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16" yWindow="972" windowWidth="12336" windowHeight="4116"/>
  </bookViews>
  <sheets>
    <sheet name="2015-16 Final Allocations" sheetId="14" r:id="rId1"/>
    <sheet name="Alternative Names" sheetId="16" state="hidden" r:id="rId2"/>
  </sheets>
  <definedNames>
    <definedName name="_xlnm._FilterDatabase" localSheetId="0" hidden="1">'2015-16 Final Allocations'!$L$14:$L$457</definedName>
    <definedName name="LAList">#REF!</definedName>
    <definedName name="_xlnm.Print_Area" localSheetId="0">'2015-16 Final Allocations'!$B$1:$I$465</definedName>
    <definedName name="_xlnm.Print_Titles" localSheetId="0">'2015-16 Final Allocations'!$9:$9</definedName>
  </definedNames>
  <calcPr calcId="145621"/>
  <pivotCaches>
    <pivotCache cacheId="0" r:id="rId3"/>
  </pivotCaches>
</workbook>
</file>

<file path=xl/calcChain.xml><?xml version="1.0" encoding="utf-8"?>
<calcChain xmlns="http://schemas.openxmlformats.org/spreadsheetml/2006/main">
  <c r="I16" i="14" l="1"/>
  <c r="I17" i="14" l="1"/>
  <c r="H11" i="14" l="1"/>
  <c r="I173" i="14" l="1"/>
  <c r="E290" i="16" l="1"/>
  <c r="E291" i="16"/>
  <c r="E292" i="16"/>
  <c r="E293" i="16"/>
  <c r="E294" i="16"/>
  <c r="E295" i="16"/>
  <c r="E296" i="16"/>
  <c r="E297" i="16"/>
  <c r="E298" i="16"/>
  <c r="E299"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3" i="16"/>
  <c r="E324" i="16"/>
  <c r="E325" i="16"/>
  <c r="E326" i="16"/>
  <c r="E327" i="16"/>
  <c r="E328" i="16"/>
  <c r="E329" i="16"/>
  <c r="E330" i="16"/>
  <c r="E331" i="16"/>
  <c r="E332" i="16"/>
  <c r="E333" i="16"/>
  <c r="E334" i="16"/>
  <c r="E335" i="16"/>
  <c r="E336" i="16"/>
  <c r="E337" i="16"/>
  <c r="E338" i="16"/>
  <c r="E339" i="16"/>
  <c r="E340" i="16"/>
  <c r="E341" i="16"/>
  <c r="E342" i="16"/>
  <c r="E343" i="16"/>
  <c r="E344" i="16"/>
  <c r="E289"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50"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9" i="16"/>
  <c r="I458" i="14" l="1"/>
  <c r="I459" i="14" l="1"/>
  <c r="I457" i="14" s="1"/>
  <c r="I401" i="14" l="1"/>
  <c r="I436" i="14"/>
  <c r="I443" i="14"/>
  <c r="I439" i="14"/>
  <c r="I373" i="14"/>
  <c r="I438" i="14"/>
  <c r="I370" i="14"/>
  <c r="I359" i="14"/>
  <c r="I353" i="14"/>
  <c r="I395" i="14"/>
  <c r="I408" i="14"/>
  <c r="I392" i="14"/>
  <c r="I388" i="14"/>
  <c r="I424" i="14"/>
  <c r="I358" i="14"/>
  <c r="I399" i="14"/>
  <c r="I356" i="14"/>
  <c r="I360" i="14"/>
  <c r="I364" i="14"/>
  <c r="I414" i="14"/>
  <c r="I378" i="14"/>
  <c r="I418" i="14"/>
  <c r="I435" i="14"/>
  <c r="I419" i="14"/>
  <c r="I354" i="14"/>
  <c r="I432" i="14"/>
  <c r="I415" i="14"/>
  <c r="I428" i="14"/>
  <c r="I405" i="14"/>
  <c r="I407" i="14"/>
  <c r="I434" i="14"/>
  <c r="I394" i="14"/>
  <c r="I375" i="14"/>
  <c r="I387" i="14"/>
  <c r="I389" i="14"/>
  <c r="I427" i="14"/>
  <c r="I361" i="14"/>
  <c r="I362" i="14"/>
  <c r="I444" i="14"/>
  <c r="I433" i="14"/>
  <c r="I416" i="14"/>
  <c r="I430" i="14"/>
  <c r="I367" i="14"/>
  <c r="I400" i="14"/>
  <c r="I429" i="14"/>
  <c r="I355" i="14"/>
  <c r="I397" i="14"/>
  <c r="I379" i="14"/>
  <c r="I446" i="14"/>
  <c r="I377" i="14"/>
  <c r="I441" i="14"/>
  <c r="I437" i="14" l="1"/>
  <c r="I445" i="14"/>
  <c r="I440" i="14"/>
  <c r="I413" i="14"/>
  <c r="I426" i="14"/>
  <c r="I383" i="14"/>
  <c r="I453" i="14"/>
  <c r="I442" i="14"/>
  <c r="I423" i="14"/>
  <c r="I431" i="14"/>
  <c r="I452" i="14"/>
  <c r="I363" i="14"/>
  <c r="I398" i="14"/>
  <c r="I450" i="14"/>
  <c r="I425" i="14"/>
  <c r="I410" i="14"/>
  <c r="I417" i="14"/>
  <c r="I369" i="14"/>
  <c r="I404" i="14"/>
  <c r="I372" i="14"/>
  <c r="I374" i="14"/>
  <c r="I357" i="14"/>
  <c r="I366" i="14"/>
  <c r="I451" i="14"/>
  <c r="I448" i="14"/>
  <c r="I386" i="14"/>
  <c r="I396" i="14"/>
  <c r="I365" i="14"/>
  <c r="I390" i="14"/>
  <c r="I406" i="14"/>
  <c r="I391" i="14"/>
  <c r="I371" i="14"/>
  <c r="I403" i="14"/>
  <c r="I376" i="14"/>
  <c r="I412" i="14"/>
  <c r="I393" i="14"/>
  <c r="I449" i="14"/>
  <c r="I385" i="14"/>
  <c r="I411" i="14"/>
  <c r="I409" i="14"/>
  <c r="I402" i="14"/>
  <c r="I368" i="14"/>
  <c r="I384" i="14" l="1"/>
  <c r="I75" i="14" l="1"/>
  <c r="I309" i="14"/>
  <c r="I208" i="14"/>
  <c r="I177" i="14"/>
  <c r="I72" i="14"/>
  <c r="I126" i="14"/>
  <c r="I206" i="14"/>
  <c r="I147" i="14"/>
  <c r="I329" i="14"/>
  <c r="I77" i="14"/>
  <c r="I316" i="14"/>
  <c r="I287" i="14"/>
  <c r="I317" i="14"/>
  <c r="I270" i="14"/>
  <c r="I125" i="14"/>
  <c r="I341" i="14"/>
  <c r="I26" i="14"/>
  <c r="I307" i="14"/>
  <c r="I156" i="14"/>
  <c r="I261" i="14"/>
  <c r="I205" i="14"/>
  <c r="I25" i="14"/>
  <c r="I250" i="14"/>
  <c r="I336" i="14"/>
  <c r="I290" i="14"/>
  <c r="I337" i="14"/>
  <c r="I116" i="14"/>
  <c r="I131" i="14"/>
  <c r="I200" i="14"/>
  <c r="I258" i="14"/>
  <c r="I318" i="14"/>
  <c r="I284" i="14"/>
  <c r="I234" i="14"/>
  <c r="I264" i="14"/>
  <c r="I315" i="14"/>
  <c r="I132" i="14"/>
  <c r="I324" i="14"/>
  <c r="I321" i="14"/>
  <c r="I64" i="14"/>
  <c r="I308" i="14"/>
  <c r="I48" i="14"/>
  <c r="I80" i="14"/>
  <c r="I281" i="14"/>
  <c r="I160" i="14"/>
  <c r="I162" i="14"/>
  <c r="I245" i="14"/>
  <c r="I241" i="14"/>
  <c r="I226" i="14"/>
  <c r="I278" i="14"/>
  <c r="I331" i="14"/>
  <c r="I153" i="14"/>
  <c r="I115" i="14"/>
  <c r="I277" i="14"/>
  <c r="I255" i="14"/>
  <c r="I187" i="14"/>
  <c r="I279" i="14"/>
  <c r="I86" i="14"/>
  <c r="I138" i="14"/>
  <c r="I105" i="14"/>
  <c r="I91" i="14"/>
  <c r="I24" i="14"/>
  <c r="I326" i="14"/>
  <c r="I209" i="14"/>
  <c r="I165" i="14"/>
  <c r="I240" i="14"/>
  <c r="I265" i="14"/>
  <c r="I120" i="14"/>
  <c r="I113" i="14"/>
  <c r="I193" i="14"/>
  <c r="I103" i="14"/>
  <c r="I335" i="14"/>
  <c r="I311" i="14"/>
  <c r="I36" i="14"/>
  <c r="I339" i="14"/>
  <c r="I347" i="14"/>
  <c r="I41" i="14"/>
  <c r="I108" i="14"/>
  <c r="I94" i="14"/>
  <c r="I139" i="14"/>
  <c r="I268" i="14"/>
  <c r="I148" i="14"/>
  <c r="I283" i="14"/>
  <c r="I144" i="14"/>
  <c r="I59" i="14"/>
  <c r="I33" i="14"/>
  <c r="I243" i="14"/>
  <c r="I225" i="14"/>
  <c r="I280" i="14"/>
  <c r="I32" i="14"/>
  <c r="I190" i="14"/>
  <c r="I201" i="14"/>
  <c r="I319" i="14"/>
  <c r="I37" i="14"/>
  <c r="I345" i="14"/>
  <c r="I107" i="14"/>
  <c r="I61" i="14"/>
  <c r="I88" i="14"/>
  <c r="I46" i="14"/>
  <c r="I275" i="14"/>
  <c r="I118" i="14"/>
  <c r="I175" i="14"/>
  <c r="I140" i="14"/>
  <c r="I101" i="14"/>
  <c r="I299" i="14"/>
  <c r="I151" i="14"/>
  <c r="I211" i="14"/>
  <c r="I229" i="14"/>
  <c r="I52" i="14"/>
  <c r="I192" i="14"/>
  <c r="I49" i="14"/>
  <c r="I134" i="14"/>
  <c r="I274" i="14"/>
  <c r="I286" i="14"/>
  <c r="I34" i="14"/>
  <c r="I149" i="14"/>
  <c r="I136" i="14"/>
  <c r="I102" i="14"/>
  <c r="I236" i="14"/>
  <c r="I334" i="14"/>
  <c r="I123" i="14"/>
  <c r="I67" i="14"/>
  <c r="I195" i="14"/>
  <c r="I310" i="14"/>
  <c r="I18" i="14"/>
  <c r="I221" i="14"/>
  <c r="I60" i="14"/>
  <c r="I39" i="14"/>
  <c r="I179" i="14"/>
  <c r="I182" i="14"/>
  <c r="I109" i="14"/>
  <c r="I285" i="14"/>
  <c r="I55" i="14"/>
  <c r="I146" i="14"/>
  <c r="I50" i="14"/>
  <c r="I159" i="14"/>
  <c r="I21" i="14"/>
  <c r="I232" i="14"/>
  <c r="I223" i="14"/>
  <c r="I196" i="14"/>
  <c r="I239" i="14"/>
  <c r="I154" i="14"/>
  <c r="I198" i="14"/>
  <c r="I164" i="14"/>
  <c r="I171" i="14"/>
  <c r="I168" i="14"/>
  <c r="I262" i="14"/>
  <c r="I155" i="14"/>
  <c r="I141" i="14"/>
  <c r="I56" i="14"/>
  <c r="I302" i="14"/>
  <c r="I333" i="14"/>
  <c r="I152" i="14"/>
  <c r="I271" i="14"/>
  <c r="I124" i="14"/>
  <c r="I218" i="14"/>
  <c r="I256" i="14"/>
  <c r="I40" i="14"/>
  <c r="I306" i="14"/>
  <c r="I189" i="14"/>
  <c r="I44" i="14"/>
  <c r="I127" i="14"/>
  <c r="I167" i="14"/>
  <c r="I117" i="14"/>
  <c r="I276" i="14"/>
  <c r="I57" i="14"/>
  <c r="I289" i="14"/>
  <c r="I78" i="14"/>
  <c r="I186" i="14"/>
  <c r="I313" i="14"/>
  <c r="I297" i="14"/>
  <c r="I305" i="14"/>
  <c r="I344" i="14"/>
  <c r="I323" i="14"/>
  <c r="I69" i="14"/>
  <c r="I267" i="14"/>
  <c r="I301" i="14"/>
  <c r="I320" i="14"/>
  <c r="I15" i="14"/>
  <c r="I251" i="14"/>
  <c r="I85" i="14"/>
  <c r="I214" i="14"/>
  <c r="I92" i="14"/>
  <c r="I314" i="14"/>
  <c r="I340" i="14"/>
  <c r="I143" i="14"/>
  <c r="I62" i="14"/>
  <c r="I249" i="14"/>
  <c r="I242" i="14"/>
  <c r="I47" i="14"/>
  <c r="I35" i="14"/>
  <c r="I89" i="14"/>
  <c r="I188" i="14"/>
  <c r="I322" i="14"/>
  <c r="I300" i="14"/>
  <c r="I137" i="14"/>
  <c r="I157" i="14"/>
  <c r="I54" i="14" l="1"/>
  <c r="I51" i="14"/>
  <c r="I82" i="14"/>
  <c r="I29" i="14"/>
  <c r="I73" i="14"/>
  <c r="I178" i="14"/>
  <c r="I194" i="14"/>
  <c r="I176" i="14"/>
  <c r="I246" i="14"/>
  <c r="I130" i="14"/>
  <c r="I99" i="14"/>
  <c r="I27" i="14"/>
  <c r="I19" i="14"/>
  <c r="I161" i="14"/>
  <c r="I23" i="14"/>
  <c r="I174" i="14"/>
  <c r="I181" i="14"/>
  <c r="I199" i="14"/>
  <c r="I110" i="14"/>
  <c r="I332" i="14"/>
  <c r="I121" i="14"/>
  <c r="I163" i="14"/>
  <c r="I266" i="14"/>
  <c r="I222" i="14"/>
  <c r="I282" i="14"/>
  <c r="I169" i="14"/>
  <c r="I119" i="14"/>
  <c r="I328" i="14"/>
  <c r="I63" i="14"/>
  <c r="I114" i="14"/>
  <c r="I158" i="14"/>
  <c r="I135" i="14"/>
  <c r="I71" i="14"/>
  <c r="I145" i="14"/>
  <c r="I58" i="14"/>
  <c r="I166" i="14"/>
  <c r="I93" i="14"/>
  <c r="I184" i="14"/>
  <c r="I210" i="14"/>
  <c r="I343" i="14"/>
  <c r="I237" i="14"/>
  <c r="I220" i="14"/>
  <c r="I296" i="14"/>
  <c r="I202" i="14"/>
  <c r="I219" i="14"/>
  <c r="I233" i="14"/>
  <c r="I104" i="14"/>
  <c r="I260" i="14"/>
  <c r="I303" i="14"/>
  <c r="I31" i="14"/>
  <c r="I273" i="14"/>
  <c r="I207" i="14"/>
  <c r="I45" i="14"/>
  <c r="I263" i="14"/>
  <c r="I235" i="14"/>
  <c r="I142" i="14"/>
  <c r="I81" i="14"/>
  <c r="I100" i="14"/>
  <c r="I79" i="14"/>
  <c r="I180" i="14"/>
  <c r="I133" i="14"/>
  <c r="I43" i="14"/>
  <c r="I298" i="14"/>
  <c r="I294" i="14"/>
  <c r="I244" i="14"/>
  <c r="I288" i="14"/>
  <c r="I87" i="14"/>
  <c r="I248" i="14"/>
  <c r="I257" i="14"/>
  <c r="I183" i="14"/>
  <c r="I97" i="14"/>
  <c r="I338" i="14"/>
  <c r="I342" i="14"/>
  <c r="I348" i="14"/>
  <c r="I70" i="14"/>
  <c r="I327" i="14"/>
  <c r="I172" i="14"/>
  <c r="I90" i="14"/>
  <c r="I38" i="14"/>
  <c r="I76" i="14"/>
  <c r="I346" i="14"/>
  <c r="I68" i="14"/>
  <c r="I304" i="14"/>
  <c r="I224" i="14"/>
  <c r="I170" i="14"/>
  <c r="I53" i="14"/>
  <c r="I312" i="14"/>
  <c r="I212" i="14"/>
  <c r="I247" i="14"/>
  <c r="I230" i="14"/>
  <c r="I203" i="14"/>
  <c r="I269" i="14"/>
  <c r="I66" i="14"/>
  <c r="I213" i="14"/>
  <c r="I20" i="14"/>
  <c r="I112" i="14"/>
  <c r="I28" i="14"/>
  <c r="I98" i="14"/>
  <c r="I42" i="14"/>
  <c r="I185" i="14"/>
  <c r="I228" i="14"/>
  <c r="I204" i="14"/>
  <c r="I111" i="14"/>
  <c r="I96" i="14"/>
  <c r="I122" i="14"/>
  <c r="I295" i="14"/>
  <c r="I83" i="14"/>
  <c r="I325" i="14"/>
  <c r="I30" i="14"/>
  <c r="I65" i="14"/>
  <c r="I349" i="14"/>
  <c r="I272" i="14"/>
  <c r="I129" i="14"/>
  <c r="I197" i="14"/>
  <c r="I74" i="14"/>
  <c r="I150" i="14"/>
  <c r="I84" i="14"/>
  <c r="I191" i="14"/>
  <c r="I106" i="14"/>
  <c r="I238" i="14"/>
  <c r="I128" i="14"/>
  <c r="I22" i="14"/>
  <c r="I95" i="14"/>
  <c r="I330" i="14"/>
  <c r="I259" i="14"/>
  <c r="I227" i="14"/>
  <c r="I14" i="14" l="1"/>
  <c r="I11" i="14" s="1"/>
</calcChain>
</file>

<file path=xl/sharedStrings.xml><?xml version="1.0" encoding="utf-8"?>
<sst xmlns="http://schemas.openxmlformats.org/spreadsheetml/2006/main" count="3630" uniqueCount="907">
  <si>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</si>
  <si>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</si>
  <si>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</si>
  <si>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</si>
  <si>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Northamptonshire Police and Crime Commissioner and Chief Constable</t>
  </si>
  <si>
    <t>Nottinghamshire Police and Crime Commissioner and Chief Constable</t>
  </si>
  <si>
    <t>Staffordshire Police and Crime Commissioner and Chief Constable</t>
  </si>
  <si>
    <t>Suffolk Police and Crime Commissioner and Chief Constable</t>
  </si>
  <si>
    <t>Warwickshire Police and Crime Commissioner and Chief Constable</t>
  </si>
  <si>
    <t>Wiltshire Police and Crime Commissioner and Chief Constable</t>
  </si>
  <si>
    <t>Greater Manchester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</si>
  <si>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</si>
  <si>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</si>
  <si>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</si>
  <si>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</si>
  <si>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</si>
  <si>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Avon &amp; Somerset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</si>
  <si>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</si>
  <si>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</si>
  <si>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</si>
  <si>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</si>
  <si>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West Mercia Police and Crime Commissioner and Chief Constable</t>
  </si>
  <si>
    <t>Essex Police and Crime Commissioner and Chief Constable</t>
  </si>
  <si>
    <t>Hertfordshire Police and Crime Commissioner and Chief Constable</t>
  </si>
  <si>
    <t>Surrey Police and Crime Commissioner and Chief Constable</t>
  </si>
  <si>
    <t>E5011</t>
  </si>
  <si>
    <t>Camden</t>
  </si>
  <si>
    <t>ILB</t>
  </si>
  <si>
    <t>E5010</t>
  </si>
  <si>
    <t>City of London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</si>
  <si>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</si>
  <si>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</si>
  <si>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</si>
  <si>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</si>
  <si>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</si>
  <si>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</si>
  <si>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</si>
  <si>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</si>
  <si>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</si>
  <si>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</si>
  <si>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</si>
  <si>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</si>
  <si>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</si>
  <si>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</si>
  <si>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</si>
  <si>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</si>
  <si>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</si>
  <si>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</si>
  <si>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</si>
  <si>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</si>
  <si>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</si>
  <si>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</si>
  <si>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E4401</t>
  </si>
  <si>
    <t>Barnsley</t>
  </si>
  <si>
    <t>MD</t>
  </si>
  <si>
    <t>E4601</t>
  </si>
  <si>
    <t>Birmingham</t>
  </si>
  <si>
    <t>E4201</t>
  </si>
  <si>
    <t>Bolton</t>
  </si>
  <si>
    <t>E4701</t>
  </si>
  <si>
    <t>Bradford</t>
  </si>
  <si>
    <t>E4202</t>
  </si>
  <si>
    <t>Bury</t>
  </si>
  <si>
    <t>E4702</t>
  </si>
  <si>
    <t>Calderdale</t>
  </si>
  <si>
    <t>E4602</t>
  </si>
  <si>
    <t>Coventry</t>
  </si>
  <si>
    <t>E4402</t>
  </si>
  <si>
    <t>Doncaster</t>
  </si>
  <si>
    <t>E4603</t>
  </si>
  <si>
    <t>Dudley</t>
  </si>
  <si>
    <t>E4501</t>
  </si>
  <si>
    <t>Gateshead</t>
  </si>
  <si>
    <t>E4703</t>
  </si>
  <si>
    <t>Kirklees</t>
  </si>
  <si>
    <t>E4301</t>
  </si>
  <si>
    <t>Knowsley</t>
  </si>
  <si>
    <t>E4704</t>
  </si>
  <si>
    <t>Leeds</t>
  </si>
  <si>
    <t>E4302</t>
  </si>
  <si>
    <t>Liverpool</t>
  </si>
  <si>
    <t>E4203</t>
  </si>
  <si>
    <t>Manchester</t>
  </si>
  <si>
    <t>E4502</t>
  </si>
  <si>
    <t>E4503</t>
  </si>
  <si>
    <t>North Tyneside</t>
  </si>
  <si>
    <t>E4204</t>
  </si>
  <si>
    <t>Oldham</t>
  </si>
  <si>
    <t>E4205</t>
  </si>
  <si>
    <t>Rochdale</t>
  </si>
  <si>
    <t>E4403</t>
  </si>
  <si>
    <t>Rotherham</t>
  </si>
  <si>
    <t>E4206</t>
  </si>
  <si>
    <t>Salford</t>
  </si>
  <si>
    <t>E4604</t>
  </si>
  <si>
    <t>Sandwell</t>
  </si>
  <si>
    <t>E4304</t>
  </si>
  <si>
    <t>Sefton</t>
  </si>
  <si>
    <t>E4404</t>
  </si>
  <si>
    <t>Sheffield</t>
  </si>
  <si>
    <t>E4605</t>
  </si>
  <si>
    <t>Solihull</t>
  </si>
  <si>
    <t>E4504</t>
  </si>
  <si>
    <t>South Tyneside</t>
  </si>
  <si>
    <t>E4303</t>
  </si>
  <si>
    <t>St Helens</t>
  </si>
  <si>
    <t>E4207</t>
  </si>
  <si>
    <t>Stockport</t>
  </si>
  <si>
    <t>E4505</t>
  </si>
  <si>
    <t>Sunderland</t>
  </si>
  <si>
    <t>E4208</t>
  </si>
  <si>
    <t>Tameside</t>
  </si>
  <si>
    <t>E4209</t>
  </si>
  <si>
    <t>Trafford</t>
  </si>
  <si>
    <t>E4705</t>
  </si>
  <si>
    <t>Wakefield</t>
  </si>
  <si>
    <t>E4606</t>
  </si>
  <si>
    <t>Walsall</t>
  </si>
  <si>
    <t>E4210</t>
  </si>
  <si>
    <t>Wigan</t>
  </si>
  <si>
    <t>E4305</t>
  </si>
  <si>
    <t>Wirral</t>
  </si>
  <si>
    <t>E4607</t>
  </si>
  <si>
    <t>Wolverhampton</t>
  </si>
  <si>
    <t>E5030</t>
  </si>
  <si>
    <t>Barking &amp; Dagenham</t>
  </si>
  <si>
    <t>OLB</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</si>
  <si>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</si>
  <si>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</si>
  <si>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</si>
  <si>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</si>
  <si>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</si>
  <si>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</si>
  <si>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</si>
  <si>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</si>
  <si>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</si>
  <si>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</si>
  <si>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</si>
  <si>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</si>
  <si>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</si>
  <si>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</si>
  <si>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</si>
  <si>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</si>
  <si>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</si>
  <si>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</si>
  <si>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</si>
  <si>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</si>
  <si>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</si>
  <si>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</si>
  <si>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</si>
  <si>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</si>
  <si>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</si>
  <si>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</si>
  <si>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</si>
  <si>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</si>
  <si>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</si>
  <si>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</si>
  <si>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</si>
  <si>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</si>
  <si>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E5048</t>
  </si>
  <si>
    <t>Sutton</t>
  </si>
  <si>
    <t>E5049</t>
  </si>
  <si>
    <t>Waltham Forest</t>
  </si>
  <si>
    <t>E3831</t>
  </si>
  <si>
    <t>Adur</t>
  </si>
  <si>
    <t>SD</t>
  </si>
  <si>
    <t>E0931</t>
  </si>
  <si>
    <t>Allerdale</t>
  </si>
  <si>
    <t>E1031</t>
  </si>
  <si>
    <t>Amber Valley</t>
  </si>
  <si>
    <t>E3832</t>
  </si>
  <si>
    <t>Arun</t>
  </si>
  <si>
    <t>E3031</t>
  </si>
  <si>
    <t>Ashfield</t>
  </si>
  <si>
    <t>E2231</t>
  </si>
  <si>
    <t>Ashford</t>
  </si>
  <si>
    <t>E0431</t>
  </si>
  <si>
    <t>Aylesbury Vale</t>
  </si>
  <si>
    <t>E3531</t>
  </si>
  <si>
    <t>Babergh</t>
  </si>
  <si>
    <t>E0932</t>
  </si>
  <si>
    <t>Barrow-in-Furness</t>
  </si>
  <si>
    <t>E1531</t>
  </si>
  <si>
    <t>Basildon</t>
  </si>
  <si>
    <t>E1731</t>
  </si>
  <si>
    <t>Basingstoke &amp; Deane</t>
  </si>
  <si>
    <t>E3032</t>
  </si>
  <si>
    <t>Bassetlaw</t>
  </si>
  <si>
    <t>E2431</t>
  </si>
  <si>
    <t>Blaby</t>
  </si>
  <si>
    <t>E1032</t>
  </si>
  <si>
    <t>Bolsover</t>
  </si>
  <si>
    <t>E2531</t>
  </si>
  <si>
    <t>Boston</t>
  </si>
  <si>
    <t>E1532</t>
  </si>
  <si>
    <t>Braintree</t>
  </si>
  <si>
    <t>E2631</t>
  </si>
  <si>
    <t>Breckland</t>
  </si>
  <si>
    <t>E1533</t>
  </si>
  <si>
    <t>Brentwood</t>
  </si>
  <si>
    <t>E2632</t>
  </si>
  <si>
    <t>Broadland</t>
  </si>
  <si>
    <t>E1831</t>
  </si>
  <si>
    <t>Bromsgrove</t>
  </si>
  <si>
    <t>E1931</t>
  </si>
  <si>
    <t>Broxbourne</t>
  </si>
  <si>
    <t>E3033</t>
  </si>
  <si>
    <t>Broxtowe</t>
  </si>
  <si>
    <t>E2333</t>
  </si>
  <si>
    <t>Burnley</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</si>
  <si>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</si>
  <si>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</si>
  <si>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</si>
  <si>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</si>
  <si>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</si>
  <si>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</si>
  <si>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</si>
  <si>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</si>
  <si>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</si>
  <si>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</si>
  <si>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</si>
  <si>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</si>
  <si>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</si>
  <si>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</si>
  <si>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</si>
  <si>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</si>
  <si>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</si>
  <si>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</si>
  <si>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</si>
  <si>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</si>
  <si>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</si>
  <si>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</si>
  <si>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</si>
  <si>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</si>
  <si>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</si>
  <si>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</si>
  <si>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</si>
  <si>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</si>
  <si>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</si>
  <si>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</si>
  <si>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</si>
  <si>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</si>
  <si>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E2831</t>
  </si>
  <si>
    <t>Corby</t>
  </si>
  <si>
    <t>E1632</t>
  </si>
  <si>
    <t>Cotswold</t>
  </si>
  <si>
    <t>E2731</t>
  </si>
  <si>
    <t>Craven</t>
  </si>
  <si>
    <t>E3834</t>
  </si>
  <si>
    <t>Crawley</t>
  </si>
  <si>
    <t>E1932</t>
  </si>
  <si>
    <t>Dacorum</t>
  </si>
  <si>
    <t>E2233</t>
  </si>
  <si>
    <t>Dartford</t>
  </si>
  <si>
    <t>E2832</t>
  </si>
  <si>
    <t>Daventry</t>
  </si>
  <si>
    <t>E1035</t>
  </si>
  <si>
    <t>Derbyshire Dales</t>
  </si>
  <si>
    <t>E2234</t>
  </si>
  <si>
    <t>Dover</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</si>
  <si>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</si>
  <si>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</si>
  <si>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</si>
  <si>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</si>
  <si>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</si>
  <si>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</si>
  <si>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</si>
  <si>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</si>
  <si>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</si>
  <si>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</si>
  <si>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</si>
  <si>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</si>
  <si>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</si>
  <si>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</si>
  <si>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</si>
  <si>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</si>
  <si>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</si>
  <si>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</si>
  <si>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</si>
  <si>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</si>
  <si>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</si>
  <si>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</si>
  <si>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</si>
  <si>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</si>
  <si>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</si>
  <si>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</si>
  <si>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</si>
  <si>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Epsom &amp; Ewell</t>
  </si>
  <si>
    <t>E1036</t>
  </si>
  <si>
    <t>Erewash</t>
  </si>
  <si>
    <t>E1132</t>
  </si>
  <si>
    <t>Exeter</t>
  </si>
  <si>
    <t>E1734</t>
  </si>
  <si>
    <t>Fareham</t>
  </si>
  <si>
    <t>E0533</t>
  </si>
  <si>
    <t>Fenland</t>
  </si>
  <si>
    <t>E3532</t>
  </si>
  <si>
    <t>Forest Heath</t>
  </si>
  <si>
    <t>E1633</t>
  </si>
  <si>
    <t>Forest of Dean</t>
  </si>
  <si>
    <t>E2335</t>
  </si>
  <si>
    <t>Fylde</t>
  </si>
  <si>
    <t>E3034</t>
  </si>
  <si>
    <t>Gedling</t>
  </si>
  <si>
    <t>E1634</t>
  </si>
  <si>
    <t>Gloucester</t>
  </si>
  <si>
    <t>E1735</t>
  </si>
  <si>
    <t>Gosport</t>
  </si>
  <si>
    <t>E2236</t>
  </si>
  <si>
    <t>Gravesham</t>
  </si>
  <si>
    <t>E2633</t>
  </si>
  <si>
    <t>Great Yarmouth</t>
  </si>
  <si>
    <t>E3633</t>
  </si>
  <si>
    <t>Guildford</t>
  </si>
  <si>
    <t>E2732</t>
  </si>
  <si>
    <t>Hambleton</t>
  </si>
  <si>
    <t>E2433</t>
  </si>
  <si>
    <t>Harborough</t>
  </si>
  <si>
    <t>E1538</t>
  </si>
  <si>
    <t>Harlow</t>
  </si>
  <si>
    <t>E2753</t>
  </si>
  <si>
    <t>Harrogate</t>
  </si>
  <si>
    <t>E1736</t>
  </si>
  <si>
    <t>Hart</t>
  </si>
  <si>
    <t>E1433</t>
  </si>
  <si>
    <t>Hastings</t>
  </si>
  <si>
    <t>E1737</t>
  </si>
  <si>
    <t>Havant</t>
  </si>
  <si>
    <t>E1934</t>
  </si>
  <si>
    <t>Hertsmere</t>
  </si>
  <si>
    <t>E1037</t>
  </si>
  <si>
    <t>High Peak</t>
  </si>
  <si>
    <t>E2434</t>
  </si>
  <si>
    <t>Hinckley &amp; Bosworth</t>
  </si>
  <si>
    <t>E3835</t>
  </si>
  <si>
    <t>Horsham</t>
  </si>
  <si>
    <t>E0551</t>
  </si>
  <si>
    <t>Huntingdonshire</t>
  </si>
  <si>
    <t>E2336</t>
  </si>
  <si>
    <t>Hyndburn</t>
  </si>
  <si>
    <t>E3533</t>
  </si>
  <si>
    <t>Ipswich</t>
  </si>
  <si>
    <t>E2834</t>
  </si>
  <si>
    <t>Kettering</t>
  </si>
  <si>
    <t>E2634</t>
  </si>
  <si>
    <t>King's Lynn &amp; West Norfolk</t>
  </si>
  <si>
    <t>E2337</t>
  </si>
  <si>
    <t>Lancaster</t>
  </si>
  <si>
    <t>E1435</t>
  </si>
  <si>
    <t>Lewes</t>
  </si>
  <si>
    <t>E3433</t>
  </si>
  <si>
    <t>Lichfield</t>
  </si>
  <si>
    <t>E2533</t>
  </si>
  <si>
    <t>Lincoln</t>
  </si>
  <si>
    <t>E2237</t>
  </si>
  <si>
    <t>Maidstone</t>
  </si>
  <si>
    <t>E1539</t>
  </si>
  <si>
    <t>Maldon</t>
  </si>
  <si>
    <t>E1851</t>
  </si>
  <si>
    <t>Malvern Hills</t>
  </si>
  <si>
    <t>E3035</t>
  </si>
  <si>
    <t>Mansfield</t>
  </si>
  <si>
    <t>E2436</t>
  </si>
  <si>
    <t>Melton</t>
  </si>
  <si>
    <t>E3331</t>
  </si>
  <si>
    <t>Mendip</t>
  </si>
  <si>
    <t>E1133</t>
  </si>
  <si>
    <t>Mid Devon</t>
  </si>
  <si>
    <t>E3534</t>
  </si>
  <si>
    <t>Mid Suffolk</t>
  </si>
  <si>
    <t>E3836</t>
  </si>
  <si>
    <t>Mid Sussex</t>
  </si>
  <si>
    <t>E3634</t>
  </si>
  <si>
    <t>Mole Valley</t>
  </si>
  <si>
    <t>E1738</t>
  </si>
  <si>
    <t>New Forest</t>
  </si>
  <si>
    <t>E3036</t>
  </si>
  <si>
    <t>Newark &amp; Sherwood</t>
  </si>
  <si>
    <t>E3434</t>
  </si>
  <si>
    <t>Newcastle-under-Lyme</t>
  </si>
  <si>
    <t>E1134</t>
  </si>
  <si>
    <t>North Devon</t>
  </si>
  <si>
    <t>E1234</t>
  </si>
  <si>
    <t>North Dorset</t>
  </si>
  <si>
    <t>E1038</t>
  </si>
  <si>
    <t>North East Derbyshire</t>
  </si>
  <si>
    <t>E1935</t>
  </si>
  <si>
    <t>North Hertfordshire</t>
  </si>
  <si>
    <t>E2534</t>
  </si>
  <si>
    <t>North Kesteven</t>
  </si>
  <si>
    <t>E2635</t>
  </si>
  <si>
    <t>North Norfolk</t>
  </si>
  <si>
    <t>E3731</t>
  </si>
  <si>
    <t>North Warwickshire</t>
  </si>
  <si>
    <t>E2437</t>
  </si>
  <si>
    <t>North West Leicestershire</t>
  </si>
  <si>
    <t>E2835</t>
  </si>
  <si>
    <t>Northampton</t>
  </si>
  <si>
    <t>E2636</t>
  </si>
  <si>
    <t>Norwich</t>
  </si>
  <si>
    <t>E3732</t>
  </si>
  <si>
    <t>Nuneaton &amp; Bedworth</t>
  </si>
  <si>
    <t>E2438</t>
  </si>
  <si>
    <t>Oadby &amp; Wigston</t>
  </si>
  <si>
    <t>E3132</t>
  </si>
  <si>
    <t>Oxford</t>
  </si>
  <si>
    <t>E2338</t>
  </si>
  <si>
    <t>Pendle</t>
  </si>
  <si>
    <t>E2339</t>
  </si>
  <si>
    <t>Preston</t>
  </si>
  <si>
    <t>E1236</t>
  </si>
  <si>
    <t>Purbeck</t>
  </si>
  <si>
    <t>E1835</t>
  </si>
  <si>
    <t>Redditch</t>
  </si>
  <si>
    <t>E3635</t>
  </si>
  <si>
    <t>Reigate &amp; Banstead</t>
  </si>
  <si>
    <t>E2340</t>
  </si>
  <si>
    <t>Ribble Valley</t>
  </si>
  <si>
    <t>E2734</t>
  </si>
  <si>
    <t>Richmondshire</t>
  </si>
  <si>
    <t>E1540</t>
  </si>
  <si>
    <t>Rochford</t>
  </si>
  <si>
    <t>E2341</t>
  </si>
  <si>
    <t>Rossendale</t>
  </si>
  <si>
    <t>E1436</t>
  </si>
  <si>
    <t>Rother</t>
  </si>
  <si>
    <t>E3733</t>
  </si>
  <si>
    <t>Rugby</t>
  </si>
  <si>
    <t>E3636</t>
  </si>
  <si>
    <t>Runnymede</t>
  </si>
  <si>
    <t>E3038</t>
  </si>
  <si>
    <t>Rushcliffe</t>
  </si>
  <si>
    <t>E1740</t>
  </si>
  <si>
    <t>Rushmoor</t>
  </si>
  <si>
    <t>E2755</t>
  </si>
  <si>
    <t>Ryedale</t>
  </si>
  <si>
    <t>E2736</t>
  </si>
  <si>
    <t>Scarborough</t>
  </si>
  <si>
    <t>E3332</t>
  </si>
  <si>
    <t>Sedgemoor</t>
  </si>
  <si>
    <t>E2757</t>
  </si>
  <si>
    <t>Selby</t>
  </si>
  <si>
    <t>E2239</t>
  </si>
  <si>
    <t>Sevenoaks</t>
  </si>
  <si>
    <t>E2240</t>
  </si>
  <si>
    <t>Shepway</t>
  </si>
  <si>
    <t>E0434</t>
  </si>
  <si>
    <t>South Bucks</t>
  </si>
  <si>
    <t>E0536</t>
  </si>
  <si>
    <t>South Cambridgeshire</t>
  </si>
  <si>
    <t>E1039</t>
  </si>
  <si>
    <t>South Derbyshire</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</si>
  <si>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</si>
  <si>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</si>
  <si>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</si>
  <si>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</si>
  <si>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</si>
  <si>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</si>
  <si>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</si>
  <si>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</si>
  <si>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</si>
  <si>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</si>
  <si>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</si>
  <si>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</si>
  <si>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</si>
  <si>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</si>
  <si>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</si>
  <si>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</si>
  <si>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</si>
  <si>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</si>
  <si>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</si>
  <si>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</si>
  <si>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E3637</t>
  </si>
  <si>
    <t>Spelthorne</t>
  </si>
  <si>
    <t>E1936</t>
  </si>
  <si>
    <t>St Albans</t>
  </si>
  <si>
    <t>E3535</t>
  </si>
  <si>
    <t>St Edmundsbury</t>
  </si>
  <si>
    <t>E3436</t>
  </si>
  <si>
    <t>Stafford</t>
  </si>
  <si>
    <t>E3437</t>
  </si>
  <si>
    <t>Staffordshire Moorlands</t>
  </si>
  <si>
    <t>E1937</t>
  </si>
  <si>
    <t>Stevenage</t>
  </si>
  <si>
    <t>E3734</t>
  </si>
  <si>
    <t>Stratford-on-Avon</t>
  </si>
  <si>
    <t>E1635</t>
  </si>
  <si>
    <t>Stroud</t>
  </si>
  <si>
    <t>E3536</t>
  </si>
  <si>
    <t>Suffolk Coastal</t>
  </si>
  <si>
    <t>E3638</t>
  </si>
  <si>
    <t>Surrey Heath</t>
  </si>
  <si>
    <t>E2241</t>
  </si>
  <si>
    <t>Swale</t>
  </si>
  <si>
    <t>E3439</t>
  </si>
  <si>
    <t>Tamworth</t>
  </si>
  <si>
    <t>E3639</t>
  </si>
  <si>
    <t>Tandridge</t>
  </si>
  <si>
    <t>E3333</t>
  </si>
  <si>
    <t>Taunton Deane</t>
  </si>
  <si>
    <t>E1137</t>
  </si>
  <si>
    <t>Teignbridge</t>
  </si>
  <si>
    <t>E1542</t>
  </si>
  <si>
    <t>Tendring</t>
  </si>
  <si>
    <t>E1742</t>
  </si>
  <si>
    <t>Test Valley</t>
  </si>
  <si>
    <t>E1636</t>
  </si>
  <si>
    <t>Tewkesbury</t>
  </si>
  <si>
    <t>E2242</t>
  </si>
  <si>
    <t>Thanet</t>
  </si>
  <si>
    <t>E1938</t>
  </si>
  <si>
    <t>Three Rivers</t>
  </si>
  <si>
    <t>E2243</t>
  </si>
  <si>
    <t>Tonbridge &amp; Malling</t>
  </si>
  <si>
    <t>E1139</t>
  </si>
  <si>
    <t>Torridge</t>
  </si>
  <si>
    <t>E2244</t>
  </si>
  <si>
    <t>Tunbridge Wells</t>
  </si>
  <si>
    <t>E1544</t>
  </si>
  <si>
    <t>Uttlesford</t>
  </si>
  <si>
    <t>E3134</t>
  </si>
  <si>
    <t>Vale of White Horse</t>
  </si>
  <si>
    <t>E3735</t>
  </si>
  <si>
    <t>Warwick</t>
  </si>
  <si>
    <t>E1939</t>
  </si>
  <si>
    <t>Watford</t>
  </si>
  <si>
    <t>E3537</t>
  </si>
  <si>
    <t>Waveney</t>
  </si>
  <si>
    <t>E3640</t>
  </si>
  <si>
    <t>Waverley</t>
  </si>
  <si>
    <t>E1437</t>
  </si>
  <si>
    <t>Wealden</t>
  </si>
  <si>
    <t>E2837</t>
  </si>
  <si>
    <t>Wellingborough</t>
  </si>
  <si>
    <t>E1940</t>
  </si>
  <si>
    <t>Welwyn Hatfield</t>
  </si>
  <si>
    <t>E1140</t>
  </si>
  <si>
    <t>West Devon</t>
  </si>
  <si>
    <t>E1237</t>
  </si>
  <si>
    <t>West Dorset</t>
  </si>
  <si>
    <t>E2343</t>
  </si>
  <si>
    <t>West Lancashire</t>
  </si>
  <si>
    <t>E2537</t>
  </si>
  <si>
    <t>West Lindsey</t>
  </si>
  <si>
    <t>E3135</t>
  </si>
  <si>
    <t>West Oxfordshire</t>
  </si>
  <si>
    <t>E3335</t>
  </si>
  <si>
    <t>West Somerset</t>
  </si>
  <si>
    <t>E1238</t>
  </si>
  <si>
    <t>Weymouth &amp; Portland</t>
  </si>
  <si>
    <t>E1743</t>
  </si>
  <si>
    <t>Winchester</t>
  </si>
  <si>
    <t>E3641</t>
  </si>
  <si>
    <t>Woking</t>
  </si>
  <si>
    <t>E1837</t>
  </si>
  <si>
    <t>Worcester</t>
  </si>
  <si>
    <t>E3837</t>
  </si>
  <si>
    <t>Worthing</t>
  </si>
  <si>
    <t>E1838</t>
  </si>
  <si>
    <t>Wychavon</t>
  </si>
  <si>
    <t>E0435</t>
  </si>
  <si>
    <t>Wycombe</t>
  </si>
  <si>
    <t>E2344</t>
  </si>
  <si>
    <t>Wyre</t>
  </si>
  <si>
    <t>E1839</t>
  </si>
  <si>
    <t>Wyre Forest</t>
  </si>
  <si>
    <t>E0101</t>
  </si>
  <si>
    <t>Bath &amp; North East Somerset UA</t>
  </si>
  <si>
    <t>UA</t>
  </si>
  <si>
    <t>E0202</t>
  </si>
  <si>
    <t>Bedford UA</t>
  </si>
  <si>
    <t>E2301</t>
  </si>
  <si>
    <t>Blackburn with Darwen UA</t>
  </si>
  <si>
    <t>E2302</t>
  </si>
  <si>
    <t>Blackpool UA</t>
  </si>
  <si>
    <t>E1202</t>
  </si>
  <si>
    <t>Bournemouth UA</t>
  </si>
  <si>
    <t>E0301</t>
  </si>
  <si>
    <t>Bracknell Forest UA</t>
  </si>
  <si>
    <t>E1401</t>
  </si>
  <si>
    <t>Brighton &amp; Hove UA</t>
  </si>
  <si>
    <t>E0102</t>
  </si>
  <si>
    <t>Bristol UA</t>
  </si>
  <si>
    <t>E0203</t>
  </si>
  <si>
    <t>Central Bedfordshire UA</t>
  </si>
  <si>
    <t>E0603</t>
  </si>
  <si>
    <t>Cheshire East UA</t>
  </si>
  <si>
    <t>E0604</t>
  </si>
  <si>
    <t>Cheshire West and Chester UA</t>
  </si>
  <si>
    <t>E0801</t>
  </si>
  <si>
    <t>Cornwall UA</t>
  </si>
  <si>
    <t>E1301</t>
  </si>
  <si>
    <t>Darlington UA</t>
  </si>
  <si>
    <t>E1001</t>
  </si>
  <si>
    <t>E1302</t>
  </si>
  <si>
    <t>Durham UA</t>
  </si>
  <si>
    <t>E2001</t>
  </si>
  <si>
    <t>East Riding of Yorkshire UA</t>
  </si>
  <si>
    <t>E0601</t>
  </si>
  <si>
    <t>Halton UA</t>
  </si>
  <si>
    <t>E0701</t>
  </si>
  <si>
    <t>Hartlepool UA</t>
  </si>
  <si>
    <t>E1801</t>
  </si>
  <si>
    <t>Herefordshire UA</t>
  </si>
  <si>
    <t>E2101</t>
  </si>
  <si>
    <t>E4001</t>
  </si>
  <si>
    <t>Isles of Scilly</t>
  </si>
  <si>
    <t>E2002</t>
  </si>
  <si>
    <t>E2401</t>
  </si>
  <si>
    <t>E0201</t>
  </si>
  <si>
    <t>Luton UA</t>
  </si>
  <si>
    <t>E2201</t>
  </si>
  <si>
    <t>E0702</t>
  </si>
  <si>
    <t>E0401</t>
  </si>
  <si>
    <t>Milton Keynes UA</t>
  </si>
  <si>
    <t>E2003</t>
  </si>
  <si>
    <t>North East Lincolnshire UA</t>
  </si>
  <si>
    <t>E2004</t>
  </si>
  <si>
    <t>North Lincolnshire UA</t>
  </si>
  <si>
    <t>E0104</t>
  </si>
  <si>
    <t>North Somerset UA</t>
  </si>
  <si>
    <t>E2901</t>
  </si>
  <si>
    <t>Northumberland UA</t>
  </si>
  <si>
    <t>E3001</t>
  </si>
  <si>
    <t>E0501</t>
  </si>
  <si>
    <t>Peterborough UA</t>
  </si>
  <si>
    <t>E1101</t>
  </si>
  <si>
    <t>Plymouth UA</t>
  </si>
  <si>
    <t>E1201</t>
  </si>
  <si>
    <t>Poole UA</t>
  </si>
  <si>
    <t>E1701</t>
  </si>
  <si>
    <t>Portsmouth UA</t>
  </si>
  <si>
    <t>E0303</t>
  </si>
  <si>
    <t>Reading UA</t>
  </si>
  <si>
    <t>E0703</t>
  </si>
  <si>
    <t>Redcar &amp; Cleveland UA</t>
  </si>
  <si>
    <t>E2402</t>
  </si>
  <si>
    <t>Rutland UA</t>
  </si>
  <si>
    <t>E3202</t>
  </si>
  <si>
    <t>Shropshire UA</t>
  </si>
  <si>
    <t>E0304</t>
  </si>
  <si>
    <t>Slough UA</t>
  </si>
  <si>
    <t>E0103</t>
  </si>
  <si>
    <t>South Gloucestershire UA</t>
  </si>
  <si>
    <t>E1702</t>
  </si>
  <si>
    <t>Southampton UA</t>
  </si>
  <si>
    <t>E1501</t>
  </si>
  <si>
    <t>Southend-on-Sea UA</t>
  </si>
  <si>
    <t>E0704</t>
  </si>
  <si>
    <t>Stockton-on-Tees UA</t>
  </si>
  <si>
    <t>E3401</t>
  </si>
  <si>
    <t>Stoke-on-Trent UA</t>
  </si>
  <si>
    <t>E3901</t>
  </si>
  <si>
    <t>Swindon UA</t>
  </si>
  <si>
    <t>E3201</t>
  </si>
  <si>
    <t>E1502</t>
  </si>
  <si>
    <t>Thurrock UA</t>
  </si>
  <si>
    <t>E1102</t>
  </si>
  <si>
    <t>Torbay UA</t>
  </si>
  <si>
    <t>E0602</t>
  </si>
  <si>
    <t>Warrington UA</t>
  </si>
  <si>
    <t>E0302</t>
  </si>
  <si>
    <t>West Berkshire UA</t>
  </si>
  <si>
    <t>E3902</t>
  </si>
  <si>
    <t>Wiltshire UA</t>
  </si>
  <si>
    <t>E0305</t>
  </si>
  <si>
    <t>Windsor &amp; Maidenhead UA</t>
  </si>
  <si>
    <t>E0306</t>
  </si>
  <si>
    <t>Wokingham UA</t>
  </si>
  <si>
    <t>E2701</t>
  </si>
  <si>
    <t>York UA</t>
  </si>
  <si>
    <t>E6101</t>
  </si>
  <si>
    <t>CFA</t>
  </si>
  <si>
    <t>E6102</t>
  </si>
  <si>
    <t>E6103</t>
  </si>
  <si>
    <t>E6104</t>
  </si>
  <si>
    <t>E6105</t>
  </si>
  <si>
    <t>E6106</t>
  </si>
  <si>
    <t>E6107</t>
  </si>
  <si>
    <t>E6110</t>
  </si>
  <si>
    <t>E6161</t>
  </si>
  <si>
    <t>E6112</t>
  </si>
  <si>
    <t>E6113</t>
  </si>
  <si>
    <t>E6114</t>
  </si>
  <si>
    <t>E6115</t>
  </si>
  <si>
    <t>E6117</t>
  </si>
  <si>
    <t>E6118</t>
  </si>
  <si>
    <t>E6120</t>
  </si>
  <si>
    <t>E6122</t>
  </si>
  <si>
    <t>E6123</t>
  </si>
  <si>
    <t>E6124</t>
  </si>
  <si>
    <t>E6127</t>
  </si>
  <si>
    <t>E6130</t>
  </si>
  <si>
    <t>E6132</t>
  </si>
  <si>
    <t>E6134</t>
  </si>
  <si>
    <t>E6139</t>
  </si>
  <si>
    <t>E6142</t>
  </si>
  <si>
    <t>MF</t>
  </si>
  <si>
    <t>E6143</t>
  </si>
  <si>
    <t>E6144</t>
  </si>
  <si>
    <t>E6145</t>
  </si>
  <si>
    <t>E6146</t>
  </si>
  <si>
    <t>E6147</t>
  </si>
  <si>
    <t>Buckinghamshire</t>
  </si>
  <si>
    <t>SC</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</si>
  <si>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</si>
  <si>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</si>
  <si>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</si>
  <si>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</si>
  <si>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</si>
  <si>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</si>
  <si>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</si>
  <si>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</si>
  <si>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</si>
  <si>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</si>
  <si>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</si>
  <si>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</si>
  <si>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</si>
  <si>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</si>
  <si>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</si>
  <si>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</si>
  <si>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</si>
  <si>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</si>
  <si>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</si>
  <si>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</si>
  <si>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</si>
  <si>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</si>
  <si>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</si>
  <si>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</si>
  <si>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</si>
  <si>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</si>
  <si>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Greater London Authority</t>
  </si>
  <si>
    <t>GLA</t>
  </si>
  <si>
    <t>whole of the GLA's area</t>
  </si>
  <si>
    <t>E-code</t>
  </si>
  <si>
    <t>Local Authority</t>
  </si>
  <si>
    <t xml:space="preserve">Class </t>
  </si>
  <si>
    <r>
      <t>Billing Authority</t>
    </r>
    <r>
      <rPr>
        <vertAlign val="superscript"/>
        <sz val="12"/>
        <rFont val="Arial"/>
        <family val="2"/>
      </rPr>
      <t>1</t>
    </r>
  </si>
  <si>
    <t>ENGLAND</t>
  </si>
  <si>
    <t>Shire Districts</t>
  </si>
  <si>
    <t>Billing Authority</t>
  </si>
  <si>
    <t>London Boroughs</t>
  </si>
  <si>
    <t>Kingston upon Thames</t>
  </si>
  <si>
    <t>Richmond upon Thames</t>
  </si>
  <si>
    <t>Metropolitan Districts</t>
  </si>
  <si>
    <t>Newcastle upon Tyne</t>
  </si>
  <si>
    <t>Unitary Authorities</t>
  </si>
  <si>
    <t>City of Nottingham UA</t>
  </si>
  <si>
    <t>Derby City UA</t>
  </si>
  <si>
    <t>Isle of Wight UA</t>
  </si>
  <si>
    <t>Kingston upon Hull UA</t>
  </si>
  <si>
    <t>Leicester City UA</t>
  </si>
  <si>
    <t>Middlesborough UA</t>
  </si>
  <si>
    <t>Telford and the Wrekin UA</t>
  </si>
  <si>
    <t>The Medway Towns UA</t>
  </si>
  <si>
    <t>Shire Counties</t>
  </si>
  <si>
    <t>Precepting Authority</t>
  </si>
  <si>
    <t>Police Authorities</t>
  </si>
  <si>
    <t>Fire &amp; Rescue Authorities</t>
  </si>
  <si>
    <t>Avon Combined Fire Authority</t>
  </si>
  <si>
    <t>Bedfordshire Combined Fire Authority</t>
  </si>
  <si>
    <t>Berkshire Combined Fire Authority</t>
  </si>
  <si>
    <t>Buckinghamshire Combined Fire Authority</t>
  </si>
  <si>
    <t>Cambridgeshire Combined Fire Authority</t>
  </si>
  <si>
    <t>Cheshire Combined Fire Authority</t>
  </si>
  <si>
    <t>Cleveland Combined Fire Authority</t>
  </si>
  <si>
    <t>Derbyshire Combined Fire Authority</t>
  </si>
  <si>
    <t>Devon &amp; Somerset Fire Authority</t>
  </si>
  <si>
    <t>Dorset Combined Fire Authority</t>
  </si>
  <si>
    <t>Durham Combined Fire Authority</t>
  </si>
  <si>
    <t>East Sussex Combined Fire Authority</t>
  </si>
  <si>
    <t>Essex Combined Fire Authority</t>
  </si>
  <si>
    <t>Hampshire Combined Fire Authority</t>
  </si>
  <si>
    <t>Hereford &amp; Worcester Combined Fire Authority</t>
  </si>
  <si>
    <t>Humberside Combined Fire Authority</t>
  </si>
  <si>
    <t>Kent Combined Fire Authority</t>
  </si>
  <si>
    <t>Lancashire Combined Fire Authority</t>
  </si>
  <si>
    <t>Leicestershire Combined Fire Authority</t>
  </si>
  <si>
    <t>North Yorkshire Combined Fire Authority</t>
  </si>
  <si>
    <t>Nottinghamshire Combined Fire Authority</t>
  </si>
  <si>
    <t>Shropshire Combined Fire Authority</t>
  </si>
  <si>
    <t>Staffordshire Combined Fire Authority</t>
  </si>
  <si>
    <t>Wiltshire Combined Fire Authority</t>
  </si>
  <si>
    <t>Greater Manchester Fire &amp; CD Authority</t>
  </si>
  <si>
    <t>Merseyside Fire &amp; CD Authority</t>
  </si>
  <si>
    <t>South Yorkshire Fire &amp; CD Authority</t>
  </si>
  <si>
    <t>Tyne and Wear Fire &amp; CD Authority</t>
  </si>
  <si>
    <t>West Midlands Fire &amp; CD Authority</t>
  </si>
  <si>
    <t>West Yorkshire Fire &amp; CD Authority</t>
  </si>
  <si>
    <t>1. The tax base for Precepting Authorities is the sum of the tax bases of the billing authorities in the precepting authority's area to ensure consistency.</t>
  </si>
  <si>
    <t>London Boroughs less CoL</t>
  </si>
  <si>
    <t>Bedfordshire Police and Crime Commissioner and Chief Constable</t>
  </si>
  <si>
    <t>Cambridgeshire Police and Crime Commissioner and Chief Constable</t>
  </si>
  <si>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</si>
  <si>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</si>
  <si>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</si>
  <si>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</si>
  <si>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</si>
  <si>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</si>
  <si>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Gloucestershire Police and Crime Commissioner and Chief Constable</t>
  </si>
  <si>
    <t>Humberside Police and Crime Commissioner and Chief Constable</t>
  </si>
  <si>
    <t>Kent Police and Crime Commissioner and Chief Constable</t>
  </si>
  <si>
    <t>Lancashire Police and Crime Commissioner and Chief Constable</t>
  </si>
  <si>
    <t>2. This council tax base was collected on the same basis as 2012-13 specifically for the purposes of the Council Tax Freeze Grant. It represents the tax base prior to changes due to the localisation of council tax support. It is calculated using the following formula:
Tax base before local council tax support x Collection Rate + Tax base adjustment (contributions in lieu of Class O exempt dwellings) = Tax Base for Freeze grant purposes</t>
  </si>
  <si>
    <t>PCC</t>
  </si>
  <si>
    <t>Source: CTR 2014-15 returns</t>
  </si>
  <si>
    <t>4. Freeze Grant Allocations are rounded to the nearest pound.</t>
  </si>
  <si>
    <t>Fire</t>
  </si>
  <si>
    <t>Avon Fire</t>
  </si>
  <si>
    <t>Bedfordshire Fire</t>
  </si>
  <si>
    <t>Berkshire Fire</t>
  </si>
  <si>
    <t>Buckinghamshire Fire</t>
  </si>
  <si>
    <t>Cambridgeshire Fire</t>
  </si>
  <si>
    <t>Cheshire Fire</t>
  </si>
  <si>
    <t>Cleveland Fire</t>
  </si>
  <si>
    <t>Derbyshire Fire</t>
  </si>
  <si>
    <t>Devon &amp; Somerset Fire</t>
  </si>
  <si>
    <t>Dorset Fire</t>
  </si>
  <si>
    <t>Durham Fire</t>
  </si>
  <si>
    <t>East Sussex Fire</t>
  </si>
  <si>
    <t>Essex Fire</t>
  </si>
  <si>
    <t>Greater Manchester Fire</t>
  </si>
  <si>
    <t>Hampshire Fire</t>
  </si>
  <si>
    <t>Hereford &amp; Worcester Fire</t>
  </si>
  <si>
    <t>Humberside Fire</t>
  </si>
  <si>
    <t>Kent Fire</t>
  </si>
  <si>
    <t>Lancashire Fire</t>
  </si>
  <si>
    <t>Leicestershire Fire</t>
  </si>
  <si>
    <t xml:space="preserve">Merseyside Fire </t>
  </si>
  <si>
    <t>North Yorkshire Fire</t>
  </si>
  <si>
    <t>Nottinghamshire Fire</t>
  </si>
  <si>
    <t>Shropshire Fire</t>
  </si>
  <si>
    <t xml:space="preserve">South Yorkshire Fire </t>
  </si>
  <si>
    <t>Staffordshire Fire</t>
  </si>
  <si>
    <t>Tyne &amp; Wear Fire</t>
  </si>
  <si>
    <t>West Midlands Fire</t>
  </si>
  <si>
    <t>West Yorkshire Fire</t>
  </si>
  <si>
    <t>Wiltshire Fire</t>
  </si>
  <si>
    <t>Mayor's Office for Policing and Crime and Metropolis Police Commissioner</t>
  </si>
  <si>
    <t>Sussex Police and Crime Commissioner</t>
  </si>
  <si>
    <t>Cumbria Police and Crime Commissioner</t>
  </si>
  <si>
    <t>Derbyshire Police and Crime Commissioner</t>
  </si>
  <si>
    <t>Nottinghamshire Police and Crime Commissioner</t>
  </si>
  <si>
    <t>Kent Police and Crime Commissioner</t>
  </si>
  <si>
    <t>Thames Valley Police and Crime Commissioner</t>
  </si>
  <si>
    <t>Suffolk Police and Crime Commissioner</t>
  </si>
  <si>
    <t>Essex Police and Crime Commissioner</t>
  </si>
  <si>
    <t>Hampshire Police and Crime Commissioner</t>
  </si>
  <si>
    <t>Leicestershire Police and Crime Commissioner</t>
  </si>
  <si>
    <t>Lincolnshire Police and Crime Commissioner</t>
  </si>
  <si>
    <t>Norfolk Police and Crime Commissioner</t>
  </si>
  <si>
    <t>West Mercia Police and Crime Commissioner</t>
  </si>
  <si>
    <t>Hertfordshire Police and Crime Commissioner</t>
  </si>
  <si>
    <t>Lancashire Police and Crime Commissioner</t>
  </si>
  <si>
    <t>Cambridgeshire Police and Crime Commissioner</t>
  </si>
  <si>
    <t>Staffordshire Police and Crime Commissioner</t>
  </si>
  <si>
    <t>Gloucestershire Police and Crime Commissioner</t>
  </si>
  <si>
    <t>Dorset Police and Crime Commissioner</t>
  </si>
  <si>
    <t>Northamptonshire Police and Crime Commissioner</t>
  </si>
  <si>
    <t>North Yorkshire Police and Crime Commissioner</t>
  </si>
  <si>
    <t>Devon &amp; Cornwall Police and Crime Commissioner</t>
  </si>
  <si>
    <t>Surrey Police and Crime Commissioner</t>
  </si>
  <si>
    <t>Avon &amp; Somerset Police and Crime Commissioner</t>
  </si>
  <si>
    <t>Warwickshire Police and Crime Commissioner</t>
  </si>
  <si>
    <t>Mayor's Office for Policing</t>
  </si>
  <si>
    <t>South Yorkshire Police and Crime Commissioner</t>
  </si>
  <si>
    <t>West Midlands Police and Crime Commissioner</t>
  </si>
  <si>
    <t>Greater Manchester Police and Crime Commissioner</t>
  </si>
  <si>
    <t>West Yorkshire Police and Crime Commissioner</t>
  </si>
  <si>
    <t>Northumbria Police and Crime Commissioner</t>
  </si>
  <si>
    <t>Merseyside Police and Crime Commissioner</t>
  </si>
  <si>
    <t>Bedfordshire Police and Crime Commissioner</t>
  </si>
  <si>
    <t>Cheshire Police and Crime Commissioner</t>
  </si>
  <si>
    <t>Durham Police and Crime Commissioner</t>
  </si>
  <si>
    <t>Humberside Police and Crime Commissioner</t>
  </si>
  <si>
    <t>Cleveland Police and Crime Commissioner</t>
  </si>
  <si>
    <t>Wiltshire Police and Crime Commissioner</t>
  </si>
  <si>
    <t>Police - Shorter Name</t>
  </si>
  <si>
    <t>Name of police area</t>
  </si>
  <si>
    <t>Police - Full Name</t>
  </si>
  <si>
    <t>ecode</t>
  </si>
  <si>
    <t>Authority</t>
  </si>
  <si>
    <t>-</t>
  </si>
  <si>
    <t>E6160</t>
  </si>
  <si>
    <t>London Fire and Emergency Planning Authority</t>
  </si>
  <si>
    <t>Row Labels</t>
  </si>
  <si>
    <t>(blank)</t>
  </si>
  <si>
    <t>Grand Total</t>
  </si>
  <si>
    <t xml:space="preserve">Average Band D Council tax 2014-15 
(excluding parish precepts) (£) </t>
  </si>
  <si>
    <t xml:space="preserve">Average Band D Council tax 2015-16 
(excluding parish precepts) (£) </t>
  </si>
  <si>
    <t>Eligible for 2015-16 Freeze Grant</t>
  </si>
  <si>
    <r>
      <t>2015-16 Freeze Grant Allocation</t>
    </r>
    <r>
      <rPr>
        <b/>
        <vertAlign val="superscript"/>
        <sz val="12"/>
        <rFont val="Arial"/>
        <family val="2"/>
      </rPr>
      <t>3, 4</t>
    </r>
    <r>
      <rPr>
        <b/>
        <sz val="12"/>
        <rFont val="Arial"/>
        <family val="2"/>
      </rPr>
      <t xml:space="preserve">
(£) </t>
    </r>
  </si>
  <si>
    <t>2015-16 Final Council Tax Freeze Grant Allocations</t>
  </si>
  <si>
    <t>The tax base for freeze grant allocations is reported on the 2015-16 CTR return. It represents the council tax base before the introduction of the Council Tax Reduction scheme</t>
  </si>
  <si>
    <t>Local authorities are eligible for a freeze grant in 2015-16 if their Average Band D council tax (excluding parish precepts) in 2015-16 is less than or equal to their Average Band D council tax (excluding parish precepts) in 2014-15</t>
  </si>
  <si>
    <t>NO</t>
  </si>
  <si>
    <t>3. The freeze grant allocation has been calculated using the following formula:
2015-16 Tax base x 2014-15 Band D Council Tax x 1% = 2015-16 Freeze Grant Allocation</t>
  </si>
  <si>
    <t>YES</t>
  </si>
  <si>
    <r>
      <t>Maldon</t>
    </r>
    <r>
      <rPr>
        <vertAlign val="superscript"/>
        <sz val="12"/>
        <rFont val="Arial"/>
        <family val="2"/>
      </rPr>
      <t>5</t>
    </r>
  </si>
  <si>
    <r>
      <t>Staffordshire Moorlands</t>
    </r>
    <r>
      <rPr>
        <vertAlign val="superscript"/>
        <sz val="12"/>
        <rFont val="Arial"/>
        <family val="2"/>
      </rPr>
      <t>6</t>
    </r>
  </si>
  <si>
    <r>
      <t>Broxbourne</t>
    </r>
    <r>
      <rPr>
        <vertAlign val="superscript"/>
        <sz val="12"/>
        <rFont val="Arial"/>
        <family val="2"/>
      </rPr>
      <t>7</t>
    </r>
  </si>
  <si>
    <r>
      <t>High Peak</t>
    </r>
    <r>
      <rPr>
        <vertAlign val="superscript"/>
        <sz val="12"/>
        <rFont val="Arial"/>
        <family val="2"/>
      </rPr>
      <t>7</t>
    </r>
  </si>
  <si>
    <r>
      <t>Tandridge</t>
    </r>
    <r>
      <rPr>
        <vertAlign val="superscript"/>
        <sz val="12"/>
        <rFont val="Arial"/>
        <family val="2"/>
      </rPr>
      <t>7</t>
    </r>
  </si>
  <si>
    <t>6. Staffordshire Moorlands did not increase council tax bills; however an increase in the tax base in an area of the council covered by special expenses resulted in a small increase in the calculation of the authority’s average Band D. Their freeze grant allocation has therefore been adjusted downwards by £1,200, i.e. equivalent to the extra revenue yielded from the increase in the average Band D due to the tax base increase in the area covered by special expenses</t>
  </si>
  <si>
    <r>
      <t>2015-16 Tax Base for the purposes of Freeze Grant</t>
    </r>
    <r>
      <rPr>
        <b/>
        <vertAlign val="superscript"/>
        <sz val="11"/>
        <rFont val="Arial"/>
        <family val="2"/>
      </rPr>
      <t>2</t>
    </r>
  </si>
  <si>
    <t>5. The 2015-16 average Band D council tax for Maldon differs from the Council Tax release on 26th March as the authority submitted a revised figure after publication. The revision meant that Maldon increased council tax and therefore will not receive the freeze grant</t>
  </si>
  <si>
    <t>7. Broxbourne, High Peak and Tandridge made minor revisions to their freeze grant taxbase after the publication of the Council Tax stats release on 26th March and therefore the figures provided here are different to Table 9 of the release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</si>
</sst>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_-* #,##0.0000_-;\-* #,##0.0000_-;_-* &quot;-&quot;??_-;_-@_-"/>
  </numFmts>
  <fonts count="22" x14ac:knownFonts="1">
    <font>
      <sz val="10"/>
      <name val="Arial"/>
    </font>
    <font>
      <sz val="12"/>
      <color theme="1"/>
      <name val="Arial"/>
      <family val="2"/>
    </font>
    <font>
      <sz val="10"/>
      <name val="Arial"/>
      <family val="2"/>
    </font>
    <font>
      <sz val="8"/>
      <name val="Arial"/>
      <family val="2"/>
    </font>
    <font>
      <b/>
      <sz val="12"/>
      <name val="Arial"/>
      <family val="2"/>
    </font>
    <font>
      <sz val="10"/>
      <name val="Arial"/>
      <family val="2"/>
    </font>
    <font>
      <b/>
      <sz val="10"/>
      <name val="Arial"/>
      <family val="2"/>
    </font>
    <font>
      <b/>
      <sz val="10"/>
      <name val="Arial"/>
      <family val="2"/>
    </font>
    <font>
      <b/>
      <sz val="14"/>
      <name val="Arial"/>
      <family val="2"/>
    </font>
    <font>
      <sz val="12"/>
      <name val="Arial"/>
      <family val="2"/>
    </font>
    <font>
      <vertAlign val="superscript"/>
      <sz val="12"/>
      <name val="Arial"/>
      <family val="2"/>
    </font>
    <font>
      <b/>
      <vertAlign val="superscript"/>
      <sz val="12"/>
      <name val="Arial"/>
      <family val="2"/>
    </font>
    <font>
      <b/>
      <u/>
      <sz val="12"/>
      <name val="Arial"/>
      <family val="2"/>
    </font>
    <font>
      <b/>
      <i/>
      <sz val="12"/>
      <color indexed="10"/>
      <name val="Arial"/>
      <family val="2"/>
    </font>
    <font>
      <sz val="12"/>
      <color indexed="10"/>
      <name val="Arial"/>
      <family val="2"/>
    </font>
    <font>
      <b/>
      <sz val="12"/>
      <color indexed="10"/>
      <name val="Arial"/>
      <family val="2"/>
    </font>
    <font>
      <sz val="10"/>
      <color indexed="55"/>
      <name val="Arial"/>
      <family val="2"/>
    </font>
    <font>
      <sz val="8"/>
      <color indexed="55"/>
      <name val="Arial"/>
      <family val="2"/>
    </font>
    <font>
      <sz val="12"/>
      <color indexed="55"/>
      <name val="Arial"/>
      <family val="2"/>
    </font>
    <font>
      <sz val="10"/>
      <color rgb="FF574123"/>
      <name val="Tahoma"/>
      <family val="2"/>
    </font>
    <font>
      <b/>
      <sz val="11"/>
      <name val="Arial"/>
      <family val="2"/>
    </font>
    <font>
      <b/>
      <vertAlign val="superscript"/>
      <sz val="11"/>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s>
  <cellStyleXfs count="6">
    <xf numFmtId="0" fontId="0" fillId="0" borderId="0"/>
    <xf numFmtId="0" fontId="2" fillId="0" borderId="0"/>
    <xf numFmtId="164" fontId="2" fillId="0" borderId="0" applyFont="0" applyFill="0" applyBorder="0" applyAlignment="0" applyProtection="0"/>
    <xf numFmtId="0" fontId="5" fillId="0" borderId="0"/>
    <xf numFmtId="0" fontId="5" fillId="0" borderId="0"/>
    <xf numFmtId="0" fontId="1" fillId="0" borderId="0"/>
  </cellStyleXfs>
  <cellXfs count="117">
    <xf numFmtId="0" fontId="0" fillId="0" borderId="0" xfId="0"/>
    <xf numFmtId="0" fontId="7" fillId="0" borderId="0" xfId="0" applyFont="1"/>
    <xf numFmtId="0" fontId="0" fillId="2" borderId="0" xfId="0" applyFill="1"/>
    <xf numFmtId="0" fontId="0" fillId="0" borderId="0" xfId="0" applyFill="1"/>
    <xf numFmtId="0" fontId="0" fillId="0" borderId="0" xfId="0" applyFill="1" applyAlignment="1">
      <alignment horizontal="center"/>
    </xf>
    <xf numFmtId="0" fontId="2" fillId="0" borderId="0" xfId="0" applyFont="1" applyFill="1" applyAlignment="1">
      <alignment horizontal="center"/>
    </xf>
    <xf numFmtId="3" fontId="7" fillId="0" borderId="0" xfId="0" applyNumberFormat="1" applyFont="1" applyAlignment="1">
      <alignment horizontal="right"/>
    </xf>
    <xf numFmtId="4" fontId="4" fillId="2" borderId="1" xfId="0" applyNumberFormat="1" applyFont="1" applyFill="1" applyBorder="1" applyAlignment="1">
      <alignment vertical="top" wrapText="1"/>
    </xf>
    <xf numFmtId="4" fontId="4" fillId="2" borderId="0" xfId="0" applyNumberFormat="1" applyFont="1" applyFill="1" applyBorder="1" applyAlignment="1">
      <alignment horizontal="center" vertical="top" wrapText="1"/>
    </xf>
    <xf numFmtId="4" fontId="6" fillId="2" borderId="0" xfId="0" applyNumberFormat="1" applyFont="1" applyFill="1" applyBorder="1" applyAlignment="1">
      <alignment horizontal="center" vertical="top" wrapText="1"/>
    </xf>
    <xf numFmtId="0" fontId="0" fillId="2" borderId="2" xfId="0" applyFill="1" applyBorder="1"/>
    <xf numFmtId="0" fontId="0" fillId="2" borderId="2" xfId="0" applyFill="1" applyBorder="1" applyAlignment="1">
      <alignment horizontal="center"/>
    </xf>
    <xf numFmtId="0" fontId="2" fillId="2" borderId="2" xfId="0" applyFont="1" applyFill="1" applyBorder="1" applyAlignment="1">
      <alignment horizontal="center"/>
    </xf>
    <xf numFmtId="0" fontId="7" fillId="2" borderId="2" xfId="0" applyFont="1" applyFill="1" applyBorder="1"/>
    <xf numFmtId="3" fontId="7" fillId="2" borderId="2" xfId="0" applyNumberFormat="1" applyFont="1" applyFill="1" applyBorder="1" applyAlignment="1">
      <alignment horizontal="right"/>
    </xf>
    <xf numFmtId="0" fontId="5" fillId="2" borderId="2" xfId="0" applyFont="1" applyFill="1" applyBorder="1" applyAlignment="1">
      <alignment horizontal="center"/>
    </xf>
    <xf numFmtId="4" fontId="9" fillId="2" borderId="2" xfId="0" applyNumberFormat="1" applyFont="1" applyFill="1" applyBorder="1" applyAlignment="1">
      <alignment horizontal="left" vertical="center" wrapText="1"/>
    </xf>
    <xf numFmtId="4" fontId="9"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right" vertical="center" wrapText="1"/>
    </xf>
    <xf numFmtId="4" fontId="9" fillId="2" borderId="0"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3" fontId="4" fillId="2" borderId="0" xfId="0" applyNumberFormat="1" applyFont="1" applyFill="1" applyBorder="1" applyAlignment="1">
      <alignment horizontal="right" vertical="top" wrapText="1"/>
    </xf>
    <xf numFmtId="4" fontId="4" fillId="2" borderId="0" xfId="0" applyNumberFormat="1" applyFont="1" applyFill="1" applyBorder="1" applyAlignment="1">
      <alignment horizontal="left" vertical="top" wrapText="1"/>
    </xf>
    <xf numFmtId="165" fontId="4" fillId="2" borderId="0" xfId="2" applyNumberFormat="1" applyFont="1" applyFill="1" applyBorder="1" applyAlignment="1">
      <alignment horizontal="center" vertical="top" wrapText="1"/>
    </xf>
    <xf numFmtId="4" fontId="12" fillId="2" borderId="0" xfId="0" applyNumberFormat="1" applyFont="1" applyFill="1" applyBorder="1" applyAlignment="1">
      <alignment horizontal="left"/>
    </xf>
    <xf numFmtId="0" fontId="9" fillId="2" borderId="0" xfId="0" applyFont="1" applyFill="1" applyAlignment="1">
      <alignment horizontal="center"/>
    </xf>
    <xf numFmtId="0" fontId="2" fillId="2" borderId="0" xfId="0" applyFont="1" applyFill="1" applyAlignment="1">
      <alignment horizontal="center"/>
    </xf>
    <xf numFmtId="0" fontId="13" fillId="2" borderId="0" xfId="0" applyFont="1" applyFill="1"/>
    <xf numFmtId="3" fontId="4" fillId="2" borderId="0" xfId="0" applyNumberFormat="1" applyFont="1" applyFill="1" applyAlignment="1">
      <alignment horizontal="right"/>
    </xf>
    <xf numFmtId="0" fontId="9" fillId="2" borderId="0" xfId="0" applyFont="1" applyFill="1"/>
    <xf numFmtId="4" fontId="2" fillId="2" borderId="0" xfId="0" applyNumberFormat="1" applyFont="1" applyFill="1" applyBorder="1" applyAlignment="1">
      <alignment horizontal="center" vertical="center" wrapText="1"/>
    </xf>
    <xf numFmtId="3" fontId="4" fillId="3" borderId="0" xfId="2" applyNumberFormat="1" applyFont="1" applyFill="1"/>
    <xf numFmtId="4" fontId="9" fillId="3" borderId="0" xfId="2" applyNumberFormat="1" applyFont="1" applyFill="1" applyAlignment="1">
      <alignment horizontal="right"/>
    </xf>
    <xf numFmtId="3" fontId="4" fillId="3" borderId="0" xfId="2" applyNumberFormat="1" applyFont="1" applyFill="1" applyAlignment="1">
      <alignment horizontal="right"/>
    </xf>
    <xf numFmtId="0" fontId="9" fillId="2" borderId="0" xfId="0" quotePrefix="1" applyFont="1" applyFill="1" applyAlignment="1">
      <alignment horizontal="left"/>
    </xf>
    <xf numFmtId="0" fontId="9" fillId="2" borderId="0" xfId="0" applyFont="1" applyFill="1" applyBorder="1" applyAlignment="1">
      <alignment horizontal="center"/>
    </xf>
    <xf numFmtId="4" fontId="9" fillId="2" borderId="0" xfId="2" applyNumberFormat="1" applyFont="1" applyFill="1" applyBorder="1" applyAlignment="1">
      <alignment horizontal="right"/>
    </xf>
    <xf numFmtId="3" fontId="4" fillId="2" borderId="0" xfId="2" applyNumberFormat="1" applyFont="1" applyFill="1" applyBorder="1" applyAlignment="1">
      <alignment horizontal="right"/>
    </xf>
    <xf numFmtId="0" fontId="12" fillId="2" borderId="0" xfId="0" applyFont="1" applyFill="1"/>
    <xf numFmtId="3" fontId="4" fillId="2" borderId="0" xfId="2" applyNumberFormat="1" applyFont="1" applyFill="1"/>
    <xf numFmtId="4" fontId="9" fillId="2" borderId="0" xfId="2" applyNumberFormat="1" applyFont="1" applyFill="1" applyAlignment="1">
      <alignment horizontal="right"/>
    </xf>
    <xf numFmtId="3" fontId="4" fillId="2" borderId="0" xfId="2" applyNumberFormat="1" applyFont="1" applyFill="1" applyAlignment="1">
      <alignment horizontal="right"/>
    </xf>
    <xf numFmtId="166" fontId="14" fillId="2" borderId="0" xfId="2" applyNumberFormat="1" applyFont="1" applyFill="1" applyAlignment="1">
      <alignment horizontal="right"/>
    </xf>
    <xf numFmtId="3" fontId="15" fillId="2" borderId="0" xfId="2" applyNumberFormat="1" applyFont="1" applyFill="1" applyAlignment="1">
      <alignment horizontal="right"/>
    </xf>
    <xf numFmtId="3" fontId="4" fillId="4" borderId="0" xfId="2" applyNumberFormat="1" applyFont="1" applyFill="1"/>
    <xf numFmtId="4" fontId="9" fillId="4" borderId="0" xfId="2" applyNumberFormat="1" applyFont="1" applyFill="1" applyAlignment="1">
      <alignment horizontal="right"/>
    </xf>
    <xf numFmtId="3" fontId="4" fillId="4" borderId="0" xfId="2" applyNumberFormat="1" applyFont="1" applyFill="1" applyAlignment="1">
      <alignment horizontal="right"/>
    </xf>
    <xf numFmtId="0" fontId="9" fillId="2" borderId="0" xfId="0" applyFont="1" applyFill="1" applyBorder="1"/>
    <xf numFmtId="0" fontId="9" fillId="2" borderId="2" xfId="0" applyFont="1" applyFill="1" applyBorder="1"/>
    <xf numFmtId="0" fontId="9" fillId="2" borderId="2" xfId="0" applyFont="1" applyFill="1" applyBorder="1" applyAlignment="1">
      <alignment horizontal="center"/>
    </xf>
    <xf numFmtId="3" fontId="9" fillId="2" borderId="2" xfId="2" applyNumberFormat="1" applyFont="1" applyFill="1" applyBorder="1"/>
    <xf numFmtId="4" fontId="9" fillId="2" borderId="2" xfId="2" applyNumberFormat="1" applyFont="1" applyFill="1" applyBorder="1" applyAlignment="1">
      <alignment horizontal="right"/>
    </xf>
    <xf numFmtId="3" fontId="4" fillId="2" borderId="2" xfId="2" applyNumberFormat="1" applyFont="1" applyFill="1" applyBorder="1" applyAlignment="1">
      <alignment horizontal="right"/>
    </xf>
    <xf numFmtId="0" fontId="0" fillId="2" borderId="0" xfId="0" applyFill="1" applyAlignment="1">
      <alignment horizontal="center"/>
    </xf>
    <xf numFmtId="0" fontId="7" fillId="2" borderId="0" xfId="0" applyFont="1" applyFill="1"/>
    <xf numFmtId="3" fontId="7" fillId="2" borderId="0" xfId="0" applyNumberFormat="1" applyFont="1" applyFill="1" applyAlignment="1">
      <alignment horizontal="right"/>
    </xf>
    <xf numFmtId="0" fontId="17" fillId="2" borderId="0" xfId="0" applyFont="1" applyFill="1" applyBorder="1" applyAlignment="1">
      <alignment horizontal="left" indent="1"/>
    </xf>
    <xf numFmtId="0" fontId="18" fillId="2" borderId="0" xfId="0" applyFont="1" applyFill="1" applyBorder="1" applyAlignment="1">
      <alignment horizontal="center"/>
    </xf>
    <xf numFmtId="0" fontId="16" fillId="2" borderId="0" xfId="0" applyFont="1" applyFill="1" applyAlignment="1">
      <alignment horizontal="center"/>
    </xf>
    <xf numFmtId="4" fontId="8" fillId="2" borderId="1" xfId="0" applyNumberFormat="1" applyFont="1" applyFill="1" applyBorder="1" applyAlignment="1">
      <alignment vertical="top"/>
    </xf>
    <xf numFmtId="4" fontId="9" fillId="3" borderId="0" xfId="2" applyNumberFormat="1" applyFont="1" applyFill="1"/>
    <xf numFmtId="0" fontId="0" fillId="5" borderId="1" xfId="0" applyFill="1" applyBorder="1"/>
    <xf numFmtId="0" fontId="0" fillId="5" borderId="1" xfId="0" applyFill="1" applyBorder="1" applyAlignment="1">
      <alignment horizontal="center"/>
    </xf>
    <xf numFmtId="0" fontId="2" fillId="5" borderId="1" xfId="0" applyFont="1" applyFill="1" applyBorder="1" applyAlignment="1">
      <alignment horizontal="center"/>
    </xf>
    <xf numFmtId="0" fontId="7" fillId="5" borderId="1" xfId="0" applyFont="1" applyFill="1" applyBorder="1"/>
    <xf numFmtId="3" fontId="7" fillId="5" borderId="1" xfId="0" applyNumberFormat="1" applyFont="1" applyFill="1" applyBorder="1" applyAlignment="1">
      <alignment horizontal="right"/>
    </xf>
    <xf numFmtId="0" fontId="0" fillId="0" borderId="0" xfId="0" applyAlignment="1">
      <alignment horizontal="left"/>
    </xf>
    <xf numFmtId="0" fontId="0" fillId="5" borderId="0" xfId="0" applyFill="1"/>
    <xf numFmtId="0" fontId="0" fillId="5" borderId="0" xfId="0" applyFill="1" applyAlignment="1">
      <alignment horizontal="left"/>
    </xf>
    <xf numFmtId="4" fontId="9" fillId="5" borderId="2" xfId="0" applyNumberFormat="1" applyFont="1" applyFill="1" applyBorder="1" applyAlignment="1">
      <alignment horizontal="left" vertical="center" wrapText="1"/>
    </xf>
    <xf numFmtId="4" fontId="2" fillId="5" borderId="0" xfId="0" applyNumberFormat="1" applyFont="1" applyFill="1" applyBorder="1" applyAlignment="1">
      <alignment horizontal="left" vertical="top" wrapText="1"/>
    </xf>
    <xf numFmtId="0" fontId="2" fillId="5" borderId="0" xfId="0" applyFont="1" applyFill="1" applyAlignment="1">
      <alignment horizontal="left"/>
    </xf>
    <xf numFmtId="4" fontId="2" fillId="5" borderId="0" xfId="0" applyNumberFormat="1" applyFont="1" applyFill="1" applyBorder="1" applyAlignment="1">
      <alignment horizontal="left" vertical="center" wrapText="1"/>
    </xf>
    <xf numFmtId="0" fontId="19" fillId="5" borderId="0" xfId="0" applyFont="1" applyFill="1" applyAlignment="1">
      <alignment horizontal="left"/>
    </xf>
    <xf numFmtId="0" fontId="5" fillId="0" borderId="0" xfId="4"/>
    <xf numFmtId="0" fontId="5" fillId="6" borderId="4" xfId="4" applyFill="1" applyBorder="1" applyAlignment="1">
      <alignment horizontal="center"/>
    </xf>
    <xf numFmtId="0" fontId="5" fillId="6" borderId="5" xfId="4" applyFill="1" applyBorder="1" applyAlignment="1">
      <alignment horizontal="center"/>
    </xf>
    <xf numFmtId="0" fontId="7" fillId="6" borderId="6" xfId="4" quotePrefix="1" applyFont="1" applyFill="1" applyBorder="1" applyAlignment="1">
      <alignment horizontal="left"/>
    </xf>
    <xf numFmtId="0" fontId="7" fillId="6" borderId="0" xfId="4" quotePrefix="1" applyFont="1" applyFill="1" applyBorder="1" applyAlignment="1">
      <alignment horizontal="left"/>
    </xf>
    <xf numFmtId="0" fontId="7" fillId="6" borderId="6" xfId="4" applyFont="1" applyFill="1" applyBorder="1"/>
    <xf numFmtId="0" fontId="7" fillId="6" borderId="0" xfId="4" applyFont="1" applyFill="1" applyBorder="1"/>
    <xf numFmtId="0" fontId="5" fillId="6" borderId="6" xfId="4" applyFill="1" applyBorder="1"/>
    <xf numFmtId="0" fontId="5" fillId="6" borderId="0" xfId="4" applyFont="1" applyFill="1" applyBorder="1" applyAlignment="1" applyProtection="1">
      <alignment horizontal="left"/>
    </xf>
    <xf numFmtId="0" fontId="0" fillId="6" borderId="6" xfId="0" applyFill="1" applyBorder="1"/>
    <xf numFmtId="0" fontId="5" fillId="6" borderId="0" xfId="4" applyFill="1" applyBorder="1"/>
    <xf numFmtId="0" fontId="5" fillId="6" borderId="6" xfId="4" applyFont="1" applyFill="1" applyBorder="1"/>
    <xf numFmtId="0" fontId="5" fillId="6" borderId="7" xfId="4" applyFill="1" applyBorder="1"/>
    <xf numFmtId="0" fontId="5" fillId="6" borderId="8" xfId="4" applyFill="1" applyBorder="1"/>
    <xf numFmtId="0" fontId="0" fillId="0" borderId="0" xfId="0" pivotButton="1"/>
    <xf numFmtId="0" fontId="9" fillId="5" borderId="0" xfId="0" applyFont="1" applyFill="1" applyAlignment="1">
      <alignment horizontal="center"/>
    </xf>
    <xf numFmtId="3" fontId="4" fillId="5" borderId="0" xfId="2" applyNumberFormat="1" applyFont="1" applyFill="1"/>
    <xf numFmtId="3" fontId="9" fillId="2" borderId="0" xfId="0" applyNumberFormat="1" applyFont="1" applyFill="1" applyBorder="1" applyAlignment="1">
      <alignment horizontal="right" vertical="top" wrapText="1"/>
    </xf>
    <xf numFmtId="4" fontId="18" fillId="2" borderId="0" xfId="2" applyNumberFormat="1" applyFont="1" applyFill="1" applyAlignment="1">
      <alignment horizontal="right"/>
    </xf>
    <xf numFmtId="4" fontId="18" fillId="5" borderId="0" xfId="2" applyNumberFormat="1" applyFont="1" applyFill="1" applyAlignment="1">
      <alignment horizontal="right"/>
    </xf>
    <xf numFmtId="3" fontId="18" fillId="5" borderId="0" xfId="2" applyNumberFormat="1" applyFont="1" applyFill="1" applyAlignment="1">
      <alignment horizontal="right"/>
    </xf>
    <xf numFmtId="0" fontId="9" fillId="5" borderId="0" xfId="0" applyFont="1" applyFill="1"/>
    <xf numFmtId="4" fontId="2" fillId="5" borderId="0" xfId="0" applyNumberFormat="1" applyFont="1" applyFill="1" applyBorder="1" applyAlignment="1">
      <alignment horizontal="center" vertical="center" wrapText="1"/>
    </xf>
    <xf numFmtId="0" fontId="9" fillId="5" borderId="0" xfId="0" applyFont="1" applyFill="1" applyBorder="1" applyAlignment="1">
      <alignment horizontal="center"/>
    </xf>
    <xf numFmtId="0" fontId="12" fillId="5" borderId="0" xfId="0" applyFont="1" applyFill="1"/>
    <xf numFmtId="0" fontId="2" fillId="5" borderId="0" xfId="0" applyFont="1" applyFill="1" applyAlignment="1">
      <alignment horizontal="center"/>
    </xf>
    <xf numFmtId="0" fontId="9" fillId="5" borderId="0" xfId="0" applyFont="1" applyFill="1" applyBorder="1" applyAlignment="1">
      <alignment horizontal="left"/>
    </xf>
    <xf numFmtId="0" fontId="2" fillId="2" borderId="0" xfId="0" applyFont="1" applyFill="1"/>
    <xf numFmtId="0" fontId="4" fillId="5" borderId="0" xfId="0" applyFont="1" applyFill="1" applyBorder="1" applyAlignment="1">
      <alignment horizontal="left"/>
    </xf>
    <xf numFmtId="3" fontId="0" fillId="5" borderId="0" xfId="0" applyNumberFormat="1" applyFill="1"/>
    <xf numFmtId="0" fontId="0" fillId="5" borderId="0" xfId="0" applyFill="1" applyAlignment="1">
      <alignment horizontal="center"/>
    </xf>
    <xf numFmtId="0" fontId="7" fillId="5" borderId="0" xfId="0" applyFont="1" applyFill="1"/>
    <xf numFmtId="3" fontId="7" fillId="5" borderId="0" xfId="0" applyNumberFormat="1" applyFont="1" applyFill="1" applyAlignment="1">
      <alignment horizontal="right"/>
    </xf>
    <xf numFmtId="4" fontId="20" fillId="2" borderId="2" xfId="0" applyNumberFormat="1" applyFont="1" applyFill="1" applyBorder="1" applyAlignment="1">
      <alignment horizontal="center" vertical="center" wrapText="1"/>
    </xf>
    <xf numFmtId="0" fontId="2" fillId="2" borderId="0" xfId="0" applyFont="1" applyFill="1" applyAlignment="1">
      <alignment horizontal="left" vertical="top" wrapText="1"/>
    </xf>
    <xf numFmtId="0" fontId="9" fillId="2" borderId="0" xfId="0" applyFont="1" applyFill="1" applyBorder="1" applyAlignment="1">
      <alignment horizontal="left"/>
    </xf>
    <xf numFmtId="0" fontId="9" fillId="5" borderId="0" xfId="0" applyFont="1" applyFill="1" applyBorder="1" applyAlignment="1">
      <alignment horizontal="left" wrapText="1"/>
    </xf>
    <xf numFmtId="0" fontId="0" fillId="2" borderId="0" xfId="0" applyFill="1" applyAlignment="1">
      <alignment wrapText="1"/>
    </xf>
    <xf numFmtId="0" fontId="0" fillId="0" borderId="0" xfId="0" applyAlignment="1">
      <alignment wrapText="1"/>
    </xf>
    <xf numFmtId="0" fontId="0" fillId="5" borderId="3" xfId="0" applyFill="1" applyBorder="1" applyAlignment="1">
      <alignment horizontal="left" wrapText="1"/>
    </xf>
    <xf numFmtId="0" fontId="0" fillId="5" borderId="0" xfId="0" applyFill="1" applyAlignment="1">
      <alignment vertical="top" wrapText="1"/>
    </xf>
    <xf numFmtId="0" fontId="2" fillId="5" borderId="0" xfId="0" applyFont="1" applyFill="1" applyAlignment="1">
      <alignment horizontal="left" wrapText="1"/>
    </xf>
    <xf numFmtId="0" fontId="0" fillId="5" borderId="0" xfId="0" applyFill="1" applyAlignment="1">
      <alignment horizontal="left" wrapText="1"/>
    </xf>
  </cellXfs>
  <cellStyles count="6">
    <cellStyle name="%" xfId="1"/>
    <cellStyle name="Comma" xfId="2" builtinId="3"/>
    <cellStyle name="Normal" xfId="0" builtinId="0"/>
    <cellStyle name="Normal 2" xfId="3"/>
    <cellStyle name="Normal 3" xfId="5"/>
    <cellStyle name="Normal_Book1" xfId="4"/>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an Rose" refreshedDate="41736.535741782405" createdVersion="4" refreshedVersion="4" minRefreshableVersion="3" recordCount="337">
  <cacheSource type="worksheet">
    <worksheetSource ref="K10:L347" sheet="Alternative Names"/>
  </cacheSource>
  <cacheFields count="2">
    <cacheField name="ecode" numFmtId="0">
      <sharedItems containsBlank="1" count="33">
        <s v="-"/>
        <s v="E6110"/>
        <s v="E6130"/>
        <s v="E6122"/>
        <s v="E6104"/>
        <s v="E6115"/>
        <s v="E6117"/>
        <s v="E6124"/>
        <s v="E6118"/>
        <s v="E6123"/>
        <s v="E6105"/>
        <s v="E6134"/>
        <s v="E6112"/>
        <s v="E6127"/>
        <s v="E6161"/>
        <s v="E6114"/>
        <m/>
        <s v="E6144"/>
        <s v="E6146"/>
        <s v="E6142"/>
        <s v="E6147"/>
        <s v="E6145"/>
        <s v="E6143"/>
        <s v="E6101"/>
        <s v="E6102"/>
        <s v="E6106"/>
        <s v="E6113"/>
        <s v="E6132"/>
        <s v="E6139"/>
        <s v="E6103"/>
        <s v="E6120"/>
        <s v="E6107"/>
        <s v="E6160"/>
      </sharedItems>
    </cacheField>
    <cacheField name="Authority" numFmtId="0">
      <sharedItems containsBlank="1" count="32">
        <m/>
        <s v="Derbyshire Fire"/>
        <s v="Nottinghamshire Fire"/>
        <s v="Kent Fire"/>
        <s v="Buckinghamshire Fire"/>
        <s v="Essex Fire"/>
        <s v="Hampshire Fire"/>
        <s v="Leicestershire Fire"/>
        <s v="Hereford &amp; Worcester Fire"/>
        <s v="Lancashire Fire"/>
        <s v="Cambridgeshire Fire"/>
        <s v="Staffordshire Fire"/>
        <s v="Dorset Fire"/>
        <s v="North Yorkshire Fire"/>
        <s v="Devon &amp; Somerset Fire"/>
        <s v="East Sussex Fire"/>
        <s v="South Yorkshire Fire "/>
        <s v="West Midlands Fire"/>
        <s v="Greater Manchester Fire"/>
        <s v="West Yorkshire Fire"/>
        <s v="Tyne &amp; Wear Fire"/>
        <s v="Merseyside Fire "/>
        <s v="Avon Fire"/>
        <s v="Bedfordshire Fire"/>
        <s v="Cheshire Fire"/>
        <s v="Durham Fire"/>
        <s v="Shropshire Fire"/>
        <s v="Wiltshire Fire"/>
        <s v="Berkshire Fire"/>
        <s v="Humberside Fire"/>
        <s v="Cleveland Fire"/>
        <s v="London Fire and Emergency Planning Authorit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7">
  <r>
    <x v="0"/>
    <x v="0"/>
  </r>
  <r>
    <x v="0"/>
    <x v="0"/>
  </r>
  <r>
    <x v="1"/>
    <x v="1"/>
  </r>
  <r>
    <x v="0"/>
    <x v="0"/>
  </r>
  <r>
    <x v="2"/>
    <x v="2"/>
  </r>
  <r>
    <x v="3"/>
    <x v="3"/>
  </r>
  <r>
    <x v="4"/>
    <x v="4"/>
  </r>
  <r>
    <x v="0"/>
    <x v="0"/>
  </r>
  <r>
    <x v="0"/>
    <x v="0"/>
  </r>
  <r>
    <x v="5"/>
    <x v="5"/>
  </r>
  <r>
    <x v="6"/>
    <x v="6"/>
  </r>
  <r>
    <x v="2"/>
    <x v="2"/>
  </r>
  <r>
    <x v="7"/>
    <x v="7"/>
  </r>
  <r>
    <x v="1"/>
    <x v="1"/>
  </r>
  <r>
    <x v="0"/>
    <x v="0"/>
  </r>
  <r>
    <x v="5"/>
    <x v="5"/>
  </r>
  <r>
    <x v="0"/>
    <x v="0"/>
  </r>
  <r>
    <x v="5"/>
    <x v="5"/>
  </r>
  <r>
    <x v="0"/>
    <x v="0"/>
  </r>
  <r>
    <x v="8"/>
    <x v="8"/>
  </r>
  <r>
    <x v="0"/>
    <x v="0"/>
  </r>
  <r>
    <x v="2"/>
    <x v="2"/>
  </r>
  <r>
    <x v="9"/>
    <x v="9"/>
  </r>
  <r>
    <x v="10"/>
    <x v="10"/>
  </r>
  <r>
    <x v="11"/>
    <x v="11"/>
  </r>
  <r>
    <x v="3"/>
    <x v="3"/>
  </r>
  <r>
    <x v="0"/>
    <x v="0"/>
  </r>
  <r>
    <x v="5"/>
    <x v="5"/>
  </r>
  <r>
    <x v="7"/>
    <x v="7"/>
  </r>
  <r>
    <x v="5"/>
    <x v="5"/>
  </r>
  <r>
    <x v="0"/>
    <x v="0"/>
  </r>
  <r>
    <x v="0"/>
    <x v="0"/>
  </r>
  <r>
    <x v="1"/>
    <x v="1"/>
  </r>
  <r>
    <x v="0"/>
    <x v="0"/>
  </r>
  <r>
    <x v="4"/>
    <x v="4"/>
  </r>
  <r>
    <x v="9"/>
    <x v="9"/>
  </r>
  <r>
    <x v="12"/>
    <x v="12"/>
  </r>
  <r>
    <x v="5"/>
    <x v="5"/>
  </r>
  <r>
    <x v="0"/>
    <x v="0"/>
  </r>
  <r>
    <x v="0"/>
    <x v="0"/>
  </r>
  <r>
    <x v="0"/>
    <x v="0"/>
  </r>
  <r>
    <x v="13"/>
    <x v="13"/>
  </r>
  <r>
    <x v="0"/>
    <x v="0"/>
  </r>
  <r>
    <x v="0"/>
    <x v="0"/>
  </r>
  <r>
    <x v="3"/>
    <x v="3"/>
  </r>
  <r>
    <x v="0"/>
    <x v="0"/>
  </r>
  <r>
    <x v="1"/>
    <x v="1"/>
  </r>
  <r>
    <x v="3"/>
    <x v="3"/>
  </r>
  <r>
    <x v="10"/>
    <x v="10"/>
  </r>
  <r>
    <x v="14"/>
    <x v="14"/>
  </r>
  <r>
    <x v="12"/>
    <x v="12"/>
  </r>
  <r>
    <x v="6"/>
    <x v="6"/>
  </r>
  <r>
    <x v="0"/>
    <x v="0"/>
  </r>
  <r>
    <x v="0"/>
    <x v="0"/>
  </r>
  <r>
    <x v="0"/>
    <x v="0"/>
  </r>
  <r>
    <x v="11"/>
    <x v="11"/>
  </r>
  <r>
    <x v="15"/>
    <x v="15"/>
  </r>
  <r>
    <x v="6"/>
    <x v="6"/>
  </r>
  <r>
    <x v="0"/>
    <x v="0"/>
  </r>
  <r>
    <x v="0"/>
    <x v="0"/>
  </r>
  <r>
    <x v="5"/>
    <x v="5"/>
  </r>
  <r>
    <x v="0"/>
    <x v="0"/>
  </r>
  <r>
    <x v="1"/>
    <x v="1"/>
  </r>
  <r>
    <x v="14"/>
    <x v="14"/>
  </r>
  <r>
    <x v="6"/>
    <x v="6"/>
  </r>
  <r>
    <x v="10"/>
    <x v="10"/>
  </r>
  <r>
    <x v="0"/>
    <x v="0"/>
  </r>
  <r>
    <x v="0"/>
    <x v="0"/>
  </r>
  <r>
    <x v="9"/>
    <x v="9"/>
  </r>
  <r>
    <x v="2"/>
    <x v="2"/>
  </r>
  <r>
    <x v="0"/>
    <x v="0"/>
  </r>
  <r>
    <x v="6"/>
    <x v="6"/>
  </r>
  <r>
    <x v="3"/>
    <x v="3"/>
  </r>
  <r>
    <x v="0"/>
    <x v="0"/>
  </r>
  <r>
    <x v="0"/>
    <x v="0"/>
  </r>
  <r>
    <x v="13"/>
    <x v="13"/>
  </r>
  <r>
    <x v="7"/>
    <x v="7"/>
  </r>
  <r>
    <x v="5"/>
    <x v="5"/>
  </r>
  <r>
    <x v="13"/>
    <x v="13"/>
  </r>
  <r>
    <x v="6"/>
    <x v="6"/>
  </r>
  <r>
    <x v="15"/>
    <x v="15"/>
  </r>
  <r>
    <x v="6"/>
    <x v="6"/>
  </r>
  <r>
    <x v="0"/>
    <x v="0"/>
  </r>
  <r>
    <x v="1"/>
    <x v="1"/>
  </r>
  <r>
    <x v="7"/>
    <x v="7"/>
  </r>
  <r>
    <x v="0"/>
    <x v="0"/>
  </r>
  <r>
    <x v="10"/>
    <x v="10"/>
  </r>
  <r>
    <x v="9"/>
    <x v="9"/>
  </r>
  <r>
    <x v="0"/>
    <x v="0"/>
  </r>
  <r>
    <x v="0"/>
    <x v="0"/>
  </r>
  <r>
    <x v="0"/>
    <x v="0"/>
  </r>
  <r>
    <x v="9"/>
    <x v="9"/>
  </r>
  <r>
    <x v="15"/>
    <x v="15"/>
  </r>
  <r>
    <x v="11"/>
    <x v="11"/>
  </r>
  <r>
    <x v="0"/>
    <x v="0"/>
  </r>
  <r>
    <x v="3"/>
    <x v="3"/>
  </r>
  <r>
    <x v="5"/>
    <x v="5"/>
  </r>
  <r>
    <x v="8"/>
    <x v="8"/>
  </r>
  <r>
    <x v="2"/>
    <x v="2"/>
  </r>
  <r>
    <x v="7"/>
    <x v="7"/>
  </r>
  <r>
    <x v="14"/>
    <x v="14"/>
  </r>
  <r>
    <x v="14"/>
    <x v="14"/>
  </r>
  <r>
    <x v="0"/>
    <x v="0"/>
  </r>
  <r>
    <x v="0"/>
    <x v="0"/>
  </r>
  <r>
    <x v="0"/>
    <x v="0"/>
  </r>
  <r>
    <x v="6"/>
    <x v="6"/>
  </r>
  <r>
    <x v="2"/>
    <x v="2"/>
  </r>
  <r>
    <x v="11"/>
    <x v="11"/>
  </r>
  <r>
    <x v="14"/>
    <x v="14"/>
  </r>
  <r>
    <x v="12"/>
    <x v="12"/>
  </r>
  <r>
    <x v="1"/>
    <x v="1"/>
  </r>
  <r>
    <x v="0"/>
    <x v="0"/>
  </r>
  <r>
    <x v="0"/>
    <x v="0"/>
  </r>
  <r>
    <x v="0"/>
    <x v="0"/>
  </r>
  <r>
    <x v="0"/>
    <x v="0"/>
  </r>
  <r>
    <x v="7"/>
    <x v="7"/>
  </r>
  <r>
    <x v="0"/>
    <x v="0"/>
  </r>
  <r>
    <x v="0"/>
    <x v="0"/>
  </r>
  <r>
    <x v="0"/>
    <x v="0"/>
  </r>
  <r>
    <x v="7"/>
    <x v="7"/>
  </r>
  <r>
    <x v="0"/>
    <x v="0"/>
  </r>
  <r>
    <x v="9"/>
    <x v="9"/>
  </r>
  <r>
    <x v="9"/>
    <x v="9"/>
  </r>
  <r>
    <x v="12"/>
    <x v="12"/>
  </r>
  <r>
    <x v="8"/>
    <x v="8"/>
  </r>
  <r>
    <x v="0"/>
    <x v="0"/>
  </r>
  <r>
    <x v="9"/>
    <x v="9"/>
  </r>
  <r>
    <x v="13"/>
    <x v="13"/>
  </r>
  <r>
    <x v="5"/>
    <x v="5"/>
  </r>
  <r>
    <x v="9"/>
    <x v="9"/>
  </r>
  <r>
    <x v="15"/>
    <x v="15"/>
  </r>
  <r>
    <x v="0"/>
    <x v="0"/>
  </r>
  <r>
    <x v="0"/>
    <x v="0"/>
  </r>
  <r>
    <x v="2"/>
    <x v="2"/>
  </r>
  <r>
    <x v="6"/>
    <x v="6"/>
  </r>
  <r>
    <x v="13"/>
    <x v="13"/>
  </r>
  <r>
    <x v="13"/>
    <x v="13"/>
  </r>
  <r>
    <x v="14"/>
    <x v="14"/>
  </r>
  <r>
    <x v="13"/>
    <x v="13"/>
  </r>
  <r>
    <x v="3"/>
    <x v="3"/>
  </r>
  <r>
    <x v="3"/>
    <x v="3"/>
  </r>
  <r>
    <x v="4"/>
    <x v="4"/>
  </r>
  <r>
    <x v="10"/>
    <x v="10"/>
  </r>
  <r>
    <x v="1"/>
    <x v="1"/>
  </r>
  <r>
    <x v="14"/>
    <x v="14"/>
  </r>
  <r>
    <x v="0"/>
    <x v="0"/>
  </r>
  <r>
    <x v="0"/>
    <x v="0"/>
  </r>
  <r>
    <x v="0"/>
    <x v="0"/>
  </r>
  <r>
    <x v="0"/>
    <x v="0"/>
  </r>
  <r>
    <x v="0"/>
    <x v="0"/>
  </r>
  <r>
    <x v="0"/>
    <x v="0"/>
  </r>
  <r>
    <x v="9"/>
    <x v="9"/>
  </r>
  <r>
    <x v="14"/>
    <x v="14"/>
  </r>
  <r>
    <x v="11"/>
    <x v="11"/>
  </r>
  <r>
    <x v="0"/>
    <x v="0"/>
  </r>
  <r>
    <x v="0"/>
    <x v="0"/>
  </r>
  <r>
    <x v="0"/>
    <x v="0"/>
  </r>
  <r>
    <x v="11"/>
    <x v="11"/>
  </r>
  <r>
    <x v="11"/>
    <x v="11"/>
  </r>
  <r>
    <x v="0"/>
    <x v="0"/>
  </r>
  <r>
    <x v="0"/>
    <x v="0"/>
  </r>
  <r>
    <x v="0"/>
    <x v="0"/>
  </r>
  <r>
    <x v="0"/>
    <x v="0"/>
  </r>
  <r>
    <x v="0"/>
    <x v="0"/>
  </r>
  <r>
    <x v="3"/>
    <x v="3"/>
  </r>
  <r>
    <x v="11"/>
    <x v="11"/>
  </r>
  <r>
    <x v="0"/>
    <x v="0"/>
  </r>
  <r>
    <x v="14"/>
    <x v="14"/>
  </r>
  <r>
    <x v="14"/>
    <x v="14"/>
  </r>
  <r>
    <x v="5"/>
    <x v="5"/>
  </r>
  <r>
    <x v="6"/>
    <x v="6"/>
  </r>
  <r>
    <x v="0"/>
    <x v="0"/>
  </r>
  <r>
    <x v="3"/>
    <x v="3"/>
  </r>
  <r>
    <x v="0"/>
    <x v="0"/>
  </r>
  <r>
    <x v="3"/>
    <x v="3"/>
  </r>
  <r>
    <x v="14"/>
    <x v="14"/>
  </r>
  <r>
    <x v="3"/>
    <x v="3"/>
  </r>
  <r>
    <x v="5"/>
    <x v="5"/>
  </r>
  <r>
    <x v="0"/>
    <x v="0"/>
  </r>
  <r>
    <x v="0"/>
    <x v="0"/>
  </r>
  <r>
    <x v="0"/>
    <x v="0"/>
  </r>
  <r>
    <x v="0"/>
    <x v="0"/>
  </r>
  <r>
    <x v="0"/>
    <x v="0"/>
  </r>
  <r>
    <x v="15"/>
    <x v="15"/>
  </r>
  <r>
    <x v="0"/>
    <x v="0"/>
  </r>
  <r>
    <x v="0"/>
    <x v="0"/>
  </r>
  <r>
    <x v="14"/>
    <x v="14"/>
  </r>
  <r>
    <x v="12"/>
    <x v="12"/>
  </r>
  <r>
    <x v="9"/>
    <x v="9"/>
  </r>
  <r>
    <x v="0"/>
    <x v="0"/>
  </r>
  <r>
    <x v="0"/>
    <x v="0"/>
  </r>
  <r>
    <x v="14"/>
    <x v="14"/>
  </r>
  <r>
    <x v="12"/>
    <x v="12"/>
  </r>
  <r>
    <x v="6"/>
    <x v="6"/>
  </r>
  <r>
    <x v="0"/>
    <x v="0"/>
  </r>
  <r>
    <x v="8"/>
    <x v="8"/>
  </r>
  <r>
    <x v="0"/>
    <x v="0"/>
  </r>
  <r>
    <x v="8"/>
    <x v="8"/>
  </r>
  <r>
    <x v="4"/>
    <x v="4"/>
  </r>
  <r>
    <x v="9"/>
    <x v="9"/>
  </r>
  <r>
    <x v="8"/>
    <x v="8"/>
  </r>
  <r>
    <x v="16"/>
    <x v="0"/>
  </r>
  <r>
    <x v="16"/>
    <x v="0"/>
  </r>
  <r>
    <x v="16"/>
    <x v="0"/>
  </r>
  <r>
    <x v="17"/>
    <x v="16"/>
  </r>
  <r>
    <x v="18"/>
    <x v="17"/>
  </r>
  <r>
    <x v="19"/>
    <x v="18"/>
  </r>
  <r>
    <x v="20"/>
    <x v="19"/>
  </r>
  <r>
    <x v="19"/>
    <x v="18"/>
  </r>
  <r>
    <x v="20"/>
    <x v="19"/>
  </r>
  <r>
    <x v="18"/>
    <x v="17"/>
  </r>
  <r>
    <x v="17"/>
    <x v="16"/>
  </r>
  <r>
    <x v="18"/>
    <x v="17"/>
  </r>
  <r>
    <x v="21"/>
    <x v="20"/>
  </r>
  <r>
    <x v="20"/>
    <x v="19"/>
  </r>
  <r>
    <x v="22"/>
    <x v="21"/>
  </r>
  <r>
    <x v="20"/>
    <x v="19"/>
  </r>
  <r>
    <x v="22"/>
    <x v="21"/>
  </r>
  <r>
    <x v="19"/>
    <x v="18"/>
  </r>
  <r>
    <x v="21"/>
    <x v="20"/>
  </r>
  <r>
    <x v="21"/>
    <x v="20"/>
  </r>
  <r>
    <x v="19"/>
    <x v="18"/>
  </r>
  <r>
    <x v="19"/>
    <x v="18"/>
  </r>
  <r>
    <x v="17"/>
    <x v="16"/>
  </r>
  <r>
    <x v="19"/>
    <x v="18"/>
  </r>
  <r>
    <x v="18"/>
    <x v="17"/>
  </r>
  <r>
    <x v="22"/>
    <x v="21"/>
  </r>
  <r>
    <x v="17"/>
    <x v="16"/>
  </r>
  <r>
    <x v="18"/>
    <x v="17"/>
  </r>
  <r>
    <x v="21"/>
    <x v="20"/>
  </r>
  <r>
    <x v="22"/>
    <x v="21"/>
  </r>
  <r>
    <x v="19"/>
    <x v="18"/>
  </r>
  <r>
    <x v="21"/>
    <x v="20"/>
  </r>
  <r>
    <x v="19"/>
    <x v="18"/>
  </r>
  <r>
    <x v="19"/>
    <x v="18"/>
  </r>
  <r>
    <x v="20"/>
    <x v="19"/>
  </r>
  <r>
    <x v="18"/>
    <x v="17"/>
  </r>
  <r>
    <x v="19"/>
    <x v="18"/>
  </r>
  <r>
    <x v="22"/>
    <x v="21"/>
  </r>
  <r>
    <x v="18"/>
    <x v="17"/>
  </r>
  <r>
    <x v="16"/>
    <x v="0"/>
  </r>
  <r>
    <x v="16"/>
    <x v="0"/>
  </r>
  <r>
    <x v="16"/>
    <x v="0"/>
  </r>
  <r>
    <x v="23"/>
    <x v="22"/>
  </r>
  <r>
    <x v="24"/>
    <x v="23"/>
  </r>
  <r>
    <x v="24"/>
    <x v="23"/>
  </r>
  <r>
    <x v="25"/>
    <x v="24"/>
  </r>
  <r>
    <x v="25"/>
    <x v="24"/>
  </r>
  <r>
    <x v="0"/>
    <x v="0"/>
  </r>
  <r>
    <x v="26"/>
    <x v="25"/>
  </r>
  <r>
    <x v="0"/>
    <x v="0"/>
  </r>
  <r>
    <x v="27"/>
    <x v="26"/>
  </r>
  <r>
    <x v="28"/>
    <x v="27"/>
  </r>
  <r>
    <x v="9"/>
    <x v="9"/>
  </r>
  <r>
    <x v="9"/>
    <x v="9"/>
  </r>
  <r>
    <x v="12"/>
    <x v="12"/>
  </r>
  <r>
    <x v="29"/>
    <x v="28"/>
  </r>
  <r>
    <x v="15"/>
    <x v="15"/>
  </r>
  <r>
    <x v="23"/>
    <x v="22"/>
  </r>
  <r>
    <x v="2"/>
    <x v="2"/>
  </r>
  <r>
    <x v="26"/>
    <x v="25"/>
  </r>
  <r>
    <x v="1"/>
    <x v="1"/>
  </r>
  <r>
    <x v="30"/>
    <x v="29"/>
  </r>
  <r>
    <x v="25"/>
    <x v="24"/>
  </r>
  <r>
    <x v="31"/>
    <x v="30"/>
  </r>
  <r>
    <x v="8"/>
    <x v="8"/>
  </r>
  <r>
    <x v="0"/>
    <x v="0"/>
  </r>
  <r>
    <x v="0"/>
    <x v="0"/>
  </r>
  <r>
    <x v="30"/>
    <x v="29"/>
  </r>
  <r>
    <x v="7"/>
    <x v="7"/>
  </r>
  <r>
    <x v="24"/>
    <x v="23"/>
  </r>
  <r>
    <x v="31"/>
    <x v="30"/>
  </r>
  <r>
    <x v="4"/>
    <x v="4"/>
  </r>
  <r>
    <x v="30"/>
    <x v="29"/>
  </r>
  <r>
    <x v="30"/>
    <x v="29"/>
  </r>
  <r>
    <x v="23"/>
    <x v="22"/>
  </r>
  <r>
    <x v="10"/>
    <x v="10"/>
  </r>
  <r>
    <x v="14"/>
    <x v="14"/>
  </r>
  <r>
    <x v="12"/>
    <x v="12"/>
  </r>
  <r>
    <x v="6"/>
    <x v="6"/>
  </r>
  <r>
    <x v="29"/>
    <x v="28"/>
  </r>
  <r>
    <x v="31"/>
    <x v="30"/>
  </r>
  <r>
    <x v="7"/>
    <x v="7"/>
  </r>
  <r>
    <x v="29"/>
    <x v="28"/>
  </r>
  <r>
    <x v="23"/>
    <x v="22"/>
  </r>
  <r>
    <x v="6"/>
    <x v="6"/>
  </r>
  <r>
    <x v="5"/>
    <x v="5"/>
  </r>
  <r>
    <x v="31"/>
    <x v="30"/>
  </r>
  <r>
    <x v="11"/>
    <x v="11"/>
  </r>
  <r>
    <x v="28"/>
    <x v="27"/>
  </r>
  <r>
    <x v="27"/>
    <x v="26"/>
  </r>
  <r>
    <x v="3"/>
    <x v="3"/>
  </r>
  <r>
    <x v="5"/>
    <x v="5"/>
  </r>
  <r>
    <x v="14"/>
    <x v="14"/>
  </r>
  <r>
    <x v="25"/>
    <x v="24"/>
  </r>
  <r>
    <x v="29"/>
    <x v="28"/>
  </r>
  <r>
    <x v="29"/>
    <x v="28"/>
  </r>
  <r>
    <x v="29"/>
    <x v="28"/>
  </r>
  <r>
    <x v="13"/>
    <x v="13"/>
  </r>
  <r>
    <x v="16"/>
    <x v="0"/>
  </r>
  <r>
    <x v="16"/>
    <x v="0"/>
  </r>
  <r>
    <x v="16"/>
    <x v="0"/>
  </r>
  <r>
    <x v="32"/>
    <x v="31"/>
  </r>
  <r>
    <x v="32"/>
    <x v="31"/>
  </r>
  <r>
    <x v="32"/>
    <x v="31"/>
  </r>
  <r>
    <x v="32"/>
    <x v="31"/>
  </r>
  <r>
    <x v="32"/>
    <x v="31"/>
  </r>
  <r>
    <x v="32"/>
    <x v="31"/>
  </r>
  <r>
    <x v="32"/>
    <x v="31"/>
  </r>
  <r>
    <x v="32"/>
    <x v="31"/>
  </r>
  <r>
    <x v="32"/>
    <x v="31"/>
  </r>
  <r>
    <x v="32"/>
    <x v="31"/>
  </r>
  <r>
    <x v="32"/>
    <x v="31"/>
  </r>
  <r>
    <x v="32"/>
    <x v="31"/>
  </r>
  <r>
    <x v="16"/>
    <x v="0"/>
  </r>
  <r>
    <x v="16"/>
    <x v="0"/>
  </r>
  <r>
    <x v="16"/>
    <x v="0"/>
  </r>
  <r>
    <x v="32"/>
    <x v="31"/>
  </r>
  <r>
    <x v="32"/>
    <x v="31"/>
  </r>
  <r>
    <x v="32"/>
    <x v="31"/>
  </r>
  <r>
    <x v="32"/>
    <x v="31"/>
  </r>
  <r>
    <x v="32"/>
    <x v="31"/>
  </r>
  <r>
    <x v="32"/>
    <x v="31"/>
  </r>
  <r>
    <x v="32"/>
    <x v="31"/>
  </r>
  <r>
    <x v="32"/>
    <x v="31"/>
  </r>
  <r>
    <x v="32"/>
    <x v="31"/>
  </r>
  <r>
    <x v="32"/>
    <x v="31"/>
  </r>
  <r>
    <x v="32"/>
    <x v="31"/>
  </r>
  <r>
    <x v="32"/>
    <x v="31"/>
  </r>
  <r>
    <x v="32"/>
    <x v="31"/>
  </r>
  <r>
    <x v="32"/>
    <x v="31"/>
  </r>
  <r>
    <x v="32"/>
    <x v="31"/>
  </r>
  <r>
    <x v="32"/>
    <x v="31"/>
  </r>
  <r>
    <x v="32"/>
    <x v="31"/>
  </r>
  <r>
    <x v="32"/>
    <x v="31"/>
  </r>
  <r>
    <x v="32"/>
    <x v="31"/>
  </r>
  <r>
    <x v="32"/>
    <x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O8:O41" firstHeaderRow="1" firstDataRow="1" firstDataCol="1"/>
  <pivotFields count="2">
    <pivotField showAll="0">
      <items count="34">
        <item x="0"/>
        <item x="23"/>
        <item x="24"/>
        <item x="29"/>
        <item x="4"/>
        <item x="10"/>
        <item x="25"/>
        <item x="31"/>
        <item x="1"/>
        <item x="12"/>
        <item x="26"/>
        <item x="15"/>
        <item x="5"/>
        <item x="6"/>
        <item x="8"/>
        <item x="30"/>
        <item x="3"/>
        <item x="9"/>
        <item x="7"/>
        <item x="13"/>
        <item x="2"/>
        <item x="27"/>
        <item x="11"/>
        <item x="28"/>
        <item x="19"/>
        <item x="22"/>
        <item x="17"/>
        <item x="21"/>
        <item x="18"/>
        <item x="20"/>
        <item x="32"/>
        <item x="14"/>
        <item x="16"/>
        <item t="default"/>
      </items>
    </pivotField>
    <pivotField axis="axisRow" showAll="0">
      <items count="33">
        <item x="22"/>
        <item x="23"/>
        <item x="28"/>
        <item x="4"/>
        <item x="10"/>
        <item x="24"/>
        <item x="30"/>
        <item x="1"/>
        <item x="14"/>
        <item x="12"/>
        <item x="25"/>
        <item x="15"/>
        <item x="5"/>
        <item x="18"/>
        <item x="6"/>
        <item x="8"/>
        <item x="29"/>
        <item x="3"/>
        <item x="9"/>
        <item x="7"/>
        <item x="31"/>
        <item x="21"/>
        <item x="13"/>
        <item x="2"/>
        <item x="26"/>
        <item x="16"/>
        <item x="11"/>
        <item x="20"/>
        <item x="17"/>
        <item x="19"/>
        <item x="27"/>
        <item x="0"/>
        <item t="default"/>
      </items>
    </pivotField>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570"/>
  <sheetViews>
    <sheetView tabSelected="1" zoomScale="85" zoomScaleNormal="85" workbookViewId="0">
      <pane xSplit="2" ySplit="9" topLeftCell="C10" activePane="bottomRight" state="frozen"/>
      <selection pane="topRight" activeCell="D1" sqref="D1"/>
      <selection pane="bottomLeft" activeCell="A14" sqref="A14"/>
      <selection pane="bottomRight" activeCell="A10" sqref="A10"/>
    </sheetView>
  </sheetViews>
  <sheetFormatPr defaultColWidth="9.109375" defaultRowHeight="13.2" x14ac:dyDescent="0.25"/>
  <cols>
    <col min="1" max="1" width="2" style="2" customWidth="1"/>
    <col min="2" max="2" width="77.109375" style="3" bestFit="1" customWidth="1"/>
    <col min="3" max="3" width="7" style="4" bestFit="1" customWidth="1"/>
    <col min="4" max="4" width="19.109375" style="5" bestFit="1" customWidth="1"/>
    <col min="5" max="5" width="17.44140625" style="1" customWidth="1"/>
    <col min="6" max="8" width="25.6640625" customWidth="1"/>
    <col min="9" max="9" width="26.44140625" style="6" bestFit="1" customWidth="1"/>
    <col min="10" max="11" width="9.109375" style="67"/>
    <col min="12" max="12" width="10.5546875" style="67" customWidth="1"/>
    <col min="13" max="13" width="66.33203125" style="67" bestFit="1" customWidth="1"/>
    <col min="14" max="14" width="9.109375" style="67"/>
    <col min="15" max="15" width="42.6640625" style="67" customWidth="1"/>
    <col min="16" max="16" width="11.33203125" style="67" customWidth="1"/>
    <col min="17" max="22" width="9.109375" style="67"/>
    <col min="23" max="16384" width="9.109375" style="3"/>
  </cols>
  <sheetData>
    <row r="1" spans="2:22" s="2" customFormat="1" ht="3.75" customHeight="1" x14ac:dyDescent="0.25">
      <c r="C1" s="53"/>
      <c r="D1" s="26"/>
      <c r="E1" s="54"/>
      <c r="I1" s="55"/>
      <c r="J1" s="67"/>
      <c r="K1" s="67"/>
      <c r="L1" s="67"/>
      <c r="M1" s="67"/>
      <c r="N1" s="67"/>
      <c r="O1" s="67"/>
      <c r="P1" s="67"/>
      <c r="Q1" s="67"/>
      <c r="R1" s="67"/>
      <c r="S1" s="67"/>
      <c r="T1" s="67"/>
      <c r="U1" s="67"/>
      <c r="V1" s="67"/>
    </row>
    <row r="2" spans="2:22" ht="17.399999999999999" x14ac:dyDescent="0.25">
      <c r="B2" s="59" t="s">
        <v>892</v>
      </c>
      <c r="C2" s="7"/>
      <c r="D2" s="7"/>
      <c r="E2" s="7"/>
      <c r="F2" s="7"/>
      <c r="G2" s="7"/>
      <c r="H2" s="7"/>
      <c r="I2" s="7"/>
    </row>
    <row r="3" spans="2:22" ht="15.6" x14ac:dyDescent="0.25">
      <c r="B3" s="8"/>
      <c r="C3" s="8"/>
      <c r="D3" s="9"/>
      <c r="E3" s="8"/>
      <c r="F3" s="8"/>
      <c r="G3" s="8"/>
      <c r="H3" s="8"/>
      <c r="I3" s="8"/>
    </row>
    <row r="4" spans="2:22" ht="15" x14ac:dyDescent="0.25">
      <c r="B4" s="109" t="s">
        <v>893</v>
      </c>
      <c r="C4" s="109"/>
      <c r="D4" s="109"/>
      <c r="E4" s="109"/>
      <c r="F4" s="109"/>
      <c r="G4" s="109"/>
      <c r="H4" s="109"/>
      <c r="I4" s="109"/>
    </row>
    <row r="5" spans="2:22" ht="6" customHeight="1" x14ac:dyDescent="0.3">
      <c r="B5" s="100"/>
      <c r="C5" s="97"/>
      <c r="D5" s="97"/>
      <c r="E5" s="102"/>
      <c r="F5" s="100"/>
      <c r="G5" s="100"/>
      <c r="H5" s="100"/>
      <c r="I5" s="100"/>
    </row>
    <row r="6" spans="2:22" ht="12.75" customHeight="1" x14ac:dyDescent="0.25">
      <c r="B6" s="110" t="s">
        <v>894</v>
      </c>
      <c r="C6" s="110"/>
      <c r="D6" s="110"/>
      <c r="E6" s="110"/>
      <c r="F6" s="110"/>
      <c r="G6" s="110"/>
      <c r="H6" s="110"/>
      <c r="I6" s="110"/>
    </row>
    <row r="7" spans="2:22" ht="4.5" customHeight="1" x14ac:dyDescent="0.25">
      <c r="B7" s="10"/>
      <c r="C7" s="11"/>
      <c r="D7" s="12"/>
      <c r="E7" s="13"/>
      <c r="F7" s="10"/>
      <c r="G7" s="10"/>
      <c r="H7" s="10"/>
      <c r="I7" s="14"/>
    </row>
    <row r="8" spans="2:22" x14ac:dyDescent="0.25">
      <c r="B8" s="10"/>
      <c r="C8" s="11"/>
      <c r="D8" s="12"/>
      <c r="E8" s="15"/>
      <c r="F8" s="15"/>
      <c r="G8" s="15"/>
      <c r="H8" s="15"/>
      <c r="I8" s="14"/>
    </row>
    <row r="9" spans="2:22" ht="60" x14ac:dyDescent="0.25">
      <c r="B9" s="16" t="s">
        <v>735</v>
      </c>
      <c r="C9" s="17" t="s">
        <v>736</v>
      </c>
      <c r="D9" s="17" t="s">
        <v>737</v>
      </c>
      <c r="E9" s="107" t="s">
        <v>904</v>
      </c>
      <c r="F9" s="17" t="s">
        <v>888</v>
      </c>
      <c r="G9" s="17" t="s">
        <v>889</v>
      </c>
      <c r="H9" s="17" t="s">
        <v>890</v>
      </c>
      <c r="I9" s="18" t="s">
        <v>891</v>
      </c>
    </row>
    <row r="10" spans="2:22" ht="15.6" x14ac:dyDescent="0.25">
      <c r="B10" s="19"/>
      <c r="C10" s="19"/>
      <c r="D10" s="20"/>
      <c r="E10" s="8"/>
      <c r="F10" s="19"/>
      <c r="G10" s="19"/>
      <c r="H10" s="19"/>
      <c r="I10" s="21"/>
    </row>
    <row r="11" spans="2:22" ht="15.6" x14ac:dyDescent="0.25">
      <c r="B11" s="22" t="s">
        <v>738</v>
      </c>
      <c r="C11" s="19"/>
      <c r="D11" s="20"/>
      <c r="E11" s="23">
        <v>19096387.781723015</v>
      </c>
      <c r="F11" s="19"/>
      <c r="G11" s="19"/>
      <c r="H11" s="91">
        <f>COUNTIF(H14:H457,"Yes")</f>
        <v>240</v>
      </c>
      <c r="I11" s="21">
        <f>SUM(I14:I457)</f>
        <v>120010973</v>
      </c>
    </row>
    <row r="12" spans="2:22" ht="15.6" x14ac:dyDescent="0.25">
      <c r="B12" s="19"/>
      <c r="C12" s="19"/>
      <c r="D12" s="20"/>
      <c r="E12" s="8"/>
      <c r="F12" s="19"/>
      <c r="G12" s="19"/>
      <c r="H12" s="19"/>
      <c r="I12" s="21"/>
    </row>
    <row r="13" spans="2:22" ht="15.6" x14ac:dyDescent="0.3">
      <c r="B13" s="24" t="s">
        <v>739</v>
      </c>
      <c r="C13" s="25"/>
      <c r="D13" s="26"/>
      <c r="E13" s="27"/>
      <c r="F13" s="2"/>
      <c r="G13" s="2"/>
      <c r="H13" s="2"/>
      <c r="I13" s="28"/>
    </row>
    <row r="14" spans="2:22" ht="15.6" x14ac:dyDescent="0.3">
      <c r="B14" s="29" t="s">
        <v>164</v>
      </c>
      <c r="C14" s="25" t="s">
        <v>165</v>
      </c>
      <c r="D14" s="30" t="s">
        <v>740</v>
      </c>
      <c r="E14" s="31">
        <v>23285.238000000001</v>
      </c>
      <c r="F14" s="60">
        <v>271.52999999999997</v>
      </c>
      <c r="G14" s="60">
        <v>271.52999999999997</v>
      </c>
      <c r="H14" s="32" t="s">
        <v>897</v>
      </c>
      <c r="I14" s="33">
        <f>ROUND(IF(H14="Yes",F14*E14*1%,0),0)</f>
        <v>63226</v>
      </c>
      <c r="L14" s="103"/>
    </row>
    <row r="15" spans="2:22" ht="15.6" x14ac:dyDescent="0.3">
      <c r="B15" s="29" t="s">
        <v>167</v>
      </c>
      <c r="C15" s="25" t="s">
        <v>165</v>
      </c>
      <c r="D15" s="30" t="s">
        <v>740</v>
      </c>
      <c r="E15" s="31">
        <v>33079.068749999999</v>
      </c>
      <c r="F15" s="60">
        <v>154.04</v>
      </c>
      <c r="G15" s="60">
        <v>156.97</v>
      </c>
      <c r="H15" s="32" t="s">
        <v>895</v>
      </c>
      <c r="I15" s="33">
        <f t="shared" ref="I15:I78" si="0">ROUND(IF(H15="Yes",F15*E15*1%,0),0)</f>
        <v>0</v>
      </c>
      <c r="L15" s="103"/>
    </row>
    <row r="16" spans="2:22" ht="15.6" x14ac:dyDescent="0.3">
      <c r="B16" s="29" t="s">
        <v>169</v>
      </c>
      <c r="C16" s="25" t="s">
        <v>165</v>
      </c>
      <c r="D16" s="30" t="s">
        <v>740</v>
      </c>
      <c r="E16" s="31">
        <v>42165.497999999992</v>
      </c>
      <c r="F16" s="60">
        <v>151.91</v>
      </c>
      <c r="G16" s="60">
        <v>151.91</v>
      </c>
      <c r="H16" s="32" t="s">
        <v>897</v>
      </c>
      <c r="I16" s="33">
        <f>ROUND(IF(H16="Yes",F16*E16*1%,0),0)</f>
        <v>64054</v>
      </c>
      <c r="L16" s="103"/>
    </row>
    <row r="17" spans="2:12" ht="15.6" x14ac:dyDescent="0.3">
      <c r="B17" s="29" t="s">
        <v>171</v>
      </c>
      <c r="C17" s="25" t="s">
        <v>165</v>
      </c>
      <c r="D17" s="30" t="s">
        <v>740</v>
      </c>
      <c r="E17" s="31">
        <v>64144.311000000009</v>
      </c>
      <c r="F17" s="60">
        <v>161.37</v>
      </c>
      <c r="G17" s="60">
        <v>161.37</v>
      </c>
      <c r="H17" s="32" t="s">
        <v>897</v>
      </c>
      <c r="I17" s="33">
        <f>ROUND(IF(H17="Yes",F17*E17*1%,0),0)</f>
        <v>103510</v>
      </c>
      <c r="L17" s="103"/>
    </row>
    <row r="18" spans="2:12" ht="15.6" x14ac:dyDescent="0.3">
      <c r="B18" s="29" t="s">
        <v>173</v>
      </c>
      <c r="C18" s="25" t="s">
        <v>165</v>
      </c>
      <c r="D18" s="30" t="s">
        <v>740</v>
      </c>
      <c r="E18" s="31">
        <v>37467.737999999998</v>
      </c>
      <c r="F18" s="60">
        <v>170.46</v>
      </c>
      <c r="G18" s="60">
        <v>170.46</v>
      </c>
      <c r="H18" s="32" t="s">
        <v>897</v>
      </c>
      <c r="I18" s="33">
        <f t="shared" si="0"/>
        <v>63868</v>
      </c>
      <c r="L18" s="103"/>
    </row>
    <row r="19" spans="2:12" ht="15.6" x14ac:dyDescent="0.3">
      <c r="B19" s="29" t="s">
        <v>175</v>
      </c>
      <c r="C19" s="25" t="s">
        <v>165</v>
      </c>
      <c r="D19" s="30" t="s">
        <v>740</v>
      </c>
      <c r="E19" s="31">
        <v>47314.970999999998</v>
      </c>
      <c r="F19" s="60">
        <v>145.44999999999999</v>
      </c>
      <c r="G19" s="60">
        <v>145.44999999999999</v>
      </c>
      <c r="H19" s="32" t="s">
        <v>897</v>
      </c>
      <c r="I19" s="33">
        <f t="shared" si="0"/>
        <v>68820</v>
      </c>
      <c r="L19" s="103"/>
    </row>
    <row r="20" spans="2:12" ht="15.6" x14ac:dyDescent="0.3">
      <c r="B20" s="34" t="s">
        <v>177</v>
      </c>
      <c r="C20" s="25" t="s">
        <v>165</v>
      </c>
      <c r="D20" s="30" t="s">
        <v>740</v>
      </c>
      <c r="E20" s="31">
        <v>71743.711200000005</v>
      </c>
      <c r="F20" s="60">
        <v>148.12</v>
      </c>
      <c r="G20" s="60">
        <v>148.12</v>
      </c>
      <c r="H20" s="32" t="s">
        <v>897</v>
      </c>
      <c r="I20" s="33">
        <f t="shared" si="0"/>
        <v>106267</v>
      </c>
      <c r="L20" s="103"/>
    </row>
    <row r="21" spans="2:12" ht="15.6" x14ac:dyDescent="0.3">
      <c r="B21" s="29" t="s">
        <v>179</v>
      </c>
      <c r="C21" s="25" t="s">
        <v>165</v>
      </c>
      <c r="D21" s="30" t="s">
        <v>740</v>
      </c>
      <c r="E21" s="31">
        <v>34681.990700000009</v>
      </c>
      <c r="F21" s="60">
        <v>143.86000000000001</v>
      </c>
      <c r="G21" s="60">
        <v>143.86000000000001</v>
      </c>
      <c r="H21" s="32" t="s">
        <v>897</v>
      </c>
      <c r="I21" s="33">
        <f t="shared" si="0"/>
        <v>49894</v>
      </c>
      <c r="L21" s="103"/>
    </row>
    <row r="22" spans="2:12" ht="15.6" x14ac:dyDescent="0.3">
      <c r="B22" s="29" t="s">
        <v>181</v>
      </c>
      <c r="C22" s="25" t="s">
        <v>165</v>
      </c>
      <c r="D22" s="30" t="s">
        <v>740</v>
      </c>
      <c r="E22" s="31">
        <v>21729.843000000001</v>
      </c>
      <c r="F22" s="60">
        <v>216.94</v>
      </c>
      <c r="G22" s="60">
        <v>216.94</v>
      </c>
      <c r="H22" s="32" t="s">
        <v>897</v>
      </c>
      <c r="I22" s="33">
        <f t="shared" si="0"/>
        <v>47141</v>
      </c>
      <c r="L22" s="103"/>
    </row>
    <row r="23" spans="2:12" ht="15.6" x14ac:dyDescent="0.3">
      <c r="B23" s="29" t="s">
        <v>183</v>
      </c>
      <c r="C23" s="25" t="s">
        <v>165</v>
      </c>
      <c r="D23" s="30" t="s">
        <v>740</v>
      </c>
      <c r="E23" s="31">
        <v>65453.864809999999</v>
      </c>
      <c r="F23" s="60">
        <v>252.81</v>
      </c>
      <c r="G23" s="60">
        <v>252.81</v>
      </c>
      <c r="H23" s="32" t="s">
        <v>897</v>
      </c>
      <c r="I23" s="33">
        <f t="shared" si="0"/>
        <v>165474</v>
      </c>
      <c r="L23" s="103"/>
    </row>
    <row r="24" spans="2:12" ht="15.6" x14ac:dyDescent="0.3">
      <c r="B24" s="29" t="s">
        <v>185</v>
      </c>
      <c r="C24" s="25" t="s">
        <v>165</v>
      </c>
      <c r="D24" s="30" t="s">
        <v>740</v>
      </c>
      <c r="E24" s="31">
        <v>66949.875999999989</v>
      </c>
      <c r="F24" s="60">
        <v>104.44</v>
      </c>
      <c r="G24" s="60">
        <v>104.44</v>
      </c>
      <c r="H24" s="32" t="s">
        <v>897</v>
      </c>
      <c r="I24" s="33">
        <f t="shared" si="0"/>
        <v>69922</v>
      </c>
      <c r="L24" s="103"/>
    </row>
    <row r="25" spans="2:12" ht="15.6" x14ac:dyDescent="0.3">
      <c r="B25" s="29" t="s">
        <v>187</v>
      </c>
      <c r="C25" s="25" t="s">
        <v>165</v>
      </c>
      <c r="D25" s="30" t="s">
        <v>740</v>
      </c>
      <c r="E25" s="31">
        <v>37223.045999999995</v>
      </c>
      <c r="F25" s="60">
        <v>155.11000000000001</v>
      </c>
      <c r="G25" s="60">
        <v>157.44</v>
      </c>
      <c r="H25" s="32" t="s">
        <v>895</v>
      </c>
      <c r="I25" s="33">
        <f t="shared" si="0"/>
        <v>0</v>
      </c>
      <c r="L25" s="103"/>
    </row>
    <row r="26" spans="2:12" ht="15.6" x14ac:dyDescent="0.3">
      <c r="B26" s="29" t="s">
        <v>189</v>
      </c>
      <c r="C26" s="25" t="s">
        <v>165</v>
      </c>
      <c r="D26" s="30" t="s">
        <v>740</v>
      </c>
      <c r="E26" s="31">
        <v>33447.328200000004</v>
      </c>
      <c r="F26" s="60">
        <v>140.52000000000001</v>
      </c>
      <c r="G26" s="60">
        <v>143.32</v>
      </c>
      <c r="H26" s="32" t="s">
        <v>895</v>
      </c>
      <c r="I26" s="33">
        <f t="shared" si="0"/>
        <v>0</v>
      </c>
      <c r="L26" s="103"/>
    </row>
    <row r="27" spans="2:12" ht="15.6" x14ac:dyDescent="0.3">
      <c r="B27" s="29" t="s">
        <v>191</v>
      </c>
      <c r="C27" s="25" t="s">
        <v>165</v>
      </c>
      <c r="D27" s="30" t="s">
        <v>740</v>
      </c>
      <c r="E27" s="31">
        <v>23396.876680000001</v>
      </c>
      <c r="F27" s="60">
        <v>158.15</v>
      </c>
      <c r="G27" s="60">
        <v>158.15</v>
      </c>
      <c r="H27" s="32" t="s">
        <v>897</v>
      </c>
      <c r="I27" s="33">
        <f t="shared" si="0"/>
        <v>37002</v>
      </c>
      <c r="L27" s="103"/>
    </row>
    <row r="28" spans="2:12" ht="15.6" x14ac:dyDescent="0.3">
      <c r="B28" s="29" t="s">
        <v>193</v>
      </c>
      <c r="C28" s="25" t="s">
        <v>165</v>
      </c>
      <c r="D28" s="30" t="s">
        <v>740</v>
      </c>
      <c r="E28" s="31">
        <v>20313.216</v>
      </c>
      <c r="F28" s="60">
        <v>168.39</v>
      </c>
      <c r="G28" s="60">
        <v>168.39</v>
      </c>
      <c r="H28" s="32" t="s">
        <v>897</v>
      </c>
      <c r="I28" s="33">
        <f t="shared" si="0"/>
        <v>34205</v>
      </c>
      <c r="L28" s="103"/>
    </row>
    <row r="29" spans="2:12" ht="15.6" x14ac:dyDescent="0.3">
      <c r="B29" s="29" t="s">
        <v>195</v>
      </c>
      <c r="C29" s="25" t="s">
        <v>165</v>
      </c>
      <c r="D29" s="30" t="s">
        <v>740</v>
      </c>
      <c r="E29" s="31">
        <v>54809.57</v>
      </c>
      <c r="F29" s="60">
        <v>159.57</v>
      </c>
      <c r="G29" s="60">
        <v>159.57</v>
      </c>
      <c r="H29" s="32" t="s">
        <v>897</v>
      </c>
      <c r="I29" s="33">
        <f t="shared" si="0"/>
        <v>87460</v>
      </c>
      <c r="L29" s="103"/>
    </row>
    <row r="30" spans="2:12" ht="15.6" x14ac:dyDescent="0.3">
      <c r="B30" s="29" t="s">
        <v>197</v>
      </c>
      <c r="C30" s="25" t="s">
        <v>165</v>
      </c>
      <c r="D30" s="30" t="s">
        <v>740</v>
      </c>
      <c r="E30" s="31">
        <v>44937.209984000001</v>
      </c>
      <c r="F30" s="60">
        <v>70.459999999999994</v>
      </c>
      <c r="G30" s="60">
        <v>70.459999999999994</v>
      </c>
      <c r="H30" s="32" t="s">
        <v>897</v>
      </c>
      <c r="I30" s="33">
        <f t="shared" si="0"/>
        <v>31663</v>
      </c>
      <c r="L30" s="103"/>
    </row>
    <row r="31" spans="2:12" ht="15.6" x14ac:dyDescent="0.3">
      <c r="B31" s="29" t="s">
        <v>199</v>
      </c>
      <c r="C31" s="25" t="s">
        <v>165</v>
      </c>
      <c r="D31" s="30" t="s">
        <v>740</v>
      </c>
      <c r="E31" s="31">
        <v>33503.064000000006</v>
      </c>
      <c r="F31" s="60">
        <v>168.14</v>
      </c>
      <c r="G31" s="60">
        <v>168.14</v>
      </c>
      <c r="H31" s="32" t="s">
        <v>897</v>
      </c>
      <c r="I31" s="33">
        <f t="shared" si="0"/>
        <v>56332</v>
      </c>
      <c r="L31" s="103"/>
    </row>
    <row r="32" spans="2:12" ht="15.6" x14ac:dyDescent="0.3">
      <c r="B32" s="29" t="s">
        <v>201</v>
      </c>
      <c r="C32" s="25" t="s">
        <v>165</v>
      </c>
      <c r="D32" s="30" t="s">
        <v>740</v>
      </c>
      <c r="E32" s="31">
        <v>46602.94</v>
      </c>
      <c r="F32" s="60">
        <v>113.48</v>
      </c>
      <c r="G32" s="60">
        <v>113.03</v>
      </c>
      <c r="H32" s="32" t="s">
        <v>897</v>
      </c>
      <c r="I32" s="33">
        <f t="shared" si="0"/>
        <v>52885</v>
      </c>
      <c r="L32" s="103"/>
    </row>
    <row r="33" spans="2:12" ht="15.6" x14ac:dyDescent="0.3">
      <c r="B33" s="29" t="s">
        <v>203</v>
      </c>
      <c r="C33" s="25" t="s">
        <v>165</v>
      </c>
      <c r="D33" s="30" t="s">
        <v>740</v>
      </c>
      <c r="E33" s="31">
        <v>37152.324000000001</v>
      </c>
      <c r="F33" s="60">
        <v>200.24</v>
      </c>
      <c r="G33" s="60">
        <v>200.24</v>
      </c>
      <c r="H33" s="32" t="s">
        <v>897</v>
      </c>
      <c r="I33" s="33">
        <f t="shared" si="0"/>
        <v>74394</v>
      </c>
      <c r="L33" s="103"/>
    </row>
    <row r="34" spans="2:12" ht="18" x14ac:dyDescent="0.3">
      <c r="B34" s="29" t="s">
        <v>900</v>
      </c>
      <c r="C34" s="25" t="s">
        <v>165</v>
      </c>
      <c r="D34" s="30" t="s">
        <v>740</v>
      </c>
      <c r="E34" s="31">
        <v>37897.187999999995</v>
      </c>
      <c r="F34" s="60">
        <v>113.24</v>
      </c>
      <c r="G34" s="60">
        <v>113.24</v>
      </c>
      <c r="H34" s="32" t="s">
        <v>897</v>
      </c>
      <c r="I34" s="33">
        <f t="shared" si="0"/>
        <v>42915</v>
      </c>
      <c r="L34" s="103"/>
    </row>
    <row r="35" spans="2:12" ht="15.6" x14ac:dyDescent="0.3">
      <c r="B35" s="29" t="s">
        <v>207</v>
      </c>
      <c r="C35" s="25" t="s">
        <v>165</v>
      </c>
      <c r="D35" s="30" t="s">
        <v>740</v>
      </c>
      <c r="E35" s="31">
        <v>36762.361500000006</v>
      </c>
      <c r="F35" s="60">
        <v>162.63</v>
      </c>
      <c r="G35" s="60">
        <v>162.62</v>
      </c>
      <c r="H35" s="32" t="s">
        <v>897</v>
      </c>
      <c r="I35" s="33">
        <f t="shared" si="0"/>
        <v>59787</v>
      </c>
      <c r="L35" s="103"/>
    </row>
    <row r="36" spans="2:12" ht="15.6" x14ac:dyDescent="0.3">
      <c r="B36" s="29" t="s">
        <v>209</v>
      </c>
      <c r="C36" s="25" t="s">
        <v>165</v>
      </c>
      <c r="D36" s="30" t="s">
        <v>740</v>
      </c>
      <c r="E36" s="31">
        <v>26681.7415</v>
      </c>
      <c r="F36" s="60">
        <v>267.5</v>
      </c>
      <c r="G36" s="60">
        <v>272.58</v>
      </c>
      <c r="H36" s="32" t="s">
        <v>895</v>
      </c>
      <c r="I36" s="33">
        <f t="shared" si="0"/>
        <v>0</v>
      </c>
      <c r="L36" s="103"/>
    </row>
    <row r="37" spans="2:12" ht="15.6" x14ac:dyDescent="0.3">
      <c r="B37" s="29" t="s">
        <v>211</v>
      </c>
      <c r="C37" s="25" t="s">
        <v>165</v>
      </c>
      <c r="D37" s="30" t="s">
        <v>740</v>
      </c>
      <c r="E37" s="31">
        <v>44012.8105</v>
      </c>
      <c r="F37" s="60">
        <v>173.29</v>
      </c>
      <c r="G37" s="60">
        <v>176.75</v>
      </c>
      <c r="H37" s="32" t="s">
        <v>895</v>
      </c>
      <c r="I37" s="33">
        <f t="shared" si="0"/>
        <v>0</v>
      </c>
      <c r="L37" s="103"/>
    </row>
    <row r="38" spans="2:12" ht="15.6" x14ac:dyDescent="0.3">
      <c r="B38" s="29" t="s">
        <v>213</v>
      </c>
      <c r="C38" s="25" t="s">
        <v>165</v>
      </c>
      <c r="D38" s="30" t="s">
        <v>740</v>
      </c>
      <c r="E38" s="31">
        <v>30906.246500000001</v>
      </c>
      <c r="F38" s="60">
        <v>200.95</v>
      </c>
      <c r="G38" s="60">
        <v>200.95</v>
      </c>
      <c r="H38" s="32" t="s">
        <v>897</v>
      </c>
      <c r="I38" s="33">
        <f t="shared" si="0"/>
        <v>62106</v>
      </c>
      <c r="L38" s="103"/>
    </row>
    <row r="39" spans="2:12" ht="15.6" x14ac:dyDescent="0.3">
      <c r="B39" s="29" t="s">
        <v>215</v>
      </c>
      <c r="C39" s="25" t="s">
        <v>165</v>
      </c>
      <c r="D39" s="30" t="s">
        <v>740</v>
      </c>
      <c r="E39" s="31">
        <v>53533.205600000008</v>
      </c>
      <c r="F39" s="60">
        <v>185.67</v>
      </c>
      <c r="G39" s="60">
        <v>189.36</v>
      </c>
      <c r="H39" s="32" t="s">
        <v>895</v>
      </c>
      <c r="I39" s="33">
        <f t="shared" si="0"/>
        <v>0</v>
      </c>
      <c r="L39" s="103"/>
    </row>
    <row r="40" spans="2:12" ht="15.6" x14ac:dyDescent="0.3">
      <c r="B40" s="29" t="s">
        <v>217</v>
      </c>
      <c r="C40" s="25" t="s">
        <v>165</v>
      </c>
      <c r="D40" s="30" t="s">
        <v>740</v>
      </c>
      <c r="E40" s="31">
        <v>35981.409749999999</v>
      </c>
      <c r="F40" s="60">
        <v>193.43</v>
      </c>
      <c r="G40" s="60">
        <v>193.43</v>
      </c>
      <c r="H40" s="32" t="s">
        <v>897</v>
      </c>
      <c r="I40" s="33">
        <f t="shared" si="0"/>
        <v>69599</v>
      </c>
      <c r="L40" s="103"/>
    </row>
    <row r="41" spans="2:12" ht="15.6" x14ac:dyDescent="0.3">
      <c r="B41" s="29" t="s">
        <v>219</v>
      </c>
      <c r="C41" s="25" t="s">
        <v>165</v>
      </c>
      <c r="D41" s="30" t="s">
        <v>740</v>
      </c>
      <c r="E41" s="31">
        <v>32592.868000000002</v>
      </c>
      <c r="F41" s="60">
        <v>234.09</v>
      </c>
      <c r="G41" s="60">
        <v>234.09</v>
      </c>
      <c r="H41" s="32" t="s">
        <v>897</v>
      </c>
      <c r="I41" s="33">
        <f t="shared" si="0"/>
        <v>76297</v>
      </c>
      <c r="L41" s="103"/>
    </row>
    <row r="42" spans="2:12" ht="15.6" x14ac:dyDescent="0.3">
      <c r="B42" s="29" t="s">
        <v>221</v>
      </c>
      <c r="C42" s="25" t="s">
        <v>165</v>
      </c>
      <c r="D42" s="30" t="s">
        <v>740</v>
      </c>
      <c r="E42" s="31">
        <v>57400.07</v>
      </c>
      <c r="F42" s="60">
        <v>123.96</v>
      </c>
      <c r="G42" s="60">
        <v>123.87</v>
      </c>
      <c r="H42" s="32" t="s">
        <v>897</v>
      </c>
      <c r="I42" s="33">
        <f t="shared" si="0"/>
        <v>71153</v>
      </c>
      <c r="L42" s="103"/>
    </row>
    <row r="43" spans="2:12" ht="15.6" x14ac:dyDescent="0.3">
      <c r="B43" s="29" t="s">
        <v>223</v>
      </c>
      <c r="C43" s="25" t="s">
        <v>165</v>
      </c>
      <c r="D43" s="30" t="s">
        <v>740</v>
      </c>
      <c r="E43" s="31">
        <v>66981.416249999995</v>
      </c>
      <c r="F43" s="60">
        <v>173.93</v>
      </c>
      <c r="G43" s="60">
        <v>173.93</v>
      </c>
      <c r="H43" s="32" t="s">
        <v>897</v>
      </c>
      <c r="I43" s="33">
        <f t="shared" si="0"/>
        <v>116501</v>
      </c>
      <c r="L43" s="103"/>
    </row>
    <row r="44" spans="2:12" ht="15.6" x14ac:dyDescent="0.3">
      <c r="B44" s="29" t="s">
        <v>225</v>
      </c>
      <c r="C44" s="25" t="s">
        <v>165</v>
      </c>
      <c r="D44" s="30" t="s">
        <v>740</v>
      </c>
      <c r="E44" s="31">
        <v>43862.103500000005</v>
      </c>
      <c r="F44" s="60">
        <v>187.12</v>
      </c>
      <c r="G44" s="60">
        <v>187.12</v>
      </c>
      <c r="H44" s="32" t="s">
        <v>897</v>
      </c>
      <c r="I44" s="33">
        <f t="shared" si="0"/>
        <v>82075</v>
      </c>
      <c r="L44" s="103"/>
    </row>
    <row r="45" spans="2:12" ht="15.6" x14ac:dyDescent="0.3">
      <c r="B45" s="29" t="s">
        <v>227</v>
      </c>
      <c r="C45" s="25" t="s">
        <v>165</v>
      </c>
      <c r="D45" s="30" t="s">
        <v>740</v>
      </c>
      <c r="E45" s="31">
        <v>52511.928</v>
      </c>
      <c r="F45" s="60">
        <v>123.5</v>
      </c>
      <c r="G45" s="60">
        <v>123.5</v>
      </c>
      <c r="H45" s="32" t="s">
        <v>897</v>
      </c>
      <c r="I45" s="33">
        <f t="shared" si="0"/>
        <v>64852</v>
      </c>
      <c r="L45" s="103"/>
    </row>
    <row r="46" spans="2:12" ht="15.6" x14ac:dyDescent="0.3">
      <c r="B46" s="29" t="s">
        <v>229</v>
      </c>
      <c r="C46" s="25" t="s">
        <v>165</v>
      </c>
      <c r="D46" s="30" t="s">
        <v>740</v>
      </c>
      <c r="E46" s="31">
        <v>33158.898720000005</v>
      </c>
      <c r="F46" s="60">
        <v>144.88999999999999</v>
      </c>
      <c r="G46" s="60">
        <v>144.88999999999999</v>
      </c>
      <c r="H46" s="32" t="s">
        <v>897</v>
      </c>
      <c r="I46" s="33">
        <f t="shared" si="0"/>
        <v>48044</v>
      </c>
      <c r="L46" s="103"/>
    </row>
    <row r="47" spans="2:12" ht="15.6" x14ac:dyDescent="0.3">
      <c r="B47" s="29" t="s">
        <v>231</v>
      </c>
      <c r="C47" s="25" t="s">
        <v>165</v>
      </c>
      <c r="D47" s="30" t="s">
        <v>740</v>
      </c>
      <c r="E47" s="31">
        <v>55160.427999999993</v>
      </c>
      <c r="F47" s="60">
        <v>140.81</v>
      </c>
      <c r="G47" s="60">
        <v>140.81</v>
      </c>
      <c r="H47" s="32" t="s">
        <v>897</v>
      </c>
      <c r="I47" s="33">
        <f t="shared" si="0"/>
        <v>77671</v>
      </c>
      <c r="L47" s="103"/>
    </row>
    <row r="48" spans="2:12" ht="15.6" x14ac:dyDescent="0.3">
      <c r="B48" s="29" t="s">
        <v>233</v>
      </c>
      <c r="C48" s="25" t="s">
        <v>165</v>
      </c>
      <c r="D48" s="30" t="s">
        <v>740</v>
      </c>
      <c r="E48" s="31">
        <v>45610.819000000003</v>
      </c>
      <c r="F48" s="60">
        <v>162.53</v>
      </c>
      <c r="G48" s="60">
        <v>165.62</v>
      </c>
      <c r="H48" s="32" t="s">
        <v>895</v>
      </c>
      <c r="I48" s="33">
        <f t="shared" si="0"/>
        <v>0</v>
      </c>
      <c r="L48" s="103"/>
    </row>
    <row r="49" spans="2:12" ht="15.6" x14ac:dyDescent="0.3">
      <c r="B49" s="29" t="s">
        <v>235</v>
      </c>
      <c r="C49" s="25" t="s">
        <v>165</v>
      </c>
      <c r="D49" s="30" t="s">
        <v>740</v>
      </c>
      <c r="E49" s="31">
        <v>38368.409499999994</v>
      </c>
      <c r="F49" s="60">
        <v>177.41</v>
      </c>
      <c r="G49" s="60">
        <v>177.41</v>
      </c>
      <c r="H49" s="32" t="s">
        <v>897</v>
      </c>
      <c r="I49" s="33">
        <f t="shared" si="0"/>
        <v>68069</v>
      </c>
      <c r="L49" s="103"/>
    </row>
    <row r="50" spans="2:12" ht="15.6" x14ac:dyDescent="0.3">
      <c r="B50" s="29" t="s">
        <v>237</v>
      </c>
      <c r="C50" s="25" t="s">
        <v>165</v>
      </c>
      <c r="D50" s="30" t="s">
        <v>740</v>
      </c>
      <c r="E50" s="31">
        <v>21654.963</v>
      </c>
      <c r="F50" s="60">
        <v>181.45</v>
      </c>
      <c r="G50" s="60">
        <v>184.99</v>
      </c>
      <c r="H50" s="32" t="s">
        <v>895</v>
      </c>
      <c r="I50" s="33">
        <f t="shared" si="0"/>
        <v>0</v>
      </c>
      <c r="L50" s="103"/>
    </row>
    <row r="51" spans="2:12" ht="15.6" x14ac:dyDescent="0.3">
      <c r="B51" s="29" t="s">
        <v>239</v>
      </c>
      <c r="C51" s="25" t="s">
        <v>165</v>
      </c>
      <c r="D51" s="30" t="s">
        <v>740</v>
      </c>
      <c r="E51" s="31">
        <v>65846.047999999995</v>
      </c>
      <c r="F51" s="60">
        <v>175.23</v>
      </c>
      <c r="G51" s="60">
        <v>175.23</v>
      </c>
      <c r="H51" s="32" t="s">
        <v>897</v>
      </c>
      <c r="I51" s="33">
        <f t="shared" si="0"/>
        <v>115382</v>
      </c>
      <c r="L51" s="103"/>
    </row>
    <row r="52" spans="2:12" ht="15.6" x14ac:dyDescent="0.3">
      <c r="B52" s="29" t="s">
        <v>241</v>
      </c>
      <c r="C52" s="25" t="s">
        <v>165</v>
      </c>
      <c r="D52" s="30" t="s">
        <v>740</v>
      </c>
      <c r="E52" s="31">
        <v>23020.493999999999</v>
      </c>
      <c r="F52" s="60">
        <v>187.29</v>
      </c>
      <c r="G52" s="60">
        <v>190.93</v>
      </c>
      <c r="H52" s="32" t="s">
        <v>895</v>
      </c>
      <c r="I52" s="33">
        <f t="shared" si="0"/>
        <v>0</v>
      </c>
      <c r="L52" s="103"/>
    </row>
    <row r="53" spans="2:12" ht="15.6" x14ac:dyDescent="0.3">
      <c r="B53" s="29" t="s">
        <v>243</v>
      </c>
      <c r="C53" s="25" t="s">
        <v>165</v>
      </c>
      <c r="D53" s="30" t="s">
        <v>740</v>
      </c>
      <c r="E53" s="31">
        <v>19984.14</v>
      </c>
      <c r="F53" s="60">
        <v>176.15</v>
      </c>
      <c r="G53" s="60">
        <v>176.15</v>
      </c>
      <c r="H53" s="32" t="s">
        <v>897</v>
      </c>
      <c r="I53" s="33">
        <f t="shared" si="0"/>
        <v>35202</v>
      </c>
      <c r="L53" s="103"/>
    </row>
    <row r="54" spans="2:12" ht="15.6" x14ac:dyDescent="0.3">
      <c r="B54" s="29" t="s">
        <v>245</v>
      </c>
      <c r="C54" s="25" t="s">
        <v>165</v>
      </c>
      <c r="D54" s="30" t="s">
        <v>740</v>
      </c>
      <c r="E54" s="31">
        <v>39991.392</v>
      </c>
      <c r="F54" s="60">
        <v>133.05000000000001</v>
      </c>
      <c r="G54" s="60">
        <v>126.4</v>
      </c>
      <c r="H54" s="32" t="s">
        <v>897</v>
      </c>
      <c r="I54" s="33">
        <f t="shared" si="0"/>
        <v>53209</v>
      </c>
      <c r="L54" s="103"/>
    </row>
    <row r="55" spans="2:12" ht="15.6" x14ac:dyDescent="0.3">
      <c r="B55" s="29" t="s">
        <v>247</v>
      </c>
      <c r="C55" s="25" t="s">
        <v>165</v>
      </c>
      <c r="D55" s="30" t="s">
        <v>740</v>
      </c>
      <c r="E55" s="31">
        <v>23444.12025</v>
      </c>
      <c r="F55" s="60">
        <v>152.21</v>
      </c>
      <c r="G55" s="60">
        <v>152.21</v>
      </c>
      <c r="H55" s="32" t="s">
        <v>897</v>
      </c>
      <c r="I55" s="33">
        <f t="shared" si="0"/>
        <v>35684</v>
      </c>
      <c r="L55" s="103"/>
    </row>
    <row r="56" spans="2:12" ht="15.6" x14ac:dyDescent="0.3">
      <c r="B56" s="29" t="s">
        <v>249</v>
      </c>
      <c r="C56" s="25" t="s">
        <v>165</v>
      </c>
      <c r="D56" s="30" t="s">
        <v>740</v>
      </c>
      <c r="E56" s="31">
        <v>37831.308799999999</v>
      </c>
      <c r="F56" s="60">
        <v>187.83</v>
      </c>
      <c r="G56" s="60">
        <v>187.83</v>
      </c>
      <c r="H56" s="32" t="s">
        <v>897</v>
      </c>
      <c r="I56" s="33">
        <f t="shared" si="0"/>
        <v>71059</v>
      </c>
      <c r="L56" s="103"/>
    </row>
    <row r="57" spans="2:12" ht="15.6" x14ac:dyDescent="0.3">
      <c r="B57" s="29" t="s">
        <v>251</v>
      </c>
      <c r="C57" s="25" t="s">
        <v>165</v>
      </c>
      <c r="D57" s="30" t="s">
        <v>740</v>
      </c>
      <c r="E57" s="31">
        <v>54608.073800000006</v>
      </c>
      <c r="F57" s="60">
        <v>176.65</v>
      </c>
      <c r="G57" s="60">
        <v>179.83</v>
      </c>
      <c r="H57" s="32" t="s">
        <v>895</v>
      </c>
      <c r="I57" s="33">
        <f t="shared" si="0"/>
        <v>0</v>
      </c>
      <c r="L57" s="103"/>
    </row>
    <row r="58" spans="2:12" ht="15.6" x14ac:dyDescent="0.3">
      <c r="B58" s="29" t="s">
        <v>253</v>
      </c>
      <c r="C58" s="25" t="s">
        <v>165</v>
      </c>
      <c r="D58" s="30" t="s">
        <v>740</v>
      </c>
      <c r="E58" s="31">
        <v>36659.805</v>
      </c>
      <c r="F58" s="60">
        <v>162.9</v>
      </c>
      <c r="G58" s="60">
        <v>162.9</v>
      </c>
      <c r="H58" s="32" t="s">
        <v>897</v>
      </c>
      <c r="I58" s="33">
        <f t="shared" si="0"/>
        <v>59719</v>
      </c>
      <c r="L58" s="103"/>
    </row>
    <row r="59" spans="2:12" ht="15.6" x14ac:dyDescent="0.3">
      <c r="B59" s="29" t="s">
        <v>255</v>
      </c>
      <c r="C59" s="25" t="s">
        <v>165</v>
      </c>
      <c r="D59" s="30" t="s">
        <v>740</v>
      </c>
      <c r="E59" s="31">
        <v>30477.902000000002</v>
      </c>
      <c r="F59" s="60">
        <v>138.41</v>
      </c>
      <c r="G59" s="60">
        <v>141.13999999999999</v>
      </c>
      <c r="H59" s="32" t="s">
        <v>895</v>
      </c>
      <c r="I59" s="33">
        <f t="shared" si="0"/>
        <v>0</v>
      </c>
      <c r="L59" s="103"/>
    </row>
    <row r="60" spans="2:12" ht="15.6" x14ac:dyDescent="0.3">
      <c r="B60" s="29" t="s">
        <v>257</v>
      </c>
      <c r="C60" s="25" t="s">
        <v>165</v>
      </c>
      <c r="D60" s="30" t="s">
        <v>740</v>
      </c>
      <c r="E60" s="31">
        <v>30311.075840000001</v>
      </c>
      <c r="F60" s="60">
        <v>189.66</v>
      </c>
      <c r="G60" s="60">
        <v>189.66</v>
      </c>
      <c r="H60" s="32" t="s">
        <v>897</v>
      </c>
      <c r="I60" s="33">
        <f t="shared" si="0"/>
        <v>57488</v>
      </c>
      <c r="L60" s="103"/>
    </row>
    <row r="61" spans="2:12" ht="15.6" x14ac:dyDescent="0.3">
      <c r="B61" s="29" t="s">
        <v>259</v>
      </c>
      <c r="C61" s="25" t="s">
        <v>165</v>
      </c>
      <c r="D61" s="30" t="s">
        <v>740</v>
      </c>
      <c r="E61" s="31">
        <v>41166.33423</v>
      </c>
      <c r="F61" s="60">
        <v>167.49</v>
      </c>
      <c r="G61" s="60">
        <v>167.49</v>
      </c>
      <c r="H61" s="32" t="s">
        <v>897</v>
      </c>
      <c r="I61" s="33">
        <f t="shared" si="0"/>
        <v>68949</v>
      </c>
      <c r="L61" s="103"/>
    </row>
    <row r="62" spans="2:12" ht="15.6" x14ac:dyDescent="0.3">
      <c r="B62" s="29" t="s">
        <v>261</v>
      </c>
      <c r="C62" s="25" t="s">
        <v>165</v>
      </c>
      <c r="D62" s="30" t="s">
        <v>740</v>
      </c>
      <c r="E62" s="31">
        <v>30644.795999999998</v>
      </c>
      <c r="F62" s="60">
        <v>142.13999999999999</v>
      </c>
      <c r="G62" s="60">
        <v>142.13999999999999</v>
      </c>
      <c r="H62" s="32" t="s">
        <v>897</v>
      </c>
      <c r="I62" s="33">
        <f t="shared" si="0"/>
        <v>43559</v>
      </c>
      <c r="L62" s="103"/>
    </row>
    <row r="63" spans="2:12" ht="15.6" x14ac:dyDescent="0.3">
      <c r="B63" s="29" t="s">
        <v>263</v>
      </c>
      <c r="C63" s="25" t="s">
        <v>165</v>
      </c>
      <c r="D63" s="30" t="s">
        <v>740</v>
      </c>
      <c r="E63" s="31">
        <v>60085.716</v>
      </c>
      <c r="F63" s="60">
        <v>121.78</v>
      </c>
      <c r="G63" s="60">
        <v>121.78</v>
      </c>
      <c r="H63" s="32" t="s">
        <v>897</v>
      </c>
      <c r="I63" s="33">
        <f t="shared" si="0"/>
        <v>73172</v>
      </c>
      <c r="L63" s="103"/>
    </row>
    <row r="64" spans="2:12" ht="15.6" x14ac:dyDescent="0.3">
      <c r="B64" s="29" t="s">
        <v>265</v>
      </c>
      <c r="C64" s="25" t="s">
        <v>165</v>
      </c>
      <c r="D64" s="30" t="s">
        <v>740</v>
      </c>
      <c r="E64" s="31">
        <v>39446.853999999992</v>
      </c>
      <c r="F64" s="60">
        <v>198.45</v>
      </c>
      <c r="G64" s="60">
        <v>202.32</v>
      </c>
      <c r="H64" s="32" t="s">
        <v>895</v>
      </c>
      <c r="I64" s="33">
        <f t="shared" si="0"/>
        <v>0</v>
      </c>
      <c r="L64" s="103"/>
    </row>
    <row r="65" spans="2:12" ht="15.6" x14ac:dyDescent="0.3">
      <c r="B65" s="29" t="s">
        <v>267</v>
      </c>
      <c r="C65" s="25" t="s">
        <v>165</v>
      </c>
      <c r="D65" s="30" t="s">
        <v>740</v>
      </c>
      <c r="E65" s="31">
        <v>50613.410399999993</v>
      </c>
      <c r="F65" s="60">
        <v>137.30000000000001</v>
      </c>
      <c r="G65" s="60">
        <v>137.30000000000001</v>
      </c>
      <c r="H65" s="32" t="s">
        <v>897</v>
      </c>
      <c r="I65" s="33">
        <f t="shared" si="0"/>
        <v>69492</v>
      </c>
      <c r="L65" s="103"/>
    </row>
    <row r="66" spans="2:12" ht="15.6" x14ac:dyDescent="0.3">
      <c r="B66" s="29" t="s">
        <v>269</v>
      </c>
      <c r="C66" s="25" t="s">
        <v>165</v>
      </c>
      <c r="D66" s="30" t="s">
        <v>740</v>
      </c>
      <c r="E66" s="31">
        <v>60469.4905</v>
      </c>
      <c r="F66" s="60">
        <v>157.54</v>
      </c>
      <c r="G66" s="60">
        <v>155.97</v>
      </c>
      <c r="H66" s="32" t="s">
        <v>897</v>
      </c>
      <c r="I66" s="33">
        <f t="shared" si="0"/>
        <v>95264</v>
      </c>
      <c r="L66" s="103"/>
    </row>
    <row r="67" spans="2:12" ht="15.6" x14ac:dyDescent="0.3">
      <c r="B67" s="29" t="s">
        <v>271</v>
      </c>
      <c r="C67" s="25" t="s">
        <v>165</v>
      </c>
      <c r="D67" s="30" t="s">
        <v>740</v>
      </c>
      <c r="E67" s="31">
        <v>48653.936490000007</v>
      </c>
      <c r="F67" s="60">
        <v>119.7</v>
      </c>
      <c r="G67" s="60">
        <v>122.04</v>
      </c>
      <c r="H67" s="32" t="s">
        <v>895</v>
      </c>
      <c r="I67" s="33">
        <f t="shared" si="0"/>
        <v>0</v>
      </c>
      <c r="L67" s="103"/>
    </row>
    <row r="68" spans="2:12" ht="15.6" x14ac:dyDescent="0.3">
      <c r="B68" s="29" t="s">
        <v>273</v>
      </c>
      <c r="C68" s="25" t="s">
        <v>165</v>
      </c>
      <c r="D68" s="30" t="s">
        <v>740</v>
      </c>
      <c r="E68" s="31">
        <v>32044.040699999998</v>
      </c>
      <c r="F68" s="60">
        <v>123.65</v>
      </c>
      <c r="G68" s="60">
        <v>123.65</v>
      </c>
      <c r="H68" s="32" t="s">
        <v>897</v>
      </c>
      <c r="I68" s="33">
        <f t="shared" si="0"/>
        <v>39622</v>
      </c>
      <c r="L68" s="103"/>
    </row>
    <row r="69" spans="2:12" ht="15.6" x14ac:dyDescent="0.3">
      <c r="B69" s="29" t="s">
        <v>275</v>
      </c>
      <c r="C69" s="25" t="s">
        <v>165</v>
      </c>
      <c r="D69" s="30" t="s">
        <v>740</v>
      </c>
      <c r="E69" s="31">
        <v>38463.360000000001</v>
      </c>
      <c r="F69" s="60">
        <v>182.05</v>
      </c>
      <c r="G69" s="60">
        <v>180.25</v>
      </c>
      <c r="H69" s="32" t="s">
        <v>897</v>
      </c>
      <c r="I69" s="33">
        <f t="shared" si="0"/>
        <v>70023</v>
      </c>
      <c r="L69" s="103"/>
    </row>
    <row r="70" spans="2:12" ht="15.6" x14ac:dyDescent="0.3">
      <c r="B70" s="29" t="s">
        <v>277</v>
      </c>
      <c r="C70" s="25" t="s">
        <v>165</v>
      </c>
      <c r="D70" s="30" t="s">
        <v>740</v>
      </c>
      <c r="E70" s="31">
        <v>38323.669500000004</v>
      </c>
      <c r="F70" s="60">
        <v>224.19</v>
      </c>
      <c r="G70" s="60">
        <v>224.19</v>
      </c>
      <c r="H70" s="32" t="s">
        <v>897</v>
      </c>
      <c r="I70" s="33">
        <f t="shared" si="0"/>
        <v>85918</v>
      </c>
      <c r="L70" s="103"/>
    </row>
    <row r="71" spans="2:12" ht="15.6" x14ac:dyDescent="0.3">
      <c r="B71" s="29" t="s">
        <v>279</v>
      </c>
      <c r="C71" s="25" t="s">
        <v>165</v>
      </c>
      <c r="D71" s="30" t="s">
        <v>740</v>
      </c>
      <c r="E71" s="31">
        <v>46315.305600000007</v>
      </c>
      <c r="F71" s="60">
        <v>130.07</v>
      </c>
      <c r="G71" s="60">
        <v>130.07</v>
      </c>
      <c r="H71" s="32" t="s">
        <v>897</v>
      </c>
      <c r="I71" s="33">
        <f t="shared" si="0"/>
        <v>60242</v>
      </c>
      <c r="L71" s="103"/>
    </row>
    <row r="72" spans="2:12" ht="15.6" x14ac:dyDescent="0.3">
      <c r="B72" s="29" t="s">
        <v>281</v>
      </c>
      <c r="C72" s="25" t="s">
        <v>165</v>
      </c>
      <c r="D72" s="30" t="s">
        <v>740</v>
      </c>
      <c r="E72" s="31">
        <v>21106.356250000001</v>
      </c>
      <c r="F72" s="60">
        <v>181.57</v>
      </c>
      <c r="G72" s="60">
        <v>185.18</v>
      </c>
      <c r="H72" s="32" t="s">
        <v>895</v>
      </c>
      <c r="I72" s="33">
        <f t="shared" si="0"/>
        <v>0</v>
      </c>
      <c r="L72" s="103"/>
    </row>
    <row r="73" spans="2:12" ht="15.6" x14ac:dyDescent="0.3">
      <c r="B73" s="29" t="s">
        <v>283</v>
      </c>
      <c r="C73" s="25" t="s">
        <v>165</v>
      </c>
      <c r="D73" s="30" t="s">
        <v>740</v>
      </c>
      <c r="E73" s="31">
        <v>64608.95</v>
      </c>
      <c r="F73" s="60">
        <v>203.07</v>
      </c>
      <c r="G73" s="60">
        <v>203.07</v>
      </c>
      <c r="H73" s="32" t="s">
        <v>897</v>
      </c>
      <c r="I73" s="33">
        <f t="shared" si="0"/>
        <v>131201</v>
      </c>
      <c r="L73" s="103"/>
    </row>
    <row r="74" spans="2:12" ht="15.6" x14ac:dyDescent="0.3">
      <c r="B74" s="29" t="s">
        <v>285</v>
      </c>
      <c r="C74" s="25" t="s">
        <v>165</v>
      </c>
      <c r="D74" s="30" t="s">
        <v>740</v>
      </c>
      <c r="E74" s="31">
        <v>55815.419000000002</v>
      </c>
      <c r="F74" s="60">
        <v>148.77000000000001</v>
      </c>
      <c r="G74" s="60">
        <v>148.77000000000001</v>
      </c>
      <c r="H74" s="32" t="s">
        <v>897</v>
      </c>
      <c r="I74" s="33">
        <f t="shared" si="0"/>
        <v>83037</v>
      </c>
      <c r="L74" s="103"/>
    </row>
    <row r="75" spans="2:12" ht="15.6" x14ac:dyDescent="0.3">
      <c r="B75" s="29" t="s">
        <v>287</v>
      </c>
      <c r="C75" s="25" t="s">
        <v>165</v>
      </c>
      <c r="D75" s="30" t="s">
        <v>740</v>
      </c>
      <c r="E75" s="31">
        <v>33717.199200000003</v>
      </c>
      <c r="F75" s="60">
        <v>173.7</v>
      </c>
      <c r="G75" s="60">
        <v>177.12</v>
      </c>
      <c r="H75" s="32" t="s">
        <v>895</v>
      </c>
      <c r="I75" s="33">
        <f t="shared" si="0"/>
        <v>0</v>
      </c>
      <c r="L75" s="103"/>
    </row>
    <row r="76" spans="2:12" ht="15.6" x14ac:dyDescent="0.3">
      <c r="B76" s="29" t="s">
        <v>289</v>
      </c>
      <c r="C76" s="25" t="s">
        <v>165</v>
      </c>
      <c r="D76" s="30" t="s">
        <v>740</v>
      </c>
      <c r="E76" s="31">
        <v>36688.098000000005</v>
      </c>
      <c r="F76" s="60">
        <v>165.91</v>
      </c>
      <c r="G76" s="60">
        <v>165.91</v>
      </c>
      <c r="H76" s="32" t="s">
        <v>897</v>
      </c>
      <c r="I76" s="33">
        <f t="shared" si="0"/>
        <v>60869</v>
      </c>
      <c r="L76" s="103"/>
    </row>
    <row r="77" spans="2:12" ht="15.6" x14ac:dyDescent="0.3">
      <c r="B77" s="29" t="s">
        <v>291</v>
      </c>
      <c r="C77" s="25" t="s">
        <v>165</v>
      </c>
      <c r="D77" s="30" t="s">
        <v>740</v>
      </c>
      <c r="E77" s="31">
        <v>38988.18</v>
      </c>
      <c r="F77" s="60">
        <v>132.41999999999999</v>
      </c>
      <c r="G77" s="60">
        <v>135.05000000000001</v>
      </c>
      <c r="H77" s="32" t="s">
        <v>895</v>
      </c>
      <c r="I77" s="33">
        <f t="shared" si="0"/>
        <v>0</v>
      </c>
      <c r="L77" s="103"/>
    </row>
    <row r="78" spans="2:12" ht="15.6" x14ac:dyDescent="0.3">
      <c r="B78" s="29" t="s">
        <v>293</v>
      </c>
      <c r="C78" s="25" t="s">
        <v>165</v>
      </c>
      <c r="D78" s="30" t="s">
        <v>740</v>
      </c>
      <c r="E78" s="31">
        <v>44169.487999999998</v>
      </c>
      <c r="F78" s="60">
        <v>140.22</v>
      </c>
      <c r="G78" s="60">
        <v>140.22</v>
      </c>
      <c r="H78" s="32" t="s">
        <v>897</v>
      </c>
      <c r="I78" s="33">
        <f t="shared" si="0"/>
        <v>61934</v>
      </c>
      <c r="L78" s="103"/>
    </row>
    <row r="79" spans="2:12" ht="15.6" x14ac:dyDescent="0.3">
      <c r="B79" s="29" t="s">
        <v>295</v>
      </c>
      <c r="C79" s="25" t="s">
        <v>165</v>
      </c>
      <c r="D79" s="30" t="s">
        <v>740</v>
      </c>
      <c r="E79" s="31">
        <v>31907.105</v>
      </c>
      <c r="F79" s="60">
        <v>245.61</v>
      </c>
      <c r="G79" s="60">
        <v>245.61</v>
      </c>
      <c r="H79" s="32" t="s">
        <v>897</v>
      </c>
      <c r="I79" s="33">
        <f t="shared" ref="I79:I142" si="1">ROUND(IF(H79="Yes",F79*E79*1%,0),0)</f>
        <v>78367</v>
      </c>
      <c r="L79" s="103"/>
    </row>
    <row r="80" spans="2:12" ht="15.6" x14ac:dyDescent="0.3">
      <c r="B80" s="29" t="s">
        <v>297</v>
      </c>
      <c r="C80" s="25" t="s">
        <v>165</v>
      </c>
      <c r="D80" s="30" t="s">
        <v>740</v>
      </c>
      <c r="E80" s="31">
        <v>18736.423859999999</v>
      </c>
      <c r="F80" s="60">
        <v>137.43</v>
      </c>
      <c r="G80" s="60">
        <v>137.43</v>
      </c>
      <c r="H80" s="32" t="s">
        <v>897</v>
      </c>
      <c r="I80" s="33">
        <f t="shared" si="1"/>
        <v>25749</v>
      </c>
      <c r="L80" s="103"/>
    </row>
    <row r="81" spans="2:12" ht="15.6" x14ac:dyDescent="0.3">
      <c r="B81" s="29" t="s">
        <v>299</v>
      </c>
      <c r="C81" s="25" t="s">
        <v>165</v>
      </c>
      <c r="D81" s="30" t="s">
        <v>740</v>
      </c>
      <c r="E81" s="31">
        <v>30819.137999999999</v>
      </c>
      <c r="F81" s="60">
        <v>162.29</v>
      </c>
      <c r="G81" s="60">
        <v>162.29</v>
      </c>
      <c r="H81" s="32" t="s">
        <v>897</v>
      </c>
      <c r="I81" s="33">
        <f t="shared" si="1"/>
        <v>50016</v>
      </c>
      <c r="L81" s="103"/>
    </row>
    <row r="82" spans="2:12" ht="15.6" x14ac:dyDescent="0.3">
      <c r="B82" s="29" t="s">
        <v>301</v>
      </c>
      <c r="C82" s="25" t="s">
        <v>165</v>
      </c>
      <c r="D82" s="30" t="s">
        <v>740</v>
      </c>
      <c r="E82" s="31">
        <v>31346.4935</v>
      </c>
      <c r="F82" s="60">
        <v>185.9</v>
      </c>
      <c r="G82" s="60">
        <v>185.79</v>
      </c>
      <c r="H82" s="32" t="s">
        <v>897</v>
      </c>
      <c r="I82" s="33">
        <f t="shared" si="1"/>
        <v>58273</v>
      </c>
      <c r="L82" s="103"/>
    </row>
    <row r="83" spans="2:12" ht="15.6" x14ac:dyDescent="0.3">
      <c r="B83" s="29" t="s">
        <v>303</v>
      </c>
      <c r="C83" s="25" t="s">
        <v>165</v>
      </c>
      <c r="D83" s="30" t="s">
        <v>740</v>
      </c>
      <c r="E83" s="31">
        <v>39834.037499999999</v>
      </c>
      <c r="F83" s="60">
        <v>153.07</v>
      </c>
      <c r="G83" s="60">
        <v>153.07</v>
      </c>
      <c r="H83" s="32" t="s">
        <v>897</v>
      </c>
      <c r="I83" s="33">
        <f t="shared" si="1"/>
        <v>60974</v>
      </c>
      <c r="L83" s="103"/>
    </row>
    <row r="84" spans="2:12" ht="15.6" x14ac:dyDescent="0.3">
      <c r="B84" s="29" t="s">
        <v>305</v>
      </c>
      <c r="C84" s="25" t="s">
        <v>165</v>
      </c>
      <c r="D84" s="30" t="s">
        <v>740</v>
      </c>
      <c r="E84" s="31">
        <v>40892.500000000007</v>
      </c>
      <c r="F84" s="60">
        <v>180.42</v>
      </c>
      <c r="G84" s="60">
        <v>180.42</v>
      </c>
      <c r="H84" s="32" t="s">
        <v>897</v>
      </c>
      <c r="I84" s="33">
        <f t="shared" si="1"/>
        <v>73778</v>
      </c>
      <c r="L84" s="103"/>
    </row>
    <row r="85" spans="2:12" ht="15.6" x14ac:dyDescent="0.3">
      <c r="B85" s="29" t="s">
        <v>307</v>
      </c>
      <c r="C85" s="25" t="s">
        <v>165</v>
      </c>
      <c r="D85" s="30" t="s">
        <v>740</v>
      </c>
      <c r="E85" s="31">
        <v>28573.4715</v>
      </c>
      <c r="F85" s="60">
        <v>202.81</v>
      </c>
      <c r="G85" s="60">
        <v>202.81</v>
      </c>
      <c r="H85" s="32" t="s">
        <v>897</v>
      </c>
      <c r="I85" s="33">
        <f t="shared" si="1"/>
        <v>57950</v>
      </c>
      <c r="L85" s="103"/>
    </row>
    <row r="86" spans="2:12" ht="15.6" x14ac:dyDescent="0.3">
      <c r="B86" s="29" t="s">
        <v>309</v>
      </c>
      <c r="C86" s="25" t="s">
        <v>165</v>
      </c>
      <c r="D86" s="30" t="s">
        <v>740</v>
      </c>
      <c r="E86" s="31">
        <v>36382.524750000004</v>
      </c>
      <c r="F86" s="60">
        <v>178.2</v>
      </c>
      <c r="G86" s="60">
        <v>181.71</v>
      </c>
      <c r="H86" s="32" t="s">
        <v>895</v>
      </c>
      <c r="I86" s="33">
        <f t="shared" si="1"/>
        <v>0</v>
      </c>
      <c r="L86" s="103"/>
    </row>
    <row r="87" spans="2:12" ht="15.6" x14ac:dyDescent="0.3">
      <c r="B87" s="29" t="s">
        <v>311</v>
      </c>
      <c r="C87" s="25" t="s">
        <v>165</v>
      </c>
      <c r="D87" s="30" t="s">
        <v>740</v>
      </c>
      <c r="E87" s="31">
        <v>32398.62</v>
      </c>
      <c r="F87" s="60">
        <v>146.47999999999999</v>
      </c>
      <c r="G87" s="60">
        <v>146.47999999999999</v>
      </c>
      <c r="H87" s="32" t="s">
        <v>897</v>
      </c>
      <c r="I87" s="33">
        <f t="shared" si="1"/>
        <v>47457</v>
      </c>
      <c r="L87" s="103"/>
    </row>
    <row r="88" spans="2:12" ht="15.6" x14ac:dyDescent="0.3">
      <c r="B88" s="29" t="s">
        <v>313</v>
      </c>
      <c r="C88" s="25" t="s">
        <v>165</v>
      </c>
      <c r="D88" s="30" t="s">
        <v>740</v>
      </c>
      <c r="E88" s="31">
        <v>58729.106999999996</v>
      </c>
      <c r="F88" s="60">
        <v>149.58000000000001</v>
      </c>
      <c r="G88" s="60">
        <v>151.82</v>
      </c>
      <c r="H88" s="32" t="s">
        <v>895</v>
      </c>
      <c r="I88" s="33">
        <f t="shared" si="1"/>
        <v>0</v>
      </c>
      <c r="L88" s="103"/>
    </row>
    <row r="89" spans="2:12" ht="15.6" x14ac:dyDescent="0.3">
      <c r="B89" s="29" t="s">
        <v>315</v>
      </c>
      <c r="C89" s="25" t="s">
        <v>165</v>
      </c>
      <c r="D89" s="30" t="s">
        <v>740</v>
      </c>
      <c r="E89" s="31">
        <v>37279.747423999994</v>
      </c>
      <c r="F89" s="60">
        <v>89.48</v>
      </c>
      <c r="G89" s="60">
        <v>89.48</v>
      </c>
      <c r="H89" s="32" t="s">
        <v>897</v>
      </c>
      <c r="I89" s="33">
        <f t="shared" si="1"/>
        <v>33358</v>
      </c>
      <c r="L89" s="103"/>
    </row>
    <row r="90" spans="2:12" ht="15.6" x14ac:dyDescent="0.3">
      <c r="B90" s="29" t="s">
        <v>317</v>
      </c>
      <c r="C90" s="25" t="s">
        <v>165</v>
      </c>
      <c r="D90" s="30" t="s">
        <v>740</v>
      </c>
      <c r="E90" s="31">
        <v>34050.070999999996</v>
      </c>
      <c r="F90" s="60">
        <v>168.03</v>
      </c>
      <c r="G90" s="60">
        <v>160.47999999999999</v>
      </c>
      <c r="H90" s="32" t="s">
        <v>897</v>
      </c>
      <c r="I90" s="33">
        <f t="shared" si="1"/>
        <v>57214</v>
      </c>
      <c r="L90" s="103"/>
    </row>
    <row r="91" spans="2:12" ht="15.6" x14ac:dyDescent="0.3">
      <c r="B91" s="29" t="s">
        <v>319</v>
      </c>
      <c r="C91" s="25" t="s">
        <v>165</v>
      </c>
      <c r="D91" s="30" t="s">
        <v>740</v>
      </c>
      <c r="E91" s="31">
        <v>29226.834900000002</v>
      </c>
      <c r="F91" s="60">
        <v>259.13</v>
      </c>
      <c r="G91" s="60">
        <v>263.02</v>
      </c>
      <c r="H91" s="32" t="s">
        <v>895</v>
      </c>
      <c r="I91" s="33">
        <f t="shared" si="1"/>
        <v>0</v>
      </c>
      <c r="L91" s="103"/>
    </row>
    <row r="92" spans="2:12" ht="15.6" x14ac:dyDescent="0.3">
      <c r="B92" s="29" t="s">
        <v>321</v>
      </c>
      <c r="C92" s="25" t="s">
        <v>165</v>
      </c>
      <c r="D92" s="30" t="s">
        <v>740</v>
      </c>
      <c r="E92" s="31">
        <v>63754.670349999993</v>
      </c>
      <c r="F92" s="60">
        <v>219.56</v>
      </c>
      <c r="G92" s="60">
        <v>219.56</v>
      </c>
      <c r="H92" s="32" t="s">
        <v>897</v>
      </c>
      <c r="I92" s="33">
        <f t="shared" si="1"/>
        <v>139980</v>
      </c>
      <c r="L92" s="103"/>
    </row>
    <row r="93" spans="2:12" ht="15.6" x14ac:dyDescent="0.3">
      <c r="B93" s="29" t="s">
        <v>323</v>
      </c>
      <c r="C93" s="25" t="s">
        <v>165</v>
      </c>
      <c r="D93" s="30" t="s">
        <v>740</v>
      </c>
      <c r="E93" s="31">
        <v>39075.991289999998</v>
      </c>
      <c r="F93" s="60">
        <v>151.84</v>
      </c>
      <c r="G93" s="60">
        <v>151.84</v>
      </c>
      <c r="H93" s="32" t="s">
        <v>897</v>
      </c>
      <c r="I93" s="33">
        <f t="shared" si="1"/>
        <v>59333</v>
      </c>
      <c r="L93" s="103"/>
    </row>
    <row r="94" spans="2:12" ht="15.6" x14ac:dyDescent="0.3">
      <c r="B94" s="29" t="s">
        <v>325</v>
      </c>
      <c r="C94" s="25" t="s">
        <v>165</v>
      </c>
      <c r="D94" s="30" t="s">
        <v>740</v>
      </c>
      <c r="E94" s="31">
        <v>30609.8</v>
      </c>
      <c r="F94" s="60">
        <v>235.85</v>
      </c>
      <c r="G94" s="60">
        <v>240.33</v>
      </c>
      <c r="H94" s="32" t="s">
        <v>895</v>
      </c>
      <c r="I94" s="33">
        <f t="shared" si="1"/>
        <v>0</v>
      </c>
      <c r="L94" s="103"/>
    </row>
    <row r="95" spans="2:12" ht="15.6" x14ac:dyDescent="0.3">
      <c r="B95" s="29" t="s">
        <v>327</v>
      </c>
      <c r="C95" s="25" t="s">
        <v>165</v>
      </c>
      <c r="D95" s="30" t="s">
        <v>740</v>
      </c>
      <c r="E95" s="31">
        <v>44507.855360000001</v>
      </c>
      <c r="F95" s="60">
        <v>192.78</v>
      </c>
      <c r="G95" s="60">
        <v>192.78</v>
      </c>
      <c r="H95" s="32" t="s">
        <v>897</v>
      </c>
      <c r="I95" s="33">
        <f t="shared" si="1"/>
        <v>85802</v>
      </c>
      <c r="L95" s="103"/>
    </row>
    <row r="96" spans="2:12" ht="15.6" x14ac:dyDescent="0.3">
      <c r="B96" s="29" t="s">
        <v>329</v>
      </c>
      <c r="C96" s="25" t="s">
        <v>165</v>
      </c>
      <c r="D96" s="30" t="s">
        <v>740</v>
      </c>
      <c r="E96" s="31">
        <v>43173.113599999997</v>
      </c>
      <c r="F96" s="60">
        <v>157.26</v>
      </c>
      <c r="G96" s="60">
        <v>157.26</v>
      </c>
      <c r="H96" s="32" t="s">
        <v>897</v>
      </c>
      <c r="I96" s="33">
        <f t="shared" si="1"/>
        <v>67894</v>
      </c>
      <c r="L96" s="103"/>
    </row>
    <row r="97" spans="2:12" ht="18" x14ac:dyDescent="0.3">
      <c r="B97" s="29" t="s">
        <v>901</v>
      </c>
      <c r="C97" s="25" t="s">
        <v>165</v>
      </c>
      <c r="D97" s="30" t="s">
        <v>740</v>
      </c>
      <c r="E97" s="31">
        <v>33877.690609999998</v>
      </c>
      <c r="F97" s="60">
        <v>174.42</v>
      </c>
      <c r="G97" s="60">
        <v>174.42</v>
      </c>
      <c r="H97" s="32" t="s">
        <v>897</v>
      </c>
      <c r="I97" s="33">
        <f t="shared" si="1"/>
        <v>59089</v>
      </c>
      <c r="L97" s="103"/>
    </row>
    <row r="98" spans="2:12" ht="15.6" x14ac:dyDescent="0.3">
      <c r="B98" s="29" t="s">
        <v>333</v>
      </c>
      <c r="C98" s="25" t="s">
        <v>165</v>
      </c>
      <c r="D98" s="30" t="s">
        <v>740</v>
      </c>
      <c r="E98" s="31">
        <v>38753.571199999998</v>
      </c>
      <c r="F98" s="60">
        <v>112.09</v>
      </c>
      <c r="G98" s="60">
        <v>112.09</v>
      </c>
      <c r="H98" s="32" t="s">
        <v>897</v>
      </c>
      <c r="I98" s="33">
        <f t="shared" si="1"/>
        <v>43439</v>
      </c>
      <c r="L98" s="103"/>
    </row>
    <row r="99" spans="2:12" ht="15.6" x14ac:dyDescent="0.3">
      <c r="B99" s="29" t="s">
        <v>335</v>
      </c>
      <c r="C99" s="25" t="s">
        <v>165</v>
      </c>
      <c r="D99" s="30" t="s">
        <v>740</v>
      </c>
      <c r="E99" s="31">
        <v>61031.708100000003</v>
      </c>
      <c r="F99" s="60">
        <v>140.03</v>
      </c>
      <c r="G99" s="60">
        <v>140.03</v>
      </c>
      <c r="H99" s="32" t="s">
        <v>897</v>
      </c>
      <c r="I99" s="33">
        <f t="shared" si="1"/>
        <v>85463</v>
      </c>
      <c r="L99" s="103"/>
    </row>
    <row r="100" spans="2:12" ht="15.6" x14ac:dyDescent="0.3">
      <c r="B100" s="29" t="s">
        <v>337</v>
      </c>
      <c r="C100" s="25" t="s">
        <v>165</v>
      </c>
      <c r="D100" s="30" t="s">
        <v>740</v>
      </c>
      <c r="E100" s="31">
        <v>62392.58</v>
      </c>
      <c r="F100" s="60">
        <v>133.18</v>
      </c>
      <c r="G100" s="60">
        <v>133.18</v>
      </c>
      <c r="H100" s="32" t="s">
        <v>897</v>
      </c>
      <c r="I100" s="33">
        <f t="shared" si="1"/>
        <v>83094</v>
      </c>
      <c r="L100" s="103"/>
    </row>
    <row r="101" spans="2:12" ht="15.6" x14ac:dyDescent="0.3">
      <c r="B101" s="29" t="s">
        <v>339</v>
      </c>
      <c r="C101" s="25" t="s">
        <v>165</v>
      </c>
      <c r="D101" s="30" t="s">
        <v>740</v>
      </c>
      <c r="E101" s="31">
        <v>23108.654999999999</v>
      </c>
      <c r="F101" s="60">
        <v>230.52</v>
      </c>
      <c r="G101" s="60">
        <v>230.52</v>
      </c>
      <c r="H101" s="32" t="s">
        <v>897</v>
      </c>
      <c r="I101" s="33">
        <f t="shared" si="1"/>
        <v>53270</v>
      </c>
      <c r="L101" s="103"/>
    </row>
    <row r="102" spans="2:12" ht="15.6" x14ac:dyDescent="0.3">
      <c r="B102" s="95" t="s">
        <v>341</v>
      </c>
      <c r="C102" s="89" t="s">
        <v>165</v>
      </c>
      <c r="D102" s="96" t="s">
        <v>740</v>
      </c>
      <c r="E102" s="31">
        <v>43066.463709999996</v>
      </c>
      <c r="F102" s="60">
        <v>322.11</v>
      </c>
      <c r="G102" s="60">
        <v>328.32</v>
      </c>
      <c r="H102" s="32" t="s">
        <v>895</v>
      </c>
      <c r="I102" s="33">
        <f t="shared" si="1"/>
        <v>0</v>
      </c>
      <c r="L102" s="103"/>
    </row>
    <row r="103" spans="2:12" ht="15.6" x14ac:dyDescent="0.3">
      <c r="B103" s="95" t="s">
        <v>343</v>
      </c>
      <c r="C103" s="89" t="s">
        <v>165</v>
      </c>
      <c r="D103" s="96" t="s">
        <v>740</v>
      </c>
      <c r="E103" s="31">
        <v>32573.677500000002</v>
      </c>
      <c r="F103" s="60">
        <v>205.39</v>
      </c>
      <c r="G103" s="60">
        <v>205.39</v>
      </c>
      <c r="H103" s="32" t="s">
        <v>897</v>
      </c>
      <c r="I103" s="33">
        <f t="shared" si="1"/>
        <v>66903</v>
      </c>
      <c r="L103" s="103"/>
    </row>
    <row r="104" spans="2:12" ht="15.6" x14ac:dyDescent="0.3">
      <c r="B104" s="95" t="s">
        <v>345</v>
      </c>
      <c r="C104" s="89" t="s">
        <v>165</v>
      </c>
      <c r="D104" s="96" t="s">
        <v>740</v>
      </c>
      <c r="E104" s="31">
        <v>53491.502500000002</v>
      </c>
      <c r="F104" s="60">
        <v>122.45</v>
      </c>
      <c r="G104" s="60">
        <v>122.45</v>
      </c>
      <c r="H104" s="32" t="s">
        <v>897</v>
      </c>
      <c r="I104" s="33">
        <f t="shared" si="1"/>
        <v>65500</v>
      </c>
      <c r="L104" s="103"/>
    </row>
    <row r="105" spans="2:12" ht="15.6" x14ac:dyDescent="0.3">
      <c r="B105" s="95" t="s">
        <v>347</v>
      </c>
      <c r="C105" s="89" t="s">
        <v>165</v>
      </c>
      <c r="D105" s="96" t="s">
        <v>740</v>
      </c>
      <c r="E105" s="31">
        <v>44817.69296</v>
      </c>
      <c r="F105" s="60">
        <v>199.99</v>
      </c>
      <c r="G105" s="60">
        <v>203.97</v>
      </c>
      <c r="H105" s="32" t="s">
        <v>895</v>
      </c>
      <c r="I105" s="33">
        <f t="shared" si="1"/>
        <v>0</v>
      </c>
      <c r="L105" s="103"/>
    </row>
    <row r="106" spans="2:12" ht="15.6" x14ac:dyDescent="0.3">
      <c r="B106" s="95" t="s">
        <v>349</v>
      </c>
      <c r="C106" s="89" t="s">
        <v>165</v>
      </c>
      <c r="D106" s="96" t="s">
        <v>740</v>
      </c>
      <c r="E106" s="31">
        <v>39528.444000000003</v>
      </c>
      <c r="F106" s="60">
        <v>192.48</v>
      </c>
      <c r="G106" s="60">
        <v>189.61</v>
      </c>
      <c r="H106" s="32" t="s">
        <v>897</v>
      </c>
      <c r="I106" s="33">
        <f t="shared" si="1"/>
        <v>76084</v>
      </c>
      <c r="L106" s="103"/>
    </row>
    <row r="107" spans="2:12" ht="15.6" x14ac:dyDescent="0.3">
      <c r="B107" s="95" t="s">
        <v>351</v>
      </c>
      <c r="C107" s="89" t="s">
        <v>165</v>
      </c>
      <c r="D107" s="96" t="s">
        <v>740</v>
      </c>
      <c r="E107" s="31">
        <v>39557.118999999999</v>
      </c>
      <c r="F107" s="60">
        <v>151.97</v>
      </c>
      <c r="G107" s="60">
        <v>154.99</v>
      </c>
      <c r="H107" s="32" t="s">
        <v>895</v>
      </c>
      <c r="I107" s="33">
        <f t="shared" si="1"/>
        <v>0</v>
      </c>
      <c r="L107" s="103"/>
    </row>
    <row r="108" spans="2:12" ht="15.6" x14ac:dyDescent="0.3">
      <c r="B108" s="95" t="s">
        <v>353</v>
      </c>
      <c r="C108" s="89" t="s">
        <v>165</v>
      </c>
      <c r="D108" s="96" t="s">
        <v>740</v>
      </c>
      <c r="E108" s="31">
        <v>27728.583999999999</v>
      </c>
      <c r="F108" s="60">
        <v>245.07</v>
      </c>
      <c r="G108" s="60">
        <v>249.75</v>
      </c>
      <c r="H108" s="32" t="s">
        <v>895</v>
      </c>
      <c r="I108" s="33">
        <f t="shared" si="1"/>
        <v>0</v>
      </c>
      <c r="L108" s="103"/>
    </row>
    <row r="109" spans="2:12" ht="15.6" x14ac:dyDescent="0.3">
      <c r="B109" s="95" t="s">
        <v>355</v>
      </c>
      <c r="C109" s="89" t="s">
        <v>165</v>
      </c>
      <c r="D109" s="96" t="s">
        <v>740</v>
      </c>
      <c r="E109" s="31">
        <v>63110.045000000006</v>
      </c>
      <c r="F109" s="60">
        <v>231.12</v>
      </c>
      <c r="G109" s="60">
        <v>235.71</v>
      </c>
      <c r="H109" s="32" t="s">
        <v>895</v>
      </c>
      <c r="I109" s="33">
        <f t="shared" si="1"/>
        <v>0</v>
      </c>
      <c r="L109" s="103"/>
    </row>
    <row r="110" spans="2:12" ht="18" x14ac:dyDescent="0.3">
      <c r="B110" s="95" t="s">
        <v>898</v>
      </c>
      <c r="C110" s="89" t="s">
        <v>165</v>
      </c>
      <c r="D110" s="96" t="s">
        <v>740</v>
      </c>
      <c r="E110" s="31">
        <v>25138.414400000001</v>
      </c>
      <c r="F110" s="60">
        <v>176.24</v>
      </c>
      <c r="G110" s="60">
        <v>178.88</v>
      </c>
      <c r="H110" s="32" t="s">
        <v>895</v>
      </c>
      <c r="I110" s="33">
        <f t="shared" si="1"/>
        <v>0</v>
      </c>
      <c r="L110" s="103"/>
    </row>
    <row r="111" spans="2:12" ht="15.6" x14ac:dyDescent="0.3">
      <c r="B111" s="95" t="s">
        <v>359</v>
      </c>
      <c r="C111" s="89" t="s">
        <v>165</v>
      </c>
      <c r="D111" s="96" t="s">
        <v>740</v>
      </c>
      <c r="E111" s="31">
        <v>31729.555</v>
      </c>
      <c r="F111" s="60">
        <v>137.6</v>
      </c>
      <c r="G111" s="60">
        <v>137.6</v>
      </c>
      <c r="H111" s="32" t="s">
        <v>897</v>
      </c>
      <c r="I111" s="33">
        <f t="shared" si="1"/>
        <v>43660</v>
      </c>
      <c r="L111" s="103"/>
    </row>
    <row r="112" spans="2:12" ht="15.6" x14ac:dyDescent="0.3">
      <c r="B112" s="95" t="s">
        <v>361</v>
      </c>
      <c r="C112" s="89" t="s">
        <v>165</v>
      </c>
      <c r="D112" s="96" t="s">
        <v>740</v>
      </c>
      <c r="E112" s="31">
        <v>32884.815999999999</v>
      </c>
      <c r="F112" s="60">
        <v>184.72</v>
      </c>
      <c r="G112" s="60">
        <v>184.72</v>
      </c>
      <c r="H112" s="32" t="s">
        <v>897</v>
      </c>
      <c r="I112" s="33">
        <f t="shared" si="1"/>
        <v>60745</v>
      </c>
      <c r="L112" s="103"/>
    </row>
    <row r="113" spans="2:12" ht="15.6" x14ac:dyDescent="0.3">
      <c r="B113" s="95" t="s">
        <v>363</v>
      </c>
      <c r="C113" s="89" t="s">
        <v>165</v>
      </c>
      <c r="D113" s="96" t="s">
        <v>740</v>
      </c>
      <c r="E113" s="31">
        <v>19305.932789999999</v>
      </c>
      <c r="F113" s="60">
        <v>177.66399999999999</v>
      </c>
      <c r="G113" s="60">
        <v>181.04</v>
      </c>
      <c r="H113" s="32" t="s">
        <v>895</v>
      </c>
      <c r="I113" s="33">
        <f t="shared" si="1"/>
        <v>0</v>
      </c>
      <c r="L113" s="103"/>
    </row>
    <row r="114" spans="2:12" ht="15.6" x14ac:dyDescent="0.3">
      <c r="B114" s="95" t="s">
        <v>365</v>
      </c>
      <c r="C114" s="89" t="s">
        <v>165</v>
      </c>
      <c r="D114" s="96" t="s">
        <v>740</v>
      </c>
      <c r="E114" s="31">
        <v>41864.815999999999</v>
      </c>
      <c r="F114" s="60">
        <v>147.77000000000001</v>
      </c>
      <c r="G114" s="60">
        <v>147.26</v>
      </c>
      <c r="H114" s="32" t="s">
        <v>897</v>
      </c>
      <c r="I114" s="33">
        <f t="shared" si="1"/>
        <v>61864</v>
      </c>
      <c r="L114" s="103"/>
    </row>
    <row r="115" spans="2:12" ht="15.6" x14ac:dyDescent="0.3">
      <c r="B115" s="95" t="s">
        <v>367</v>
      </c>
      <c r="C115" s="89" t="s">
        <v>165</v>
      </c>
      <c r="D115" s="96" t="s">
        <v>740</v>
      </c>
      <c r="E115" s="31">
        <v>29739.7562</v>
      </c>
      <c r="F115" s="60">
        <v>182.15</v>
      </c>
      <c r="G115" s="60">
        <v>182.15</v>
      </c>
      <c r="H115" s="32" t="s">
        <v>897</v>
      </c>
      <c r="I115" s="33">
        <f t="shared" si="1"/>
        <v>54171</v>
      </c>
      <c r="L115" s="103"/>
    </row>
    <row r="116" spans="2:12" ht="15.6" x14ac:dyDescent="0.3">
      <c r="B116" s="95" t="s">
        <v>369</v>
      </c>
      <c r="C116" s="89" t="s">
        <v>165</v>
      </c>
      <c r="D116" s="96" t="s">
        <v>740</v>
      </c>
      <c r="E116" s="31">
        <v>37741.438200000004</v>
      </c>
      <c r="F116" s="60">
        <v>153.78</v>
      </c>
      <c r="G116" s="60">
        <v>156.38999999999999</v>
      </c>
      <c r="H116" s="32" t="s">
        <v>895</v>
      </c>
      <c r="I116" s="33">
        <f t="shared" si="1"/>
        <v>0</v>
      </c>
      <c r="L116" s="103"/>
    </row>
    <row r="117" spans="2:12" ht="15.6" x14ac:dyDescent="0.3">
      <c r="B117" s="95" t="s">
        <v>371</v>
      </c>
      <c r="C117" s="89" t="s">
        <v>165</v>
      </c>
      <c r="D117" s="96" t="s">
        <v>740</v>
      </c>
      <c r="E117" s="31">
        <v>60445.985369999995</v>
      </c>
      <c r="F117" s="60">
        <v>149.58000000000001</v>
      </c>
      <c r="G117" s="60">
        <v>149.58000000000001</v>
      </c>
      <c r="H117" s="32" t="s">
        <v>897</v>
      </c>
      <c r="I117" s="33">
        <f t="shared" si="1"/>
        <v>90415</v>
      </c>
      <c r="L117" s="103"/>
    </row>
    <row r="118" spans="2:12" ht="15.6" x14ac:dyDescent="0.3">
      <c r="B118" s="95" t="s">
        <v>373</v>
      </c>
      <c r="C118" s="89" t="s">
        <v>165</v>
      </c>
      <c r="D118" s="96" t="s">
        <v>740</v>
      </c>
      <c r="E118" s="31">
        <v>42332.202000000005</v>
      </c>
      <c r="F118" s="60">
        <v>157.47</v>
      </c>
      <c r="G118" s="60">
        <v>160.52000000000001</v>
      </c>
      <c r="H118" s="32" t="s">
        <v>895</v>
      </c>
      <c r="I118" s="33">
        <f t="shared" si="1"/>
        <v>0</v>
      </c>
      <c r="L118" s="103"/>
    </row>
    <row r="119" spans="2:12" ht="15.6" x14ac:dyDescent="0.3">
      <c r="B119" s="95" t="s">
        <v>375</v>
      </c>
      <c r="C119" s="89" t="s">
        <v>165</v>
      </c>
      <c r="D119" s="96" t="s">
        <v>740</v>
      </c>
      <c r="E119" s="31">
        <v>74896.093000000008</v>
      </c>
      <c r="F119" s="60">
        <v>155.76</v>
      </c>
      <c r="G119" s="60">
        <v>155.76</v>
      </c>
      <c r="H119" s="32" t="s">
        <v>897</v>
      </c>
      <c r="I119" s="33">
        <f t="shared" si="1"/>
        <v>116658</v>
      </c>
      <c r="L119" s="103"/>
    </row>
    <row r="120" spans="2:12" ht="15.6" x14ac:dyDescent="0.3">
      <c r="B120" s="95" t="s">
        <v>377</v>
      </c>
      <c r="C120" s="89" t="s">
        <v>165</v>
      </c>
      <c r="D120" s="96" t="s">
        <v>740</v>
      </c>
      <c r="E120" s="31">
        <v>40557.032999999996</v>
      </c>
      <c r="F120" s="60">
        <v>160.72999999999999</v>
      </c>
      <c r="G120" s="60">
        <v>160.72999999999999</v>
      </c>
      <c r="H120" s="32" t="s">
        <v>897</v>
      </c>
      <c r="I120" s="33">
        <f t="shared" si="1"/>
        <v>65187</v>
      </c>
      <c r="L120" s="103"/>
    </row>
    <row r="121" spans="2:12" ht="15.6" x14ac:dyDescent="0.3">
      <c r="B121" s="95" t="s">
        <v>379</v>
      </c>
      <c r="C121" s="89" t="s">
        <v>165</v>
      </c>
      <c r="D121" s="96" t="s">
        <v>740</v>
      </c>
      <c r="E121" s="31">
        <v>39844.839999999997</v>
      </c>
      <c r="F121" s="60">
        <v>176.93</v>
      </c>
      <c r="G121" s="60">
        <v>176.93</v>
      </c>
      <c r="H121" s="32" t="s">
        <v>897</v>
      </c>
      <c r="I121" s="33">
        <f t="shared" si="1"/>
        <v>70497</v>
      </c>
      <c r="L121" s="103"/>
    </row>
    <row r="122" spans="2:12" ht="15.6" x14ac:dyDescent="0.3">
      <c r="B122" s="95" t="s">
        <v>381</v>
      </c>
      <c r="C122" s="89" t="s">
        <v>165</v>
      </c>
      <c r="D122" s="96" t="s">
        <v>740</v>
      </c>
      <c r="E122" s="31">
        <v>35347.110400000005</v>
      </c>
      <c r="F122" s="60">
        <v>164.58</v>
      </c>
      <c r="G122" s="60">
        <v>164.58</v>
      </c>
      <c r="H122" s="32" t="s">
        <v>897</v>
      </c>
      <c r="I122" s="33">
        <f t="shared" si="1"/>
        <v>58174</v>
      </c>
      <c r="L122" s="103"/>
    </row>
    <row r="123" spans="2:12" ht="15.6" x14ac:dyDescent="0.3">
      <c r="B123" s="95" t="s">
        <v>383</v>
      </c>
      <c r="C123" s="89" t="s">
        <v>165</v>
      </c>
      <c r="D123" s="96" t="s">
        <v>740</v>
      </c>
      <c r="E123" s="31">
        <v>28594.7</v>
      </c>
      <c r="F123" s="60">
        <v>111.96</v>
      </c>
      <c r="G123" s="60">
        <v>111.96</v>
      </c>
      <c r="H123" s="32" t="s">
        <v>897</v>
      </c>
      <c r="I123" s="33">
        <f t="shared" si="1"/>
        <v>32015</v>
      </c>
      <c r="L123" s="103"/>
    </row>
    <row r="124" spans="2:12" ht="15.6" x14ac:dyDescent="0.3">
      <c r="B124" s="95" t="s">
        <v>385</v>
      </c>
      <c r="C124" s="89" t="s">
        <v>165</v>
      </c>
      <c r="D124" s="96" t="s">
        <v>740</v>
      </c>
      <c r="E124" s="31">
        <v>33380.585899999998</v>
      </c>
      <c r="F124" s="60">
        <v>174.37</v>
      </c>
      <c r="G124" s="60">
        <v>174.37</v>
      </c>
      <c r="H124" s="32" t="s">
        <v>897</v>
      </c>
      <c r="I124" s="33">
        <f t="shared" si="1"/>
        <v>58206</v>
      </c>
      <c r="L124" s="103"/>
    </row>
    <row r="125" spans="2:12" ht="15.6" x14ac:dyDescent="0.3">
      <c r="B125" s="95" t="s">
        <v>387</v>
      </c>
      <c r="C125" s="89" t="s">
        <v>165</v>
      </c>
      <c r="D125" s="96" t="s">
        <v>740</v>
      </c>
      <c r="E125" s="31">
        <v>51374.267999999996</v>
      </c>
      <c r="F125" s="60">
        <v>204.13</v>
      </c>
      <c r="G125" s="60">
        <v>208.01</v>
      </c>
      <c r="H125" s="32" t="s">
        <v>895</v>
      </c>
      <c r="I125" s="33">
        <f t="shared" si="1"/>
        <v>0</v>
      </c>
      <c r="L125" s="103"/>
    </row>
    <row r="126" spans="2:12" ht="15.6" x14ac:dyDescent="0.3">
      <c r="B126" s="95" t="s">
        <v>389</v>
      </c>
      <c r="C126" s="89" t="s">
        <v>165</v>
      </c>
      <c r="D126" s="96" t="s">
        <v>740</v>
      </c>
      <c r="E126" s="31">
        <v>38070.264999999999</v>
      </c>
      <c r="F126" s="60">
        <v>146.94</v>
      </c>
      <c r="G126" s="60">
        <v>149.35</v>
      </c>
      <c r="H126" s="32" t="s">
        <v>895</v>
      </c>
      <c r="I126" s="33">
        <f t="shared" si="1"/>
        <v>0</v>
      </c>
      <c r="L126" s="103"/>
    </row>
    <row r="127" spans="2:12" ht="15.6" x14ac:dyDescent="0.3">
      <c r="B127" s="95" t="s">
        <v>391</v>
      </c>
      <c r="C127" s="89" t="s">
        <v>165</v>
      </c>
      <c r="D127" s="96" t="s">
        <v>740</v>
      </c>
      <c r="E127" s="31">
        <v>41816.11</v>
      </c>
      <c r="F127" s="60">
        <v>138.87</v>
      </c>
      <c r="G127" s="60">
        <v>138.87</v>
      </c>
      <c r="H127" s="32" t="s">
        <v>897</v>
      </c>
      <c r="I127" s="33">
        <f t="shared" si="1"/>
        <v>58070</v>
      </c>
      <c r="L127" s="103"/>
    </row>
    <row r="128" spans="2:12" ht="15.6" x14ac:dyDescent="0.3">
      <c r="B128" s="95" t="s">
        <v>393</v>
      </c>
      <c r="C128" s="89" t="s">
        <v>165</v>
      </c>
      <c r="D128" s="96" t="s">
        <v>740</v>
      </c>
      <c r="E128" s="31">
        <v>22189.816599999998</v>
      </c>
      <c r="F128" s="60">
        <v>207.3</v>
      </c>
      <c r="G128" s="60">
        <v>207.3</v>
      </c>
      <c r="H128" s="32" t="s">
        <v>897</v>
      </c>
      <c r="I128" s="33">
        <f t="shared" si="1"/>
        <v>45999</v>
      </c>
      <c r="L128" s="103"/>
    </row>
    <row r="129" spans="2:12" ht="15.6" x14ac:dyDescent="0.3">
      <c r="B129" s="95" t="s">
        <v>395</v>
      </c>
      <c r="C129" s="89" t="s">
        <v>165</v>
      </c>
      <c r="D129" s="96" t="s">
        <v>740</v>
      </c>
      <c r="E129" s="31">
        <v>33686.912000000004</v>
      </c>
      <c r="F129" s="60">
        <v>178.67</v>
      </c>
      <c r="G129" s="60">
        <v>172.67</v>
      </c>
      <c r="H129" s="32" t="s">
        <v>897</v>
      </c>
      <c r="I129" s="33">
        <f t="shared" si="1"/>
        <v>60188</v>
      </c>
      <c r="L129" s="103"/>
    </row>
    <row r="130" spans="2:12" ht="15.6" x14ac:dyDescent="0.3">
      <c r="B130" s="95" t="s">
        <v>397</v>
      </c>
      <c r="C130" s="89" t="s">
        <v>165</v>
      </c>
      <c r="D130" s="96" t="s">
        <v>740</v>
      </c>
      <c r="E130" s="31">
        <v>68037.084000000003</v>
      </c>
      <c r="F130" s="60">
        <v>207.91</v>
      </c>
      <c r="G130" s="60">
        <v>207.91</v>
      </c>
      <c r="H130" s="32" t="s">
        <v>897</v>
      </c>
      <c r="I130" s="33">
        <f t="shared" si="1"/>
        <v>141456</v>
      </c>
      <c r="L130" s="103"/>
    </row>
    <row r="131" spans="2:12" ht="15.6" x14ac:dyDescent="0.3">
      <c r="B131" s="95" t="s">
        <v>399</v>
      </c>
      <c r="C131" s="89" t="s">
        <v>165</v>
      </c>
      <c r="D131" s="96" t="s">
        <v>740</v>
      </c>
      <c r="E131" s="31">
        <v>41218.21</v>
      </c>
      <c r="F131" s="60">
        <v>234.76</v>
      </c>
      <c r="G131" s="60">
        <v>239.34</v>
      </c>
      <c r="H131" s="32" t="s">
        <v>895</v>
      </c>
      <c r="I131" s="33">
        <f t="shared" si="1"/>
        <v>0</v>
      </c>
      <c r="L131" s="103"/>
    </row>
    <row r="132" spans="2:12" ht="15.6" x14ac:dyDescent="0.3">
      <c r="B132" s="95" t="s">
        <v>401</v>
      </c>
      <c r="C132" s="89" t="s">
        <v>165</v>
      </c>
      <c r="D132" s="96" t="s">
        <v>740</v>
      </c>
      <c r="E132" s="31">
        <v>40702.815000000002</v>
      </c>
      <c r="F132" s="60">
        <v>207.56</v>
      </c>
      <c r="G132" s="60">
        <v>211.19</v>
      </c>
      <c r="H132" s="32" t="s">
        <v>895</v>
      </c>
      <c r="I132" s="33">
        <f t="shared" si="1"/>
        <v>0</v>
      </c>
      <c r="L132" s="103"/>
    </row>
    <row r="133" spans="2:12" ht="15.6" x14ac:dyDescent="0.3">
      <c r="B133" s="95" t="s">
        <v>403</v>
      </c>
      <c r="C133" s="89" t="s">
        <v>165</v>
      </c>
      <c r="D133" s="96" t="s">
        <v>740</v>
      </c>
      <c r="E133" s="31">
        <v>18364.519699999997</v>
      </c>
      <c r="F133" s="60">
        <v>202.6</v>
      </c>
      <c r="G133" s="60">
        <v>202.6</v>
      </c>
      <c r="H133" s="32" t="s">
        <v>897</v>
      </c>
      <c r="I133" s="33">
        <f t="shared" si="1"/>
        <v>37207</v>
      </c>
      <c r="L133" s="103"/>
    </row>
    <row r="134" spans="2:12" ht="15.6" x14ac:dyDescent="0.3">
      <c r="B134" s="95" t="s">
        <v>405</v>
      </c>
      <c r="C134" s="89" t="s">
        <v>165</v>
      </c>
      <c r="D134" s="96" t="s">
        <v>740</v>
      </c>
      <c r="E134" s="31">
        <v>48612.427499999998</v>
      </c>
      <c r="F134" s="60">
        <v>273.52999999999997</v>
      </c>
      <c r="G134" s="60">
        <v>278.97000000000003</v>
      </c>
      <c r="H134" s="32" t="s">
        <v>895</v>
      </c>
      <c r="I134" s="33">
        <f t="shared" si="1"/>
        <v>0</v>
      </c>
      <c r="L134" s="103"/>
    </row>
    <row r="135" spans="2:12" ht="15.6" x14ac:dyDescent="0.3">
      <c r="B135" s="95" t="s">
        <v>407</v>
      </c>
      <c r="C135" s="89" t="s">
        <v>165</v>
      </c>
      <c r="D135" s="96" t="s">
        <v>740</v>
      </c>
      <c r="E135" s="31">
        <v>27001.900600000001</v>
      </c>
      <c r="F135" s="60">
        <v>240.38</v>
      </c>
      <c r="G135" s="60">
        <v>240.38</v>
      </c>
      <c r="H135" s="32" t="s">
        <v>897</v>
      </c>
      <c r="I135" s="33">
        <f t="shared" si="1"/>
        <v>64907</v>
      </c>
      <c r="L135" s="103"/>
    </row>
    <row r="136" spans="2:12" ht="15.6" x14ac:dyDescent="0.3">
      <c r="B136" s="95" t="s">
        <v>409</v>
      </c>
      <c r="C136" s="89" t="s">
        <v>165</v>
      </c>
      <c r="D136" s="96" t="s">
        <v>740</v>
      </c>
      <c r="E136" s="31">
        <v>40938.342800000006</v>
      </c>
      <c r="F136" s="60">
        <v>279.49</v>
      </c>
      <c r="G136" s="60">
        <v>285.06</v>
      </c>
      <c r="H136" s="32" t="s">
        <v>895</v>
      </c>
      <c r="I136" s="33">
        <f t="shared" si="1"/>
        <v>0</v>
      </c>
      <c r="L136" s="103"/>
    </row>
    <row r="137" spans="2:12" ht="15.6" x14ac:dyDescent="0.3">
      <c r="B137" s="95" t="s">
        <v>411</v>
      </c>
      <c r="C137" s="89" t="s">
        <v>165</v>
      </c>
      <c r="D137" s="96" t="s">
        <v>740</v>
      </c>
      <c r="E137" s="31">
        <v>20366.477999999999</v>
      </c>
      <c r="F137" s="60">
        <v>169.13</v>
      </c>
      <c r="G137" s="60">
        <v>172.41</v>
      </c>
      <c r="H137" s="32" t="s">
        <v>895</v>
      </c>
      <c r="I137" s="33">
        <f t="shared" si="1"/>
        <v>0</v>
      </c>
      <c r="L137" s="103"/>
    </row>
    <row r="138" spans="2:12" ht="15.6" x14ac:dyDescent="0.3">
      <c r="B138" s="95" t="s">
        <v>413</v>
      </c>
      <c r="C138" s="89" t="s">
        <v>165</v>
      </c>
      <c r="D138" s="96" t="s">
        <v>740</v>
      </c>
      <c r="E138" s="31">
        <v>28274.300999999999</v>
      </c>
      <c r="F138" s="60">
        <v>213.16</v>
      </c>
      <c r="G138" s="60">
        <v>217.21</v>
      </c>
      <c r="H138" s="32" t="s">
        <v>895</v>
      </c>
      <c r="I138" s="33">
        <f t="shared" si="1"/>
        <v>0</v>
      </c>
      <c r="L138" s="103"/>
    </row>
    <row r="139" spans="2:12" ht="15.6" x14ac:dyDescent="0.3">
      <c r="B139" s="95" t="s">
        <v>415</v>
      </c>
      <c r="C139" s="89" t="s">
        <v>165</v>
      </c>
      <c r="D139" s="96" t="s">
        <v>740</v>
      </c>
      <c r="E139" s="31">
        <v>61721.248</v>
      </c>
      <c r="F139" s="60">
        <v>201.54</v>
      </c>
      <c r="G139" s="60">
        <v>205.44</v>
      </c>
      <c r="H139" s="32" t="s">
        <v>895</v>
      </c>
      <c r="I139" s="33">
        <f t="shared" si="1"/>
        <v>0</v>
      </c>
      <c r="L139" s="103"/>
    </row>
    <row r="140" spans="2:12" ht="15.6" x14ac:dyDescent="0.3">
      <c r="B140" s="95" t="s">
        <v>417</v>
      </c>
      <c r="C140" s="89" t="s">
        <v>165</v>
      </c>
      <c r="D140" s="96" t="s">
        <v>740</v>
      </c>
      <c r="E140" s="31">
        <v>23015.0825</v>
      </c>
      <c r="F140" s="60">
        <v>140.69</v>
      </c>
      <c r="G140" s="60">
        <v>140.69</v>
      </c>
      <c r="H140" s="32" t="s">
        <v>897</v>
      </c>
      <c r="I140" s="33">
        <f t="shared" si="1"/>
        <v>32380</v>
      </c>
      <c r="L140" s="103"/>
    </row>
    <row r="141" spans="2:12" ht="15.6" x14ac:dyDescent="0.3">
      <c r="B141" s="95" t="s">
        <v>419</v>
      </c>
      <c r="C141" s="89" t="s">
        <v>165</v>
      </c>
      <c r="D141" s="96" t="s">
        <v>740</v>
      </c>
      <c r="E141" s="31">
        <v>20001.793312000002</v>
      </c>
      <c r="F141" s="60">
        <v>201.4</v>
      </c>
      <c r="G141" s="60">
        <v>201.4</v>
      </c>
      <c r="H141" s="32" t="s">
        <v>897</v>
      </c>
      <c r="I141" s="33">
        <f t="shared" si="1"/>
        <v>40284</v>
      </c>
      <c r="L141" s="103"/>
    </row>
    <row r="142" spans="2:12" ht="15.6" x14ac:dyDescent="0.3">
      <c r="B142" s="95" t="s">
        <v>421</v>
      </c>
      <c r="C142" s="89" t="s">
        <v>165</v>
      </c>
      <c r="D142" s="96" t="s">
        <v>740</v>
      </c>
      <c r="E142" s="31">
        <v>32859.978600000002</v>
      </c>
      <c r="F142" s="60">
        <v>208.98</v>
      </c>
      <c r="G142" s="60">
        <v>208.98</v>
      </c>
      <c r="H142" s="32" t="s">
        <v>897</v>
      </c>
      <c r="I142" s="33">
        <f t="shared" si="1"/>
        <v>68671</v>
      </c>
      <c r="L142" s="103"/>
    </row>
    <row r="143" spans="2:12" ht="15.6" x14ac:dyDescent="0.3">
      <c r="B143" s="95" t="s">
        <v>423</v>
      </c>
      <c r="C143" s="89" t="s">
        <v>165</v>
      </c>
      <c r="D143" s="96" t="s">
        <v>740</v>
      </c>
      <c r="E143" s="31">
        <v>21114.873599999999</v>
      </c>
      <c r="F143" s="60">
        <v>253.4</v>
      </c>
      <c r="G143" s="60">
        <v>253.4</v>
      </c>
      <c r="H143" s="32" t="s">
        <v>897</v>
      </c>
      <c r="I143" s="33">
        <f t="shared" ref="I143:I206" si="2">ROUND(IF(H143="Yes",F143*E143*1%,0),0)</f>
        <v>53505</v>
      </c>
      <c r="L143" s="103"/>
    </row>
    <row r="144" spans="2:12" ht="15.6" x14ac:dyDescent="0.3">
      <c r="B144" s="95" t="s">
        <v>425</v>
      </c>
      <c r="C144" s="89" t="s">
        <v>165</v>
      </c>
      <c r="D144" s="96" t="s">
        <v>740</v>
      </c>
      <c r="E144" s="31">
        <v>40321.270499999999</v>
      </c>
      <c r="F144" s="60">
        <v>181.01</v>
      </c>
      <c r="G144" s="60">
        <v>180.83</v>
      </c>
      <c r="H144" s="32" t="s">
        <v>897</v>
      </c>
      <c r="I144" s="33">
        <f t="shared" si="2"/>
        <v>72986</v>
      </c>
      <c r="L144" s="103"/>
    </row>
    <row r="145" spans="2:12" ht="15.6" x14ac:dyDescent="0.3">
      <c r="B145" s="95" t="s">
        <v>427</v>
      </c>
      <c r="C145" s="89" t="s">
        <v>165</v>
      </c>
      <c r="D145" s="96" t="s">
        <v>740</v>
      </c>
      <c r="E145" s="31">
        <v>37257.700000000004</v>
      </c>
      <c r="F145" s="60">
        <v>169.21</v>
      </c>
      <c r="G145" s="60">
        <v>169.21</v>
      </c>
      <c r="H145" s="32" t="s">
        <v>897</v>
      </c>
      <c r="I145" s="33">
        <f t="shared" si="2"/>
        <v>63044</v>
      </c>
      <c r="L145" s="103"/>
    </row>
    <row r="146" spans="2:12" ht="15.6" x14ac:dyDescent="0.3">
      <c r="B146" s="95" t="s">
        <v>429</v>
      </c>
      <c r="C146" s="89" t="s">
        <v>165</v>
      </c>
      <c r="D146" s="96" t="s">
        <v>740</v>
      </c>
      <c r="E146" s="31">
        <v>32874.78</v>
      </c>
      <c r="F146" s="60">
        <v>141.84</v>
      </c>
      <c r="G146" s="60">
        <v>144.59</v>
      </c>
      <c r="H146" s="32" t="s">
        <v>895</v>
      </c>
      <c r="I146" s="33">
        <f t="shared" si="2"/>
        <v>0</v>
      </c>
      <c r="L146" s="103"/>
    </row>
    <row r="147" spans="2:12" ht="15.6" x14ac:dyDescent="0.3">
      <c r="B147" s="95" t="s">
        <v>431</v>
      </c>
      <c r="C147" s="89" t="s">
        <v>165</v>
      </c>
      <c r="D147" s="96" t="s">
        <v>740</v>
      </c>
      <c r="E147" s="31">
        <v>42716.222999999998</v>
      </c>
      <c r="F147" s="60">
        <v>136.1</v>
      </c>
      <c r="G147" s="60">
        <v>135.96</v>
      </c>
      <c r="H147" s="32" t="s">
        <v>897</v>
      </c>
      <c r="I147" s="33">
        <f t="shared" si="2"/>
        <v>58137</v>
      </c>
      <c r="L147" s="103"/>
    </row>
    <row r="148" spans="2:12" ht="15.6" x14ac:dyDescent="0.3">
      <c r="B148" s="95" t="s">
        <v>433</v>
      </c>
      <c r="C148" s="89" t="s">
        <v>165</v>
      </c>
      <c r="D148" s="96" t="s">
        <v>740</v>
      </c>
      <c r="E148" s="31">
        <v>32802.281599999995</v>
      </c>
      <c r="F148" s="60">
        <v>184.07</v>
      </c>
      <c r="G148" s="60">
        <v>184.07</v>
      </c>
      <c r="H148" s="32" t="s">
        <v>897</v>
      </c>
      <c r="I148" s="33">
        <f t="shared" si="2"/>
        <v>60379</v>
      </c>
      <c r="L148" s="103"/>
    </row>
    <row r="149" spans="2:12" ht="15.6" x14ac:dyDescent="0.3">
      <c r="B149" s="95" t="s">
        <v>435</v>
      </c>
      <c r="C149" s="89" t="s">
        <v>165</v>
      </c>
      <c r="D149" s="96" t="s">
        <v>740</v>
      </c>
      <c r="E149" s="31">
        <v>22449.540649999999</v>
      </c>
      <c r="F149" s="60">
        <v>178.47</v>
      </c>
      <c r="G149" s="60">
        <v>178.43</v>
      </c>
      <c r="H149" s="32" t="s">
        <v>897</v>
      </c>
      <c r="I149" s="33">
        <f t="shared" si="2"/>
        <v>40066</v>
      </c>
      <c r="L149" s="103"/>
    </row>
    <row r="150" spans="2:12" ht="15.6" x14ac:dyDescent="0.3">
      <c r="B150" s="95" t="s">
        <v>437</v>
      </c>
      <c r="C150" s="89" t="s">
        <v>165</v>
      </c>
      <c r="D150" s="96" t="s">
        <v>740</v>
      </c>
      <c r="E150" s="31">
        <v>42535.717629999999</v>
      </c>
      <c r="F150" s="60">
        <v>211.31</v>
      </c>
      <c r="G150" s="60">
        <v>211.31</v>
      </c>
      <c r="H150" s="32" t="s">
        <v>897</v>
      </c>
      <c r="I150" s="33">
        <f t="shared" si="2"/>
        <v>89882</v>
      </c>
      <c r="L150" s="103"/>
    </row>
    <row r="151" spans="2:12" ht="15.6" x14ac:dyDescent="0.3">
      <c r="B151" s="95" t="s">
        <v>439</v>
      </c>
      <c r="C151" s="89" t="s">
        <v>165</v>
      </c>
      <c r="D151" s="96" t="s">
        <v>740</v>
      </c>
      <c r="E151" s="31">
        <v>41136.127440000004</v>
      </c>
      <c r="F151" s="60">
        <v>137.78</v>
      </c>
      <c r="G151" s="60">
        <v>140.52000000000001</v>
      </c>
      <c r="H151" s="32" t="s">
        <v>895</v>
      </c>
      <c r="I151" s="33">
        <f t="shared" si="2"/>
        <v>0</v>
      </c>
      <c r="L151" s="103"/>
    </row>
    <row r="152" spans="2:12" ht="15.6" x14ac:dyDescent="0.3">
      <c r="B152" s="95" t="s">
        <v>441</v>
      </c>
      <c r="C152" s="89" t="s">
        <v>165</v>
      </c>
      <c r="D152" s="96" t="s">
        <v>740</v>
      </c>
      <c r="E152" s="31">
        <v>31475.892530000001</v>
      </c>
      <c r="F152" s="60">
        <v>162</v>
      </c>
      <c r="G152" s="60">
        <v>162</v>
      </c>
      <c r="H152" s="32" t="s">
        <v>897</v>
      </c>
      <c r="I152" s="33">
        <f t="shared" si="2"/>
        <v>50991</v>
      </c>
      <c r="L152" s="103"/>
    </row>
    <row r="153" spans="2:12" ht="15.6" x14ac:dyDescent="0.3">
      <c r="B153" s="95" t="s">
        <v>443</v>
      </c>
      <c r="C153" s="89" t="s">
        <v>165</v>
      </c>
      <c r="D153" s="96" t="s">
        <v>740</v>
      </c>
      <c r="E153" s="31">
        <v>51984.138200000001</v>
      </c>
      <c r="F153" s="60">
        <v>189.18</v>
      </c>
      <c r="G153" s="60">
        <v>192.87</v>
      </c>
      <c r="H153" s="32" t="s">
        <v>895</v>
      </c>
      <c r="I153" s="33">
        <f t="shared" si="2"/>
        <v>0</v>
      </c>
      <c r="L153" s="103"/>
    </row>
    <row r="154" spans="2:12" ht="15.6" x14ac:dyDescent="0.3">
      <c r="B154" s="95" t="s">
        <v>445</v>
      </c>
      <c r="C154" s="89" t="s">
        <v>165</v>
      </c>
      <c r="D154" s="96" t="s">
        <v>740</v>
      </c>
      <c r="E154" s="31">
        <v>40908.455000000002</v>
      </c>
      <c r="F154" s="60">
        <v>243.37</v>
      </c>
      <c r="G154" s="60">
        <v>241.22</v>
      </c>
      <c r="H154" s="32" t="s">
        <v>897</v>
      </c>
      <c r="I154" s="33">
        <f t="shared" si="2"/>
        <v>99559</v>
      </c>
      <c r="L154" s="103"/>
    </row>
    <row r="155" spans="2:12" ht="15.6" x14ac:dyDescent="0.3">
      <c r="B155" s="95" t="s">
        <v>447</v>
      </c>
      <c r="C155" s="89" t="s">
        <v>165</v>
      </c>
      <c r="D155" s="96" t="s">
        <v>740</v>
      </c>
      <c r="E155" s="31">
        <v>33569.673000000003</v>
      </c>
      <c r="F155" s="60">
        <v>143</v>
      </c>
      <c r="G155" s="60">
        <v>143</v>
      </c>
      <c r="H155" s="32" t="s">
        <v>897</v>
      </c>
      <c r="I155" s="33">
        <f t="shared" si="2"/>
        <v>48005</v>
      </c>
      <c r="L155" s="103"/>
    </row>
    <row r="156" spans="2:12" ht="15.6" x14ac:dyDescent="0.3">
      <c r="B156" s="95" t="s">
        <v>449</v>
      </c>
      <c r="C156" s="89" t="s">
        <v>165</v>
      </c>
      <c r="D156" s="96" t="s">
        <v>740</v>
      </c>
      <c r="E156" s="31">
        <v>63171.327600000004</v>
      </c>
      <c r="F156" s="60">
        <v>122.86</v>
      </c>
      <c r="G156" s="60">
        <v>125.31</v>
      </c>
      <c r="H156" s="32" t="s">
        <v>895</v>
      </c>
      <c r="I156" s="33">
        <f t="shared" si="2"/>
        <v>0</v>
      </c>
      <c r="L156" s="103"/>
    </row>
    <row r="157" spans="2:12" ht="15.6" x14ac:dyDescent="0.3">
      <c r="B157" s="95" t="s">
        <v>451</v>
      </c>
      <c r="C157" s="89" t="s">
        <v>165</v>
      </c>
      <c r="D157" s="96" t="s">
        <v>740</v>
      </c>
      <c r="E157" s="31">
        <v>33287.364000000001</v>
      </c>
      <c r="F157" s="60">
        <v>150.25</v>
      </c>
      <c r="G157" s="60">
        <v>150.25</v>
      </c>
      <c r="H157" s="32" t="s">
        <v>897</v>
      </c>
      <c r="I157" s="33">
        <f t="shared" si="2"/>
        <v>50014</v>
      </c>
      <c r="L157" s="103"/>
    </row>
    <row r="158" spans="2:12" ht="15.6" x14ac:dyDescent="0.3">
      <c r="B158" s="95" t="s">
        <v>453</v>
      </c>
      <c r="C158" s="89" t="s">
        <v>165</v>
      </c>
      <c r="D158" s="96" t="s">
        <v>740</v>
      </c>
      <c r="E158" s="31">
        <v>39626.089999999997</v>
      </c>
      <c r="F158" s="60">
        <v>145.41999999999999</v>
      </c>
      <c r="G158" s="60">
        <v>145.41999999999999</v>
      </c>
      <c r="H158" s="32" t="s">
        <v>897</v>
      </c>
      <c r="I158" s="33">
        <f t="shared" si="2"/>
        <v>57624</v>
      </c>
      <c r="L158" s="103"/>
    </row>
    <row r="159" spans="2:12" ht="15.6" x14ac:dyDescent="0.3">
      <c r="B159" s="95" t="s">
        <v>455</v>
      </c>
      <c r="C159" s="89" t="s">
        <v>165</v>
      </c>
      <c r="D159" s="96" t="s">
        <v>740</v>
      </c>
      <c r="E159" s="31">
        <v>29032.477200000001</v>
      </c>
      <c r="F159" s="60">
        <v>163.16</v>
      </c>
      <c r="G159" s="60">
        <v>162.41</v>
      </c>
      <c r="H159" s="32" t="s">
        <v>897</v>
      </c>
      <c r="I159" s="33">
        <f t="shared" si="2"/>
        <v>47369</v>
      </c>
      <c r="L159" s="103"/>
    </row>
    <row r="160" spans="2:12" ht="15.6" x14ac:dyDescent="0.3">
      <c r="B160" s="95" t="s">
        <v>457</v>
      </c>
      <c r="C160" s="89" t="s">
        <v>165</v>
      </c>
      <c r="D160" s="96" t="s">
        <v>740</v>
      </c>
      <c r="E160" s="31">
        <v>49297.1</v>
      </c>
      <c r="F160" s="60">
        <v>139.62</v>
      </c>
      <c r="G160" s="60">
        <v>139.62</v>
      </c>
      <c r="H160" s="32" t="s">
        <v>897</v>
      </c>
      <c r="I160" s="33">
        <f t="shared" si="2"/>
        <v>68829</v>
      </c>
      <c r="L160" s="103"/>
    </row>
    <row r="161" spans="2:12" ht="15.6" x14ac:dyDescent="0.3">
      <c r="B161" s="95" t="s">
        <v>459</v>
      </c>
      <c r="C161" s="89" t="s">
        <v>165</v>
      </c>
      <c r="D161" s="96" t="s">
        <v>740</v>
      </c>
      <c r="E161" s="31">
        <v>47453.72</v>
      </c>
      <c r="F161" s="60">
        <v>175.63</v>
      </c>
      <c r="G161" s="60">
        <v>175.63</v>
      </c>
      <c r="H161" s="32" t="s">
        <v>897</v>
      </c>
      <c r="I161" s="33">
        <f t="shared" si="2"/>
        <v>83343</v>
      </c>
      <c r="L161" s="103"/>
    </row>
    <row r="162" spans="2:12" ht="15.6" x14ac:dyDescent="0.3">
      <c r="B162" s="95" t="s">
        <v>461</v>
      </c>
      <c r="C162" s="89" t="s">
        <v>165</v>
      </c>
      <c r="D162" s="96" t="s">
        <v>740</v>
      </c>
      <c r="E162" s="31">
        <v>47934.04</v>
      </c>
      <c r="F162" s="60">
        <v>132.31</v>
      </c>
      <c r="G162" s="60">
        <v>132.31</v>
      </c>
      <c r="H162" s="32" t="s">
        <v>897</v>
      </c>
      <c r="I162" s="33">
        <f t="shared" si="2"/>
        <v>63422</v>
      </c>
      <c r="L162" s="103"/>
    </row>
    <row r="163" spans="2:12" ht="15.6" x14ac:dyDescent="0.3">
      <c r="B163" s="95" t="s">
        <v>463</v>
      </c>
      <c r="C163" s="89" t="s">
        <v>165</v>
      </c>
      <c r="D163" s="96" t="s">
        <v>740</v>
      </c>
      <c r="E163" s="31">
        <v>35114.379999999997</v>
      </c>
      <c r="F163" s="60">
        <v>170.37</v>
      </c>
      <c r="G163" s="60">
        <v>170.37</v>
      </c>
      <c r="H163" s="32" t="s">
        <v>897</v>
      </c>
      <c r="I163" s="33">
        <f t="shared" si="2"/>
        <v>59824</v>
      </c>
      <c r="L163" s="103"/>
    </row>
    <row r="164" spans="2:12" ht="15.6" x14ac:dyDescent="0.3">
      <c r="B164" s="95" t="s">
        <v>465</v>
      </c>
      <c r="C164" s="89" t="s">
        <v>165</v>
      </c>
      <c r="D164" s="96" t="s">
        <v>740</v>
      </c>
      <c r="E164" s="31">
        <v>57803.974000000002</v>
      </c>
      <c r="F164" s="60">
        <v>114.68</v>
      </c>
      <c r="G164" s="60">
        <v>111.24</v>
      </c>
      <c r="H164" s="32" t="s">
        <v>897</v>
      </c>
      <c r="I164" s="33">
        <f t="shared" si="2"/>
        <v>66290</v>
      </c>
      <c r="L164" s="103"/>
    </row>
    <row r="165" spans="2:12" ht="15.6" x14ac:dyDescent="0.3">
      <c r="B165" s="95" t="s">
        <v>467</v>
      </c>
      <c r="C165" s="89" t="s">
        <v>165</v>
      </c>
      <c r="D165" s="96" t="s">
        <v>740</v>
      </c>
      <c r="E165" s="31">
        <v>37013.227999999996</v>
      </c>
      <c r="F165" s="60">
        <v>208.38</v>
      </c>
      <c r="G165" s="60">
        <v>208.38</v>
      </c>
      <c r="H165" s="32" t="s">
        <v>897</v>
      </c>
      <c r="I165" s="33">
        <f t="shared" si="2"/>
        <v>77128</v>
      </c>
      <c r="L165" s="103"/>
    </row>
    <row r="166" spans="2:12" ht="15.6" x14ac:dyDescent="0.3">
      <c r="B166" s="95" t="s">
        <v>469</v>
      </c>
      <c r="C166" s="89" t="s">
        <v>165</v>
      </c>
      <c r="D166" s="96" t="s">
        <v>740</v>
      </c>
      <c r="E166" s="31">
        <v>63086.417499999996</v>
      </c>
      <c r="F166" s="60">
        <v>150.74</v>
      </c>
      <c r="G166" s="60">
        <v>147.75</v>
      </c>
      <c r="H166" s="32" t="s">
        <v>897</v>
      </c>
      <c r="I166" s="33">
        <f t="shared" si="2"/>
        <v>95096</v>
      </c>
      <c r="L166" s="103"/>
    </row>
    <row r="167" spans="2:12" ht="15.6" x14ac:dyDescent="0.3">
      <c r="B167" s="95" t="s">
        <v>471</v>
      </c>
      <c r="C167" s="89" t="s">
        <v>165</v>
      </c>
      <c r="D167" s="96" t="s">
        <v>740</v>
      </c>
      <c r="E167" s="31">
        <v>41256.5769</v>
      </c>
      <c r="F167" s="60">
        <v>95.34</v>
      </c>
      <c r="G167" s="60">
        <v>95.34</v>
      </c>
      <c r="H167" s="32" t="s">
        <v>897</v>
      </c>
      <c r="I167" s="33">
        <f t="shared" si="2"/>
        <v>39334</v>
      </c>
      <c r="L167" s="103"/>
    </row>
    <row r="168" spans="2:12" ht="15.6" x14ac:dyDescent="0.3">
      <c r="B168" s="95" t="s">
        <v>473</v>
      </c>
      <c r="C168" s="89" t="s">
        <v>165</v>
      </c>
      <c r="D168" s="96" t="s">
        <v>740</v>
      </c>
      <c r="E168" s="31">
        <v>41052.9</v>
      </c>
      <c r="F168" s="60">
        <v>178.97</v>
      </c>
      <c r="G168" s="60">
        <v>182.44</v>
      </c>
      <c r="H168" s="32" t="s">
        <v>895</v>
      </c>
      <c r="I168" s="33">
        <f t="shared" si="2"/>
        <v>0</v>
      </c>
      <c r="L168" s="103"/>
    </row>
    <row r="169" spans="2:12" ht="15.6" x14ac:dyDescent="0.3">
      <c r="B169" s="95" t="s">
        <v>475</v>
      </c>
      <c r="C169" s="89" t="s">
        <v>165</v>
      </c>
      <c r="D169" s="96" t="s">
        <v>740</v>
      </c>
      <c r="E169" s="31">
        <v>63578.799269999996</v>
      </c>
      <c r="F169" s="60">
        <v>168.28</v>
      </c>
      <c r="G169" s="60">
        <v>168.28</v>
      </c>
      <c r="H169" s="32" t="s">
        <v>897</v>
      </c>
      <c r="I169" s="33">
        <f t="shared" si="2"/>
        <v>106990</v>
      </c>
      <c r="L169" s="103"/>
    </row>
    <row r="170" spans="2:12" ht="15.6" x14ac:dyDescent="0.3">
      <c r="B170" s="95" t="s">
        <v>477</v>
      </c>
      <c r="C170" s="89" t="s">
        <v>165</v>
      </c>
      <c r="D170" s="96" t="s">
        <v>740</v>
      </c>
      <c r="E170" s="31">
        <v>38993.820959999997</v>
      </c>
      <c r="F170" s="60">
        <v>175.23</v>
      </c>
      <c r="G170" s="60">
        <v>175.23</v>
      </c>
      <c r="H170" s="32" t="s">
        <v>897</v>
      </c>
      <c r="I170" s="33">
        <f t="shared" si="2"/>
        <v>68329</v>
      </c>
      <c r="L170" s="103"/>
    </row>
    <row r="171" spans="2:12" ht="15.6" x14ac:dyDescent="0.3">
      <c r="B171" s="95" t="s">
        <v>479</v>
      </c>
      <c r="C171" s="89" t="s">
        <v>165</v>
      </c>
      <c r="D171" s="96" t="s">
        <v>740</v>
      </c>
      <c r="E171" s="31">
        <v>47061.180500000002</v>
      </c>
      <c r="F171" s="60">
        <v>147.72</v>
      </c>
      <c r="G171" s="60">
        <v>147.72</v>
      </c>
      <c r="H171" s="32" t="s">
        <v>897</v>
      </c>
      <c r="I171" s="33">
        <f t="shared" si="2"/>
        <v>69519</v>
      </c>
      <c r="L171" s="103"/>
    </row>
    <row r="172" spans="2:12" ht="18" x14ac:dyDescent="0.3">
      <c r="B172" s="95" t="s">
        <v>899</v>
      </c>
      <c r="C172" s="89" t="s">
        <v>165</v>
      </c>
      <c r="D172" s="96" t="s">
        <v>740</v>
      </c>
      <c r="E172" s="31">
        <v>36108.408000000003</v>
      </c>
      <c r="F172" s="60">
        <v>150.63999999999999</v>
      </c>
      <c r="G172" s="60">
        <v>150.63999999999999</v>
      </c>
      <c r="H172" s="32" t="s">
        <v>897</v>
      </c>
      <c r="I172" s="33">
        <f>ROUND(IF(H172="Yes",F172*E172*1%,0),0)-1200</f>
        <v>53194</v>
      </c>
      <c r="L172" s="103"/>
    </row>
    <row r="173" spans="2:12" ht="15.6" x14ac:dyDescent="0.3">
      <c r="B173" s="95" t="s">
        <v>483</v>
      </c>
      <c r="C173" s="89" t="s">
        <v>165</v>
      </c>
      <c r="D173" s="96" t="s">
        <v>740</v>
      </c>
      <c r="E173" s="31">
        <v>29639.014519999997</v>
      </c>
      <c r="F173" s="60">
        <v>188.52</v>
      </c>
      <c r="G173" s="60">
        <v>188.52</v>
      </c>
      <c r="H173" s="32" t="s">
        <v>897</v>
      </c>
      <c r="I173" s="33">
        <f>ROUND(IF(H173="Yes",F173*E173*1%,0),0)</f>
        <v>55875</v>
      </c>
      <c r="L173" s="103"/>
    </row>
    <row r="174" spans="2:12" ht="15.6" x14ac:dyDescent="0.3">
      <c r="B174" s="95" t="s">
        <v>485</v>
      </c>
      <c r="C174" s="89" t="s">
        <v>165</v>
      </c>
      <c r="D174" s="96" t="s">
        <v>740</v>
      </c>
      <c r="E174" s="31">
        <v>54639.968800000002</v>
      </c>
      <c r="F174" s="60">
        <v>128.05000000000001</v>
      </c>
      <c r="G174" s="60">
        <v>128.05000000000001</v>
      </c>
      <c r="H174" s="32" t="s">
        <v>897</v>
      </c>
      <c r="I174" s="33">
        <f t="shared" si="2"/>
        <v>69966</v>
      </c>
      <c r="L174" s="103"/>
    </row>
    <row r="175" spans="2:12" ht="15.6" x14ac:dyDescent="0.3">
      <c r="B175" s="95" t="s">
        <v>487</v>
      </c>
      <c r="C175" s="89" t="s">
        <v>165</v>
      </c>
      <c r="D175" s="96" t="s">
        <v>740</v>
      </c>
      <c r="E175" s="31">
        <v>44682.082199999997</v>
      </c>
      <c r="F175" s="60">
        <v>186.93</v>
      </c>
      <c r="G175" s="60">
        <v>186.93</v>
      </c>
      <c r="H175" s="32" t="s">
        <v>897</v>
      </c>
      <c r="I175" s="33">
        <f t="shared" si="2"/>
        <v>83524</v>
      </c>
      <c r="L175" s="103"/>
    </row>
    <row r="176" spans="2:12" ht="15.6" x14ac:dyDescent="0.3">
      <c r="B176" s="95" t="s">
        <v>489</v>
      </c>
      <c r="C176" s="89" t="s">
        <v>165</v>
      </c>
      <c r="D176" s="96" t="s">
        <v>740</v>
      </c>
      <c r="E176" s="31">
        <v>50753.340250000001</v>
      </c>
      <c r="F176" s="60">
        <v>149.4</v>
      </c>
      <c r="G176" s="60">
        <v>149.4</v>
      </c>
      <c r="H176" s="32" t="s">
        <v>897</v>
      </c>
      <c r="I176" s="33">
        <f t="shared" si="2"/>
        <v>75825</v>
      </c>
      <c r="L176" s="103"/>
    </row>
    <row r="177" spans="2:12" ht="15.6" x14ac:dyDescent="0.3">
      <c r="B177" s="95" t="s">
        <v>491</v>
      </c>
      <c r="C177" s="89" t="s">
        <v>165</v>
      </c>
      <c r="D177" s="96" t="s">
        <v>740</v>
      </c>
      <c r="E177" s="31">
        <v>38566.098000000005</v>
      </c>
      <c r="F177" s="60">
        <v>197.34</v>
      </c>
      <c r="G177" s="60">
        <v>201.11</v>
      </c>
      <c r="H177" s="32" t="s">
        <v>895</v>
      </c>
      <c r="I177" s="33">
        <f t="shared" si="2"/>
        <v>0</v>
      </c>
      <c r="L177" s="103"/>
    </row>
    <row r="178" spans="2:12" ht="15.6" x14ac:dyDescent="0.3">
      <c r="B178" s="95" t="s">
        <v>493</v>
      </c>
      <c r="C178" s="89" t="s">
        <v>165</v>
      </c>
      <c r="D178" s="96" t="s">
        <v>740</v>
      </c>
      <c r="E178" s="31">
        <v>49593.898549999998</v>
      </c>
      <c r="F178" s="60">
        <v>159.93</v>
      </c>
      <c r="G178" s="60">
        <v>159.93</v>
      </c>
      <c r="H178" s="32" t="s">
        <v>897</v>
      </c>
      <c r="I178" s="33">
        <f t="shared" si="2"/>
        <v>79316</v>
      </c>
      <c r="L178" s="103"/>
    </row>
    <row r="179" spans="2:12" ht="15.6" x14ac:dyDescent="0.3">
      <c r="B179" s="95" t="s">
        <v>495</v>
      </c>
      <c r="C179" s="89" t="s">
        <v>165</v>
      </c>
      <c r="D179" s="96" t="s">
        <v>740</v>
      </c>
      <c r="E179" s="31">
        <v>23593.997900000002</v>
      </c>
      <c r="F179" s="60">
        <v>155.5</v>
      </c>
      <c r="G179" s="60">
        <v>158.6</v>
      </c>
      <c r="H179" s="32" t="s">
        <v>895</v>
      </c>
      <c r="I179" s="33">
        <f t="shared" si="2"/>
        <v>0</v>
      </c>
      <c r="L179" s="103"/>
    </row>
    <row r="180" spans="2:12" ht="18" x14ac:dyDescent="0.3">
      <c r="B180" s="95" t="s">
        <v>902</v>
      </c>
      <c r="C180" s="89" t="s">
        <v>165</v>
      </c>
      <c r="D180" s="96" t="s">
        <v>740</v>
      </c>
      <c r="E180" s="31">
        <v>39316.345500000003</v>
      </c>
      <c r="F180" s="60">
        <v>193.62</v>
      </c>
      <c r="G180" s="60">
        <v>193.62</v>
      </c>
      <c r="H180" s="32" t="s">
        <v>897</v>
      </c>
      <c r="I180" s="33">
        <f t="shared" si="2"/>
        <v>76124</v>
      </c>
      <c r="L180" s="103"/>
    </row>
    <row r="181" spans="2:12" ht="15.6" x14ac:dyDescent="0.3">
      <c r="B181" s="95" t="s">
        <v>499</v>
      </c>
      <c r="C181" s="89" t="s">
        <v>165</v>
      </c>
      <c r="D181" s="96" t="s">
        <v>740</v>
      </c>
      <c r="E181" s="31">
        <v>44648.138999999996</v>
      </c>
      <c r="F181" s="60">
        <v>139</v>
      </c>
      <c r="G181" s="60">
        <v>139</v>
      </c>
      <c r="H181" s="32" t="s">
        <v>897</v>
      </c>
      <c r="I181" s="33">
        <f t="shared" si="2"/>
        <v>62061</v>
      </c>
      <c r="L181" s="103"/>
    </row>
    <row r="182" spans="2:12" ht="15.6" x14ac:dyDescent="0.3">
      <c r="B182" s="95" t="s">
        <v>501</v>
      </c>
      <c r="C182" s="89" t="s">
        <v>165</v>
      </c>
      <c r="D182" s="96" t="s">
        <v>740</v>
      </c>
      <c r="E182" s="31">
        <v>51669.076000000001</v>
      </c>
      <c r="F182" s="60">
        <v>150.16999999999999</v>
      </c>
      <c r="G182" s="60">
        <v>150.16999999999999</v>
      </c>
      <c r="H182" s="32" t="s">
        <v>897</v>
      </c>
      <c r="I182" s="33">
        <f t="shared" si="2"/>
        <v>77591</v>
      </c>
      <c r="L182" s="103"/>
    </row>
    <row r="183" spans="2:12" ht="15.6" x14ac:dyDescent="0.3">
      <c r="B183" s="95" t="s">
        <v>503</v>
      </c>
      <c r="C183" s="89" t="s">
        <v>165</v>
      </c>
      <c r="D183" s="96" t="s">
        <v>740</v>
      </c>
      <c r="E183" s="31">
        <v>52342.227899999998</v>
      </c>
      <c r="F183" s="60">
        <v>147.63999999999999</v>
      </c>
      <c r="G183" s="60">
        <v>147.63999999999999</v>
      </c>
      <c r="H183" s="32" t="s">
        <v>897</v>
      </c>
      <c r="I183" s="33">
        <f t="shared" si="2"/>
        <v>77278</v>
      </c>
      <c r="L183" s="103"/>
    </row>
    <row r="184" spans="2:12" ht="15.6" x14ac:dyDescent="0.3">
      <c r="B184" s="95" t="s">
        <v>505</v>
      </c>
      <c r="C184" s="89" t="s">
        <v>165</v>
      </c>
      <c r="D184" s="96" t="s">
        <v>740</v>
      </c>
      <c r="E184" s="31">
        <v>48895.504499999995</v>
      </c>
      <c r="F184" s="60">
        <v>132.91</v>
      </c>
      <c r="G184" s="60">
        <v>132.91</v>
      </c>
      <c r="H184" s="32" t="s">
        <v>897</v>
      </c>
      <c r="I184" s="33">
        <f t="shared" si="2"/>
        <v>64987</v>
      </c>
      <c r="L184" s="103"/>
    </row>
    <row r="185" spans="2:12" ht="15.6" x14ac:dyDescent="0.3">
      <c r="B185" s="95" t="s">
        <v>507</v>
      </c>
      <c r="C185" s="89" t="s">
        <v>165</v>
      </c>
      <c r="D185" s="96" t="s">
        <v>740</v>
      </c>
      <c r="E185" s="31">
        <v>34160.781500000005</v>
      </c>
      <c r="F185" s="60">
        <v>99.36</v>
      </c>
      <c r="G185" s="60">
        <v>99.36</v>
      </c>
      <c r="H185" s="32" t="s">
        <v>897</v>
      </c>
      <c r="I185" s="33">
        <f t="shared" si="2"/>
        <v>33942</v>
      </c>
      <c r="L185" s="103"/>
    </row>
    <row r="186" spans="2:12" ht="15.6" x14ac:dyDescent="0.3">
      <c r="B186" s="95" t="s">
        <v>509</v>
      </c>
      <c r="C186" s="89" t="s">
        <v>165</v>
      </c>
      <c r="D186" s="96" t="s">
        <v>740</v>
      </c>
      <c r="E186" s="31">
        <v>49375.689425000004</v>
      </c>
      <c r="F186" s="60">
        <v>209.97</v>
      </c>
      <c r="G186" s="60">
        <v>209.97</v>
      </c>
      <c r="H186" s="32" t="s">
        <v>897</v>
      </c>
      <c r="I186" s="33">
        <f t="shared" si="2"/>
        <v>103674</v>
      </c>
      <c r="L186" s="103"/>
    </row>
    <row r="187" spans="2:12" ht="15.6" x14ac:dyDescent="0.3">
      <c r="B187" s="95" t="s">
        <v>511</v>
      </c>
      <c r="C187" s="89" t="s">
        <v>165</v>
      </c>
      <c r="D187" s="96" t="s">
        <v>740</v>
      </c>
      <c r="E187" s="31">
        <v>40274.902000000002</v>
      </c>
      <c r="F187" s="60">
        <v>154.22</v>
      </c>
      <c r="G187" s="60">
        <v>154.05000000000001</v>
      </c>
      <c r="H187" s="32" t="s">
        <v>897</v>
      </c>
      <c r="I187" s="33">
        <f t="shared" si="2"/>
        <v>62112</v>
      </c>
      <c r="L187" s="103"/>
    </row>
    <row r="188" spans="2:12" ht="15.6" x14ac:dyDescent="0.3">
      <c r="B188" s="95" t="s">
        <v>513</v>
      </c>
      <c r="C188" s="89" t="s">
        <v>165</v>
      </c>
      <c r="D188" s="96" t="s">
        <v>740</v>
      </c>
      <c r="E188" s="31">
        <v>50180.282299999999</v>
      </c>
      <c r="F188" s="60">
        <v>183.85</v>
      </c>
      <c r="G188" s="60">
        <v>187.51</v>
      </c>
      <c r="H188" s="32" t="s">
        <v>895</v>
      </c>
      <c r="I188" s="33">
        <f t="shared" si="2"/>
        <v>0</v>
      </c>
      <c r="L188" s="103"/>
    </row>
    <row r="189" spans="2:12" ht="15.6" x14ac:dyDescent="0.3">
      <c r="B189" s="95" t="s">
        <v>515</v>
      </c>
      <c r="C189" s="89" t="s">
        <v>165</v>
      </c>
      <c r="D189" s="96" t="s">
        <v>740</v>
      </c>
      <c r="E189" s="31">
        <v>24944.534</v>
      </c>
      <c r="F189" s="60">
        <v>145.76</v>
      </c>
      <c r="G189" s="60">
        <v>145.76</v>
      </c>
      <c r="H189" s="32" t="s">
        <v>897</v>
      </c>
      <c r="I189" s="33">
        <f t="shared" si="2"/>
        <v>36359</v>
      </c>
      <c r="L189" s="103"/>
    </row>
    <row r="190" spans="2:12" ht="15.6" x14ac:dyDescent="0.3">
      <c r="B190" s="95" t="s">
        <v>517</v>
      </c>
      <c r="C190" s="89" t="s">
        <v>165</v>
      </c>
      <c r="D190" s="96" t="s">
        <v>740</v>
      </c>
      <c r="E190" s="31">
        <v>46687.863600000004</v>
      </c>
      <c r="F190" s="60">
        <v>155.53</v>
      </c>
      <c r="G190" s="60">
        <v>158.63</v>
      </c>
      <c r="H190" s="32" t="s">
        <v>895</v>
      </c>
      <c r="I190" s="33">
        <f t="shared" si="2"/>
        <v>0</v>
      </c>
      <c r="L190" s="103"/>
    </row>
    <row r="191" spans="2:12" ht="15.6" x14ac:dyDescent="0.3">
      <c r="B191" s="95" t="s">
        <v>519</v>
      </c>
      <c r="C191" s="89" t="s">
        <v>165</v>
      </c>
      <c r="D191" s="96" t="s">
        <v>740</v>
      </c>
      <c r="E191" s="31">
        <v>35693.267639999998</v>
      </c>
      <c r="F191" s="60">
        <v>143.03</v>
      </c>
      <c r="G191" s="60">
        <v>138.74</v>
      </c>
      <c r="H191" s="32" t="s">
        <v>897</v>
      </c>
      <c r="I191" s="33">
        <f t="shared" si="2"/>
        <v>51052</v>
      </c>
      <c r="L191" s="103"/>
    </row>
    <row r="192" spans="2:12" ht="15.6" x14ac:dyDescent="0.3">
      <c r="B192" s="95" t="s">
        <v>521</v>
      </c>
      <c r="C192" s="89" t="s">
        <v>165</v>
      </c>
      <c r="D192" s="96" t="s">
        <v>740</v>
      </c>
      <c r="E192" s="31">
        <v>50864.743999999999</v>
      </c>
      <c r="F192" s="60">
        <v>116.69</v>
      </c>
      <c r="G192" s="60">
        <v>116.69</v>
      </c>
      <c r="H192" s="32" t="s">
        <v>897</v>
      </c>
      <c r="I192" s="33">
        <f t="shared" si="2"/>
        <v>59354</v>
      </c>
      <c r="L192" s="103"/>
    </row>
    <row r="193" spans="2:12" ht="15.6" x14ac:dyDescent="0.3">
      <c r="B193" s="95" t="s">
        <v>523</v>
      </c>
      <c r="C193" s="89" t="s">
        <v>165</v>
      </c>
      <c r="D193" s="96" t="s">
        <v>740</v>
      </c>
      <c r="E193" s="31">
        <v>55882.871550000003</v>
      </c>
      <c r="F193" s="60">
        <v>146.86000000000001</v>
      </c>
      <c r="G193" s="60">
        <v>146.86000000000001</v>
      </c>
      <c r="H193" s="32" t="s">
        <v>897</v>
      </c>
      <c r="I193" s="33">
        <f t="shared" si="2"/>
        <v>82070</v>
      </c>
      <c r="L193" s="103"/>
    </row>
    <row r="194" spans="2:12" ht="15.6" x14ac:dyDescent="0.3">
      <c r="B194" s="95" t="s">
        <v>525</v>
      </c>
      <c r="C194" s="89" t="s">
        <v>165</v>
      </c>
      <c r="D194" s="96" t="s">
        <v>740</v>
      </c>
      <c r="E194" s="31">
        <v>35065.402999999998</v>
      </c>
      <c r="F194" s="60">
        <v>249.84</v>
      </c>
      <c r="G194" s="60">
        <v>249.84</v>
      </c>
      <c r="H194" s="32" t="s">
        <v>897</v>
      </c>
      <c r="I194" s="33">
        <f t="shared" si="2"/>
        <v>87607</v>
      </c>
      <c r="L194" s="103"/>
    </row>
    <row r="195" spans="2:12" ht="15.6" x14ac:dyDescent="0.3">
      <c r="B195" s="95" t="s">
        <v>527</v>
      </c>
      <c r="C195" s="89" t="s">
        <v>165</v>
      </c>
      <c r="D195" s="96" t="s">
        <v>740</v>
      </c>
      <c r="E195" s="31">
        <v>40764.135100000007</v>
      </c>
      <c r="F195" s="60">
        <v>147.51</v>
      </c>
      <c r="G195" s="60">
        <v>147.51</v>
      </c>
      <c r="H195" s="32" t="s">
        <v>897</v>
      </c>
      <c r="I195" s="33">
        <f t="shared" si="2"/>
        <v>60131</v>
      </c>
      <c r="L195" s="103"/>
    </row>
    <row r="196" spans="2:12" ht="15.6" x14ac:dyDescent="0.3">
      <c r="B196" s="95" t="s">
        <v>529</v>
      </c>
      <c r="C196" s="89" t="s">
        <v>165</v>
      </c>
      <c r="D196" s="96" t="s">
        <v>740</v>
      </c>
      <c r="E196" s="31">
        <v>56360.601000000002</v>
      </c>
      <c r="F196" s="60">
        <v>161.91</v>
      </c>
      <c r="G196" s="60">
        <v>161.91</v>
      </c>
      <c r="H196" s="32" t="s">
        <v>897</v>
      </c>
      <c r="I196" s="33">
        <f t="shared" si="2"/>
        <v>91253</v>
      </c>
      <c r="L196" s="103"/>
    </row>
    <row r="197" spans="2:12" ht="15.6" x14ac:dyDescent="0.3">
      <c r="B197" s="95" t="s">
        <v>531</v>
      </c>
      <c r="C197" s="89" t="s">
        <v>165</v>
      </c>
      <c r="D197" s="96" t="s">
        <v>740</v>
      </c>
      <c r="E197" s="31">
        <v>66590.333999999988</v>
      </c>
      <c r="F197" s="60">
        <v>174.06</v>
      </c>
      <c r="G197" s="60">
        <v>174.06</v>
      </c>
      <c r="H197" s="32" t="s">
        <v>897</v>
      </c>
      <c r="I197" s="33">
        <f t="shared" si="2"/>
        <v>115907</v>
      </c>
      <c r="L197" s="103"/>
    </row>
    <row r="198" spans="2:12" ht="15.6" x14ac:dyDescent="0.3">
      <c r="B198" s="95" t="s">
        <v>533</v>
      </c>
      <c r="C198" s="89" t="s">
        <v>165</v>
      </c>
      <c r="D198" s="96" t="s">
        <v>740</v>
      </c>
      <c r="E198" s="31">
        <v>25999.923999999999</v>
      </c>
      <c r="F198" s="60">
        <v>131.22</v>
      </c>
      <c r="G198" s="60">
        <v>131.22</v>
      </c>
      <c r="H198" s="32" t="s">
        <v>897</v>
      </c>
      <c r="I198" s="33">
        <f t="shared" si="2"/>
        <v>34117</v>
      </c>
      <c r="L198" s="103"/>
    </row>
    <row r="199" spans="2:12" ht="15.6" x14ac:dyDescent="0.3">
      <c r="B199" s="95" t="s">
        <v>535</v>
      </c>
      <c r="C199" s="89" t="s">
        <v>165</v>
      </c>
      <c r="D199" s="96" t="s">
        <v>740</v>
      </c>
      <c r="E199" s="31">
        <v>43347.134999999995</v>
      </c>
      <c r="F199" s="60">
        <v>196.61</v>
      </c>
      <c r="G199" s="60">
        <v>196.61</v>
      </c>
      <c r="H199" s="32" t="s">
        <v>897</v>
      </c>
      <c r="I199" s="33">
        <f t="shared" si="2"/>
        <v>85225</v>
      </c>
      <c r="L199" s="103"/>
    </row>
    <row r="200" spans="2:12" ht="15.6" x14ac:dyDescent="0.3">
      <c r="B200" s="95" t="s">
        <v>537</v>
      </c>
      <c r="C200" s="89" t="s">
        <v>165</v>
      </c>
      <c r="D200" s="96" t="s">
        <v>740</v>
      </c>
      <c r="E200" s="31">
        <v>21424.527600000001</v>
      </c>
      <c r="F200" s="60">
        <v>204.5</v>
      </c>
      <c r="G200" s="60">
        <v>208.39</v>
      </c>
      <c r="H200" s="32" t="s">
        <v>895</v>
      </c>
      <c r="I200" s="33">
        <f t="shared" si="2"/>
        <v>0</v>
      </c>
      <c r="L200" s="103"/>
    </row>
    <row r="201" spans="2:12" ht="15.6" x14ac:dyDescent="0.3">
      <c r="B201" s="95" t="s">
        <v>539</v>
      </c>
      <c r="C201" s="89" t="s">
        <v>165</v>
      </c>
      <c r="D201" s="96" t="s">
        <v>740</v>
      </c>
      <c r="E201" s="31">
        <v>44537.472000000002</v>
      </c>
      <c r="F201" s="60">
        <v>127.28</v>
      </c>
      <c r="G201" s="60">
        <v>129.75</v>
      </c>
      <c r="H201" s="32" t="s">
        <v>895</v>
      </c>
      <c r="I201" s="33">
        <f t="shared" si="2"/>
        <v>0</v>
      </c>
      <c r="L201" s="103"/>
    </row>
    <row r="202" spans="2:12" ht="15.6" x14ac:dyDescent="0.3">
      <c r="B202" s="95" t="s">
        <v>541</v>
      </c>
      <c r="C202" s="89" t="s">
        <v>165</v>
      </c>
      <c r="D202" s="96" t="s">
        <v>740</v>
      </c>
      <c r="E202" s="31">
        <v>38532.678799999994</v>
      </c>
      <c r="F202" s="60">
        <v>183.55</v>
      </c>
      <c r="G202" s="60">
        <v>183.55</v>
      </c>
      <c r="H202" s="32" t="s">
        <v>897</v>
      </c>
      <c r="I202" s="33">
        <f t="shared" si="2"/>
        <v>70727</v>
      </c>
      <c r="L202" s="103"/>
    </row>
    <row r="203" spans="2:12" ht="15.6" x14ac:dyDescent="0.3">
      <c r="B203" s="95" t="s">
        <v>543</v>
      </c>
      <c r="C203" s="89" t="s">
        <v>165</v>
      </c>
      <c r="D203" s="96" t="s">
        <v>740</v>
      </c>
      <c r="E203" s="31">
        <v>31815.0458</v>
      </c>
      <c r="F203" s="60">
        <v>191.34</v>
      </c>
      <c r="G203" s="60">
        <v>191.34</v>
      </c>
      <c r="H203" s="32" t="s">
        <v>897</v>
      </c>
      <c r="I203" s="33">
        <f t="shared" si="2"/>
        <v>60875</v>
      </c>
      <c r="L203" s="103"/>
    </row>
    <row r="204" spans="2:12" ht="15.6" x14ac:dyDescent="0.3">
      <c r="B204" s="95" t="s">
        <v>545</v>
      </c>
      <c r="C204" s="89" t="s">
        <v>165</v>
      </c>
      <c r="D204" s="96" t="s">
        <v>740</v>
      </c>
      <c r="E204" s="31">
        <v>44033.555549999997</v>
      </c>
      <c r="F204" s="60">
        <v>81.63</v>
      </c>
      <c r="G204" s="60">
        <v>81.63</v>
      </c>
      <c r="H204" s="32" t="s">
        <v>897</v>
      </c>
      <c r="I204" s="33">
        <f t="shared" si="2"/>
        <v>35945</v>
      </c>
      <c r="L204" s="103"/>
    </row>
    <row r="205" spans="2:12" ht="15.6" x14ac:dyDescent="0.3">
      <c r="B205" s="95" t="s">
        <v>547</v>
      </c>
      <c r="C205" s="89" t="s">
        <v>165</v>
      </c>
      <c r="D205" s="96" t="s">
        <v>740</v>
      </c>
      <c r="E205" s="31">
        <v>15013.369999999999</v>
      </c>
      <c r="F205" s="60">
        <v>137.82</v>
      </c>
      <c r="G205" s="60">
        <v>140.56</v>
      </c>
      <c r="H205" s="32" t="s">
        <v>895</v>
      </c>
      <c r="I205" s="33">
        <f t="shared" si="2"/>
        <v>0</v>
      </c>
      <c r="L205" s="103"/>
    </row>
    <row r="206" spans="2:12" ht="15.6" x14ac:dyDescent="0.3">
      <c r="B206" s="95" t="s">
        <v>549</v>
      </c>
      <c r="C206" s="89" t="s">
        <v>165</v>
      </c>
      <c r="D206" s="96" t="s">
        <v>740</v>
      </c>
      <c r="E206" s="31">
        <v>23667.66</v>
      </c>
      <c r="F206" s="60">
        <v>278.32</v>
      </c>
      <c r="G206" s="60">
        <v>283.70999999999998</v>
      </c>
      <c r="H206" s="32" t="s">
        <v>895</v>
      </c>
      <c r="I206" s="33">
        <f t="shared" si="2"/>
        <v>0</v>
      </c>
      <c r="L206" s="103"/>
    </row>
    <row r="207" spans="2:12" ht="15.6" x14ac:dyDescent="0.3">
      <c r="B207" s="95" t="s">
        <v>551</v>
      </c>
      <c r="C207" s="89" t="s">
        <v>165</v>
      </c>
      <c r="D207" s="96" t="s">
        <v>740</v>
      </c>
      <c r="E207" s="31">
        <v>49901.019419999997</v>
      </c>
      <c r="F207" s="60">
        <v>143.65</v>
      </c>
      <c r="G207" s="60">
        <v>143.65</v>
      </c>
      <c r="H207" s="32" t="s">
        <v>897</v>
      </c>
      <c r="I207" s="33">
        <f t="shared" ref="I207:I214" si="3">ROUND(IF(H207="Yes",F207*E207*1%,0),0)</f>
        <v>71683</v>
      </c>
      <c r="L207" s="103"/>
    </row>
    <row r="208" spans="2:12" ht="15.6" x14ac:dyDescent="0.3">
      <c r="B208" s="95" t="s">
        <v>553</v>
      </c>
      <c r="C208" s="89" t="s">
        <v>165</v>
      </c>
      <c r="D208" s="96" t="s">
        <v>740</v>
      </c>
      <c r="E208" s="31">
        <v>42275.632400000002</v>
      </c>
      <c r="F208" s="60">
        <v>212.76</v>
      </c>
      <c r="G208" s="60">
        <v>216.81</v>
      </c>
      <c r="H208" s="32" t="s">
        <v>895</v>
      </c>
      <c r="I208" s="33">
        <f t="shared" si="3"/>
        <v>0</v>
      </c>
      <c r="L208" s="103"/>
    </row>
    <row r="209" spans="2:12" ht="15.6" x14ac:dyDescent="0.3">
      <c r="B209" s="95" t="s">
        <v>555</v>
      </c>
      <c r="C209" s="89" t="s">
        <v>165</v>
      </c>
      <c r="D209" s="96" t="s">
        <v>740</v>
      </c>
      <c r="E209" s="31">
        <v>34205.49</v>
      </c>
      <c r="F209" s="60">
        <v>165.24</v>
      </c>
      <c r="G209" s="60">
        <v>165.24</v>
      </c>
      <c r="H209" s="32" t="s">
        <v>897</v>
      </c>
      <c r="I209" s="33">
        <f t="shared" si="3"/>
        <v>56521</v>
      </c>
      <c r="L209" s="103"/>
    </row>
    <row r="210" spans="2:12" ht="15.6" x14ac:dyDescent="0.3">
      <c r="B210" s="95" t="s">
        <v>557</v>
      </c>
      <c r="C210" s="89" t="s">
        <v>165</v>
      </c>
      <c r="D210" s="96" t="s">
        <v>740</v>
      </c>
      <c r="E210" s="31">
        <v>40588.048250000007</v>
      </c>
      <c r="F210" s="60">
        <v>216</v>
      </c>
      <c r="G210" s="60">
        <v>216</v>
      </c>
      <c r="H210" s="32" t="s">
        <v>897</v>
      </c>
      <c r="I210" s="33">
        <f t="shared" si="3"/>
        <v>87670</v>
      </c>
      <c r="L210" s="103"/>
    </row>
    <row r="211" spans="2:12" ht="15.6" x14ac:dyDescent="0.3">
      <c r="B211" s="95" t="s">
        <v>559</v>
      </c>
      <c r="C211" s="89" t="s">
        <v>165</v>
      </c>
      <c r="D211" s="96" t="s">
        <v>740</v>
      </c>
      <c r="E211" s="31">
        <v>49853.354400000004</v>
      </c>
      <c r="F211" s="60">
        <v>111.79</v>
      </c>
      <c r="G211" s="60">
        <v>114.01</v>
      </c>
      <c r="H211" s="32" t="s">
        <v>895</v>
      </c>
      <c r="I211" s="33">
        <f t="shared" si="3"/>
        <v>0</v>
      </c>
      <c r="L211" s="103"/>
    </row>
    <row r="212" spans="2:12" ht="15.6" x14ac:dyDescent="0.3">
      <c r="B212" s="95" t="s">
        <v>561</v>
      </c>
      <c r="C212" s="89" t="s">
        <v>165</v>
      </c>
      <c r="D212" s="96" t="s">
        <v>740</v>
      </c>
      <c r="E212" s="31">
        <v>70912.161999999997</v>
      </c>
      <c r="F212" s="60">
        <v>132.69</v>
      </c>
      <c r="G212" s="60">
        <v>132.69</v>
      </c>
      <c r="H212" s="32" t="s">
        <v>897</v>
      </c>
      <c r="I212" s="33">
        <f t="shared" si="3"/>
        <v>94093</v>
      </c>
      <c r="L212" s="103"/>
    </row>
    <row r="213" spans="2:12" ht="15.6" x14ac:dyDescent="0.3">
      <c r="B213" s="95" t="s">
        <v>563</v>
      </c>
      <c r="C213" s="89" t="s">
        <v>165</v>
      </c>
      <c r="D213" s="96" t="s">
        <v>740</v>
      </c>
      <c r="E213" s="31">
        <v>40301.324000000001</v>
      </c>
      <c r="F213" s="60">
        <v>180.16</v>
      </c>
      <c r="G213" s="60">
        <v>180.16</v>
      </c>
      <c r="H213" s="32" t="s">
        <v>897</v>
      </c>
      <c r="I213" s="33">
        <f t="shared" si="3"/>
        <v>72607</v>
      </c>
      <c r="L213" s="103"/>
    </row>
    <row r="214" spans="2:12" ht="15.6" x14ac:dyDescent="0.3">
      <c r="B214" s="95" t="s">
        <v>565</v>
      </c>
      <c r="C214" s="89" t="s">
        <v>165</v>
      </c>
      <c r="D214" s="96" t="s">
        <v>740</v>
      </c>
      <c r="E214" s="31">
        <v>38554.771500000003</v>
      </c>
      <c r="F214" s="60">
        <v>201.45</v>
      </c>
      <c r="G214" s="60">
        <v>205.36</v>
      </c>
      <c r="H214" s="32" t="s">
        <v>895</v>
      </c>
      <c r="I214" s="33">
        <f t="shared" si="3"/>
        <v>0</v>
      </c>
      <c r="L214" s="103"/>
    </row>
    <row r="215" spans="2:12" ht="15.6" x14ac:dyDescent="0.3">
      <c r="B215" s="95"/>
      <c r="C215" s="97"/>
      <c r="D215" s="96"/>
      <c r="E215" s="90"/>
      <c r="F215" s="36"/>
      <c r="G215" s="36"/>
      <c r="H215" s="36"/>
      <c r="I215" s="37"/>
      <c r="L215" s="103"/>
    </row>
    <row r="216" spans="2:12" ht="15.6" x14ac:dyDescent="0.3">
      <c r="B216" s="98" t="s">
        <v>741</v>
      </c>
      <c r="C216" s="97"/>
      <c r="D216" s="96"/>
      <c r="E216" s="90"/>
      <c r="F216" s="36"/>
      <c r="G216" s="36"/>
      <c r="H216" s="36"/>
      <c r="I216" s="37"/>
      <c r="L216" s="103"/>
    </row>
    <row r="217" spans="2:12" ht="15.6" x14ac:dyDescent="0.3">
      <c r="B217" s="95"/>
      <c r="C217" s="97"/>
      <c r="D217" s="96"/>
      <c r="E217" s="90"/>
      <c r="F217" s="36"/>
      <c r="G217" s="36"/>
      <c r="H217" s="36"/>
      <c r="I217" s="37"/>
      <c r="L217" s="103"/>
    </row>
    <row r="218" spans="2:12" ht="15.6" x14ac:dyDescent="0.3">
      <c r="B218" s="95" t="s">
        <v>26</v>
      </c>
      <c r="C218" s="89" t="s">
        <v>27</v>
      </c>
      <c r="D218" s="96" t="s">
        <v>740</v>
      </c>
      <c r="E218" s="31">
        <v>102477.5107</v>
      </c>
      <c r="F218" s="60">
        <v>1021.77</v>
      </c>
      <c r="G218" s="60">
        <v>1042.0999999999999</v>
      </c>
      <c r="H218" s="32" t="s">
        <v>895</v>
      </c>
      <c r="I218" s="33">
        <f t="shared" ref="I218:I251" si="4">ROUND(IF(H218="Yes",F218*E218*1%,0),0)</f>
        <v>0</v>
      </c>
      <c r="L218" s="103"/>
    </row>
    <row r="219" spans="2:12" ht="15.6" x14ac:dyDescent="0.3">
      <c r="B219" s="95" t="s">
        <v>29</v>
      </c>
      <c r="C219" s="89" t="s">
        <v>27</v>
      </c>
      <c r="D219" s="96" t="s">
        <v>740</v>
      </c>
      <c r="E219" s="31">
        <v>6462.375</v>
      </c>
      <c r="F219" s="60">
        <v>803.46</v>
      </c>
      <c r="G219" s="60">
        <v>803.41</v>
      </c>
      <c r="H219" s="32" t="s">
        <v>897</v>
      </c>
      <c r="I219" s="33">
        <f t="shared" si="4"/>
        <v>51923</v>
      </c>
      <c r="L219" s="103"/>
    </row>
    <row r="220" spans="2:12" ht="15.6" x14ac:dyDescent="0.3">
      <c r="B220" s="95" t="s">
        <v>31</v>
      </c>
      <c r="C220" s="89" t="s">
        <v>27</v>
      </c>
      <c r="D220" s="96" t="s">
        <v>740</v>
      </c>
      <c r="E220" s="31">
        <v>86474.929200000013</v>
      </c>
      <c r="F220" s="60">
        <v>981.04</v>
      </c>
      <c r="G220" s="60">
        <v>981.04</v>
      </c>
      <c r="H220" s="32" t="s">
        <v>897</v>
      </c>
      <c r="I220" s="33">
        <f t="shared" si="4"/>
        <v>848354</v>
      </c>
      <c r="L220" s="103"/>
    </row>
    <row r="221" spans="2:12" ht="15.6" x14ac:dyDescent="0.3">
      <c r="B221" s="95" t="s">
        <v>33</v>
      </c>
      <c r="C221" s="89" t="s">
        <v>27</v>
      </c>
      <c r="D221" s="96" t="s">
        <v>740</v>
      </c>
      <c r="E221" s="31">
        <v>86867.572499999995</v>
      </c>
      <c r="F221" s="60">
        <v>998.45</v>
      </c>
      <c r="G221" s="60">
        <v>998.45</v>
      </c>
      <c r="H221" s="32" t="s">
        <v>897</v>
      </c>
      <c r="I221" s="33">
        <f t="shared" si="4"/>
        <v>867329</v>
      </c>
      <c r="L221" s="103"/>
    </row>
    <row r="222" spans="2:12" ht="15.6" x14ac:dyDescent="0.3">
      <c r="B222" s="95" t="s">
        <v>35</v>
      </c>
      <c r="C222" s="89" t="s">
        <v>27</v>
      </c>
      <c r="D222" s="96" t="s">
        <v>740</v>
      </c>
      <c r="E222" s="31">
        <v>84530.55</v>
      </c>
      <c r="F222" s="60">
        <v>735.16</v>
      </c>
      <c r="G222" s="60">
        <v>727.81</v>
      </c>
      <c r="H222" s="32" t="s">
        <v>897</v>
      </c>
      <c r="I222" s="33">
        <f t="shared" si="4"/>
        <v>621435</v>
      </c>
      <c r="L222" s="103"/>
    </row>
    <row r="223" spans="2:12" ht="15.6" x14ac:dyDescent="0.3">
      <c r="B223" s="95" t="s">
        <v>37</v>
      </c>
      <c r="C223" s="89" t="s">
        <v>27</v>
      </c>
      <c r="D223" s="96" t="s">
        <v>740</v>
      </c>
      <c r="E223" s="31">
        <v>91730.989350000003</v>
      </c>
      <c r="F223" s="60">
        <v>961.87</v>
      </c>
      <c r="G223" s="60">
        <v>981.01</v>
      </c>
      <c r="H223" s="32" t="s">
        <v>895</v>
      </c>
      <c r="I223" s="33">
        <f t="shared" si="4"/>
        <v>0</v>
      </c>
      <c r="L223" s="103"/>
    </row>
    <row r="224" spans="2:12" ht="15.6" x14ac:dyDescent="0.3">
      <c r="B224" s="95" t="s">
        <v>39</v>
      </c>
      <c r="C224" s="89" t="s">
        <v>27</v>
      </c>
      <c r="D224" s="96" t="s">
        <v>740</v>
      </c>
      <c r="E224" s="31">
        <v>103595.97499999999</v>
      </c>
      <c r="F224" s="60">
        <v>782.58</v>
      </c>
      <c r="G224" s="60">
        <v>782.58</v>
      </c>
      <c r="H224" s="32" t="s">
        <v>897</v>
      </c>
      <c r="I224" s="33">
        <f t="shared" si="4"/>
        <v>810721</v>
      </c>
      <c r="L224" s="103"/>
    </row>
    <row r="225" spans="2:12" ht="15.6" x14ac:dyDescent="0.3">
      <c r="B225" s="95" t="s">
        <v>41</v>
      </c>
      <c r="C225" s="89" t="s">
        <v>27</v>
      </c>
      <c r="D225" s="96" t="s">
        <v>740</v>
      </c>
      <c r="E225" s="31">
        <v>116371.35310000001</v>
      </c>
      <c r="F225" s="60">
        <v>925.29</v>
      </c>
      <c r="G225" s="60">
        <v>943.7</v>
      </c>
      <c r="H225" s="32" t="s">
        <v>895</v>
      </c>
      <c r="I225" s="33">
        <f t="shared" si="4"/>
        <v>0</v>
      </c>
      <c r="L225" s="103"/>
    </row>
    <row r="226" spans="2:12" ht="15.6" x14ac:dyDescent="0.3">
      <c r="B226" s="95" t="s">
        <v>43</v>
      </c>
      <c r="C226" s="89" t="s">
        <v>27</v>
      </c>
      <c r="D226" s="96" t="s">
        <v>740</v>
      </c>
      <c r="E226" s="31">
        <v>93738.335999999996</v>
      </c>
      <c r="F226" s="60">
        <v>1060.3499999999999</v>
      </c>
      <c r="G226" s="60">
        <v>1060.3499999999999</v>
      </c>
      <c r="H226" s="32" t="s">
        <v>897</v>
      </c>
      <c r="I226" s="33">
        <f t="shared" si="4"/>
        <v>993954</v>
      </c>
      <c r="L226" s="103"/>
    </row>
    <row r="227" spans="2:12" ht="15.6" x14ac:dyDescent="0.3">
      <c r="B227" s="95" t="s">
        <v>45</v>
      </c>
      <c r="C227" s="89" t="s">
        <v>27</v>
      </c>
      <c r="D227" s="96" t="s">
        <v>740</v>
      </c>
      <c r="E227" s="31">
        <v>105719.6925</v>
      </c>
      <c r="F227" s="60">
        <v>912.14</v>
      </c>
      <c r="G227" s="60">
        <v>912.14</v>
      </c>
      <c r="H227" s="32" t="s">
        <v>897</v>
      </c>
      <c r="I227" s="33">
        <f t="shared" si="4"/>
        <v>964312</v>
      </c>
      <c r="L227" s="103"/>
    </row>
    <row r="228" spans="2:12" ht="15.6" x14ac:dyDescent="0.3">
      <c r="B228" s="95" t="s">
        <v>47</v>
      </c>
      <c r="C228" s="89" t="s">
        <v>27</v>
      </c>
      <c r="D228" s="96" t="s">
        <v>740</v>
      </c>
      <c r="E228" s="31">
        <v>101730.879</v>
      </c>
      <c r="F228" s="60">
        <v>885.52</v>
      </c>
      <c r="G228" s="60">
        <v>885.52</v>
      </c>
      <c r="H228" s="32" t="s">
        <v>897</v>
      </c>
      <c r="I228" s="33">
        <f t="shared" si="4"/>
        <v>900847</v>
      </c>
      <c r="L228" s="103"/>
    </row>
    <row r="229" spans="2:12" ht="15.6" x14ac:dyDescent="0.3">
      <c r="B229" s="95" t="s">
        <v>49</v>
      </c>
      <c r="C229" s="89" t="s">
        <v>27</v>
      </c>
      <c r="D229" s="96" t="s">
        <v>740</v>
      </c>
      <c r="E229" s="31">
        <v>133671.31599999999</v>
      </c>
      <c r="F229" s="60">
        <v>388.42</v>
      </c>
      <c r="G229" s="60">
        <v>388.42</v>
      </c>
      <c r="H229" s="32" t="s">
        <v>897</v>
      </c>
      <c r="I229" s="33">
        <f t="shared" si="4"/>
        <v>519206</v>
      </c>
      <c r="L229" s="103"/>
    </row>
    <row r="230" spans="2:12" ht="15.6" x14ac:dyDescent="0.3">
      <c r="B230" s="95" t="s">
        <v>51</v>
      </c>
      <c r="C230" s="89" t="s">
        <v>27</v>
      </c>
      <c r="D230" s="96" t="s">
        <v>740</v>
      </c>
      <c r="E230" s="31">
        <v>137033.90799999997</v>
      </c>
      <c r="F230" s="60">
        <v>378.01</v>
      </c>
      <c r="G230" s="60">
        <v>378.01</v>
      </c>
      <c r="H230" s="32" t="s">
        <v>897</v>
      </c>
      <c r="I230" s="33">
        <f t="shared" si="4"/>
        <v>518002</v>
      </c>
      <c r="L230" s="103"/>
    </row>
    <row r="231" spans="2:12" ht="15.6" x14ac:dyDescent="0.3">
      <c r="B231" s="95"/>
      <c r="C231" s="89"/>
      <c r="D231" s="96"/>
      <c r="E231" s="90"/>
      <c r="F231" s="40"/>
      <c r="G231" s="40"/>
      <c r="H231" s="40"/>
      <c r="I231" s="41"/>
      <c r="L231" s="103"/>
    </row>
    <row r="232" spans="2:12" ht="15.6" x14ac:dyDescent="0.3">
      <c r="B232" s="95" t="s">
        <v>125</v>
      </c>
      <c r="C232" s="89" t="s">
        <v>126</v>
      </c>
      <c r="D232" s="96" t="s">
        <v>740</v>
      </c>
      <c r="E232" s="31">
        <v>54752.428565999995</v>
      </c>
      <c r="F232" s="60">
        <v>1016.4</v>
      </c>
      <c r="G232" s="60">
        <v>1036.67</v>
      </c>
      <c r="H232" s="32" t="s">
        <v>895</v>
      </c>
      <c r="I232" s="33">
        <f t="shared" si="4"/>
        <v>0</v>
      </c>
      <c r="L232" s="103"/>
    </row>
    <row r="233" spans="2:12" ht="15.6" x14ac:dyDescent="0.3">
      <c r="B233" s="95" t="s">
        <v>128</v>
      </c>
      <c r="C233" s="89" t="s">
        <v>126</v>
      </c>
      <c r="D233" s="96" t="s">
        <v>740</v>
      </c>
      <c r="E233" s="31">
        <v>150740.69</v>
      </c>
      <c r="F233" s="60">
        <v>1102.07</v>
      </c>
      <c r="G233" s="60">
        <v>1102.07</v>
      </c>
      <c r="H233" s="32" t="s">
        <v>897</v>
      </c>
      <c r="I233" s="33">
        <f t="shared" si="4"/>
        <v>1661268</v>
      </c>
      <c r="L233" s="103"/>
    </row>
    <row r="234" spans="2:12" ht="15.6" x14ac:dyDescent="0.3">
      <c r="B234" s="95" t="s">
        <v>130</v>
      </c>
      <c r="C234" s="89" t="s">
        <v>126</v>
      </c>
      <c r="D234" s="96" t="s">
        <v>740</v>
      </c>
      <c r="E234" s="31">
        <v>86540.173999999999</v>
      </c>
      <c r="F234" s="60">
        <v>1128.5899999999999</v>
      </c>
      <c r="G234" s="60">
        <v>1150.53</v>
      </c>
      <c r="H234" s="32" t="s">
        <v>895</v>
      </c>
      <c r="I234" s="33">
        <f t="shared" si="4"/>
        <v>0</v>
      </c>
      <c r="L234" s="103"/>
    </row>
    <row r="235" spans="2:12" ht="15.6" x14ac:dyDescent="0.3">
      <c r="B235" s="95" t="s">
        <v>132</v>
      </c>
      <c r="C235" s="89" t="s">
        <v>126</v>
      </c>
      <c r="D235" s="96" t="s">
        <v>740</v>
      </c>
      <c r="E235" s="31">
        <v>101812.518</v>
      </c>
      <c r="F235" s="60">
        <v>1058.94</v>
      </c>
      <c r="G235" s="60">
        <v>1058.94</v>
      </c>
      <c r="H235" s="32" t="s">
        <v>897</v>
      </c>
      <c r="I235" s="33">
        <f t="shared" si="4"/>
        <v>1078133</v>
      </c>
      <c r="L235" s="103"/>
    </row>
    <row r="236" spans="2:12" ht="15.6" x14ac:dyDescent="0.3">
      <c r="B236" s="95" t="s">
        <v>134</v>
      </c>
      <c r="C236" s="89" t="s">
        <v>126</v>
      </c>
      <c r="D236" s="96" t="s">
        <v>740</v>
      </c>
      <c r="E236" s="31">
        <v>137715.40239999999</v>
      </c>
      <c r="F236" s="60">
        <v>1010.07</v>
      </c>
      <c r="G236" s="60">
        <v>1030.1400000000001</v>
      </c>
      <c r="H236" s="32" t="s">
        <v>895</v>
      </c>
      <c r="I236" s="33">
        <f t="shared" si="4"/>
        <v>0</v>
      </c>
      <c r="L236" s="103"/>
    </row>
    <row r="237" spans="2:12" ht="15.6" x14ac:dyDescent="0.3">
      <c r="B237" s="95" t="s">
        <v>136</v>
      </c>
      <c r="C237" s="89" t="s">
        <v>126</v>
      </c>
      <c r="D237" s="96" t="s">
        <v>740</v>
      </c>
      <c r="E237" s="31">
        <v>136727.99800000002</v>
      </c>
      <c r="F237" s="60">
        <v>1171.3900000000001</v>
      </c>
      <c r="G237" s="60">
        <v>1171.3900000000001</v>
      </c>
      <c r="H237" s="32" t="s">
        <v>897</v>
      </c>
      <c r="I237" s="33">
        <f t="shared" si="4"/>
        <v>1601618</v>
      </c>
      <c r="L237" s="103"/>
    </row>
    <row r="238" spans="2:12" ht="15.6" x14ac:dyDescent="0.3">
      <c r="B238" s="95" t="s">
        <v>138</v>
      </c>
      <c r="C238" s="89" t="s">
        <v>126</v>
      </c>
      <c r="D238" s="96" t="s">
        <v>740</v>
      </c>
      <c r="E238" s="31">
        <v>123061.59974000001</v>
      </c>
      <c r="F238" s="60">
        <v>1059.93</v>
      </c>
      <c r="G238" s="60">
        <v>1059.93</v>
      </c>
      <c r="H238" s="32" t="s">
        <v>897</v>
      </c>
      <c r="I238" s="33">
        <f t="shared" si="4"/>
        <v>1304367</v>
      </c>
      <c r="L238" s="103"/>
    </row>
    <row r="239" spans="2:12" ht="15.6" x14ac:dyDescent="0.3">
      <c r="B239" s="95" t="s">
        <v>140</v>
      </c>
      <c r="C239" s="89" t="s">
        <v>126</v>
      </c>
      <c r="D239" s="96" t="s">
        <v>740</v>
      </c>
      <c r="E239" s="31">
        <v>112238.81844000002</v>
      </c>
      <c r="F239" s="60">
        <v>1100.3399999999999</v>
      </c>
      <c r="G239" s="60">
        <v>1100.3399999999999</v>
      </c>
      <c r="H239" s="32" t="s">
        <v>897</v>
      </c>
      <c r="I239" s="33">
        <f t="shared" si="4"/>
        <v>1235009</v>
      </c>
      <c r="L239" s="103"/>
    </row>
    <row r="240" spans="2:12" ht="15.6" x14ac:dyDescent="0.3">
      <c r="B240" s="95" t="s">
        <v>142</v>
      </c>
      <c r="C240" s="89" t="s">
        <v>126</v>
      </c>
      <c r="D240" s="96" t="s">
        <v>740</v>
      </c>
      <c r="E240" s="31">
        <v>88606.290999999997</v>
      </c>
      <c r="F240" s="60">
        <v>1184.32</v>
      </c>
      <c r="G240" s="60">
        <v>1184.32</v>
      </c>
      <c r="H240" s="32" t="s">
        <v>897</v>
      </c>
      <c r="I240" s="33">
        <f t="shared" si="4"/>
        <v>1049382</v>
      </c>
      <c r="L240" s="103"/>
    </row>
    <row r="241" spans="2:12" ht="15.6" x14ac:dyDescent="0.3">
      <c r="B241" s="95" t="s">
        <v>144</v>
      </c>
      <c r="C241" s="89" t="s">
        <v>126</v>
      </c>
      <c r="D241" s="96" t="s">
        <v>740</v>
      </c>
      <c r="E241" s="31">
        <v>89253.774999999994</v>
      </c>
      <c r="F241" s="60">
        <v>1210.28</v>
      </c>
      <c r="G241" s="60">
        <v>1234.3599999999999</v>
      </c>
      <c r="H241" s="32" t="s">
        <v>895</v>
      </c>
      <c r="I241" s="33">
        <f t="shared" si="4"/>
        <v>0</v>
      </c>
      <c r="L241" s="103"/>
    </row>
    <row r="242" spans="2:12" ht="15.6" x14ac:dyDescent="0.3">
      <c r="B242" s="95" t="s">
        <v>146</v>
      </c>
      <c r="C242" s="89" t="s">
        <v>126</v>
      </c>
      <c r="D242" s="96" t="s">
        <v>740</v>
      </c>
      <c r="E242" s="31">
        <v>93468.479999999996</v>
      </c>
      <c r="F242" s="60">
        <v>1195.18</v>
      </c>
      <c r="G242" s="60">
        <v>1219</v>
      </c>
      <c r="H242" s="32" t="s">
        <v>895</v>
      </c>
      <c r="I242" s="33">
        <f t="shared" si="4"/>
        <v>0</v>
      </c>
      <c r="L242" s="103"/>
    </row>
    <row r="243" spans="2:12" ht="15.6" x14ac:dyDescent="0.3">
      <c r="B243" s="95" t="s">
        <v>148</v>
      </c>
      <c r="C243" s="89" t="s">
        <v>126</v>
      </c>
      <c r="D243" s="96" t="s">
        <v>740</v>
      </c>
      <c r="E243" s="31">
        <v>103268</v>
      </c>
      <c r="F243" s="60">
        <v>1112.93</v>
      </c>
      <c r="G243" s="60">
        <v>1112.93</v>
      </c>
      <c r="H243" s="32" t="s">
        <v>897</v>
      </c>
      <c r="I243" s="33">
        <f t="shared" si="4"/>
        <v>1149301</v>
      </c>
      <c r="L243" s="103"/>
    </row>
    <row r="244" spans="2:12" ht="15.6" x14ac:dyDescent="0.3">
      <c r="B244" s="95" t="s">
        <v>150</v>
      </c>
      <c r="C244" s="89" t="s">
        <v>126</v>
      </c>
      <c r="D244" s="96" t="s">
        <v>740</v>
      </c>
      <c r="E244" s="31">
        <v>92348.164400000009</v>
      </c>
      <c r="F244" s="60">
        <v>1079.77</v>
      </c>
      <c r="G244" s="60">
        <v>1079.77</v>
      </c>
      <c r="H244" s="32" t="s">
        <v>897</v>
      </c>
      <c r="I244" s="33">
        <f t="shared" si="4"/>
        <v>997148</v>
      </c>
      <c r="L244" s="103"/>
    </row>
    <row r="245" spans="2:12" ht="15.6" x14ac:dyDescent="0.3">
      <c r="B245" s="95" t="s">
        <v>742</v>
      </c>
      <c r="C245" s="89" t="s">
        <v>126</v>
      </c>
      <c r="D245" s="96" t="s">
        <v>740</v>
      </c>
      <c r="E245" s="31">
        <v>65782.909</v>
      </c>
      <c r="F245" s="60">
        <v>1379.65</v>
      </c>
      <c r="G245" s="60">
        <v>1379.65</v>
      </c>
      <c r="H245" s="32" t="s">
        <v>897</v>
      </c>
      <c r="I245" s="33">
        <f t="shared" si="4"/>
        <v>907574</v>
      </c>
      <c r="L245" s="103"/>
    </row>
    <row r="246" spans="2:12" ht="15.6" x14ac:dyDescent="0.3">
      <c r="B246" s="95" t="s">
        <v>153</v>
      </c>
      <c r="C246" s="89" t="s">
        <v>126</v>
      </c>
      <c r="D246" s="96" t="s">
        <v>740</v>
      </c>
      <c r="E246" s="31">
        <v>78378.977750000005</v>
      </c>
      <c r="F246" s="60">
        <v>1106.56</v>
      </c>
      <c r="G246" s="60">
        <v>1106.45</v>
      </c>
      <c r="H246" s="32" t="s">
        <v>897</v>
      </c>
      <c r="I246" s="33">
        <f t="shared" si="4"/>
        <v>867310</v>
      </c>
      <c r="L246" s="103"/>
    </row>
    <row r="247" spans="2:12" ht="15.6" x14ac:dyDescent="0.3">
      <c r="B247" s="95" t="s">
        <v>155</v>
      </c>
      <c r="C247" s="89" t="s">
        <v>126</v>
      </c>
      <c r="D247" s="96" t="s">
        <v>740</v>
      </c>
      <c r="E247" s="31">
        <v>80202.611039999989</v>
      </c>
      <c r="F247" s="60">
        <v>945.63</v>
      </c>
      <c r="G247" s="60">
        <v>945.63</v>
      </c>
      <c r="H247" s="32" t="s">
        <v>897</v>
      </c>
      <c r="I247" s="33">
        <f t="shared" si="4"/>
        <v>758420</v>
      </c>
      <c r="L247" s="103"/>
    </row>
    <row r="248" spans="2:12" ht="15.6" x14ac:dyDescent="0.3">
      <c r="B248" s="95" t="s">
        <v>157</v>
      </c>
      <c r="C248" s="89" t="s">
        <v>126</v>
      </c>
      <c r="D248" s="96" t="s">
        <v>740</v>
      </c>
      <c r="E248" s="31">
        <v>95023.349300000002</v>
      </c>
      <c r="F248" s="60">
        <v>1095.53</v>
      </c>
      <c r="G248" s="60">
        <v>1095.53</v>
      </c>
      <c r="H248" s="32" t="s">
        <v>897</v>
      </c>
      <c r="I248" s="33">
        <f t="shared" si="4"/>
        <v>1041009</v>
      </c>
      <c r="L248" s="103"/>
    </row>
    <row r="249" spans="2:12" ht="15.6" x14ac:dyDescent="0.3">
      <c r="B249" s="95" t="s">
        <v>743</v>
      </c>
      <c r="C249" s="89" t="s">
        <v>126</v>
      </c>
      <c r="D249" s="96" t="s">
        <v>740</v>
      </c>
      <c r="E249" s="31">
        <v>92962.477799999993</v>
      </c>
      <c r="F249" s="60">
        <v>1287.3900000000001</v>
      </c>
      <c r="G249" s="60">
        <v>1287.3900000000001</v>
      </c>
      <c r="H249" s="32" t="s">
        <v>897</v>
      </c>
      <c r="I249" s="33">
        <f t="shared" si="4"/>
        <v>1196790</v>
      </c>
      <c r="L249" s="103"/>
    </row>
    <row r="250" spans="2:12" ht="15.6" x14ac:dyDescent="0.3">
      <c r="B250" s="95" t="s">
        <v>160</v>
      </c>
      <c r="C250" s="89" t="s">
        <v>126</v>
      </c>
      <c r="D250" s="96" t="s">
        <v>740</v>
      </c>
      <c r="E250" s="31">
        <v>77275.44</v>
      </c>
      <c r="F250" s="60">
        <v>1140.8900000000001</v>
      </c>
      <c r="G250" s="60">
        <v>1163.5999999999999</v>
      </c>
      <c r="H250" s="32" t="s">
        <v>895</v>
      </c>
      <c r="I250" s="33">
        <f t="shared" si="4"/>
        <v>0</v>
      </c>
      <c r="L250" s="103"/>
    </row>
    <row r="251" spans="2:12" ht="15.6" x14ac:dyDescent="0.3">
      <c r="B251" s="95" t="s">
        <v>162</v>
      </c>
      <c r="C251" s="89" t="s">
        <v>126</v>
      </c>
      <c r="D251" s="96" t="s">
        <v>740</v>
      </c>
      <c r="E251" s="31">
        <v>81608.8845</v>
      </c>
      <c r="F251" s="60">
        <v>1152.21</v>
      </c>
      <c r="G251" s="60">
        <v>1152.21</v>
      </c>
      <c r="H251" s="32" t="s">
        <v>897</v>
      </c>
      <c r="I251" s="33">
        <f t="shared" si="4"/>
        <v>940306</v>
      </c>
      <c r="L251" s="103"/>
    </row>
    <row r="252" spans="2:12" ht="15.6" x14ac:dyDescent="0.3">
      <c r="B252" s="95"/>
      <c r="C252" s="89"/>
      <c r="D252" s="96"/>
      <c r="E252" s="90"/>
      <c r="F252" s="42"/>
      <c r="G252" s="42"/>
      <c r="H252" s="42"/>
      <c r="I252" s="43"/>
      <c r="L252" s="103"/>
    </row>
    <row r="253" spans="2:12" ht="15.6" x14ac:dyDescent="0.3">
      <c r="B253" s="98" t="s">
        <v>744</v>
      </c>
      <c r="C253" s="89"/>
      <c r="D253" s="96"/>
      <c r="E253" s="90"/>
      <c r="F253" s="42"/>
      <c r="G253" s="42"/>
      <c r="H253" s="42"/>
      <c r="I253" s="43"/>
      <c r="L253" s="103"/>
    </row>
    <row r="254" spans="2:12" ht="15.6" x14ac:dyDescent="0.3">
      <c r="B254" s="98"/>
      <c r="C254" s="89"/>
      <c r="D254" s="96"/>
      <c r="E254" s="90"/>
      <c r="F254" s="42"/>
      <c r="G254" s="42"/>
      <c r="H254" s="42"/>
      <c r="I254" s="43"/>
      <c r="L254" s="103"/>
    </row>
    <row r="255" spans="2:12" ht="15.6" x14ac:dyDescent="0.3">
      <c r="B255" s="95" t="s">
        <v>53</v>
      </c>
      <c r="C255" s="89" t="s">
        <v>54</v>
      </c>
      <c r="D255" s="96" t="s">
        <v>740</v>
      </c>
      <c r="E255" s="31">
        <v>73280.97649999999</v>
      </c>
      <c r="F255" s="60">
        <v>1223.3900000000001</v>
      </c>
      <c r="G255" s="60">
        <v>1246.6300000000001</v>
      </c>
      <c r="H255" s="32" t="s">
        <v>895</v>
      </c>
      <c r="I255" s="33">
        <f t="shared" ref="I255:I290" si="5">ROUND(IF(H255="Yes",F255*E255*1%,0),0)</f>
        <v>0</v>
      </c>
      <c r="L255" s="103"/>
    </row>
    <row r="256" spans="2:12" ht="15.6" x14ac:dyDescent="0.3">
      <c r="B256" s="95" t="s">
        <v>56</v>
      </c>
      <c r="C256" s="89" t="s">
        <v>54</v>
      </c>
      <c r="D256" s="96" t="s">
        <v>740</v>
      </c>
      <c r="E256" s="31">
        <v>304634.74300000002</v>
      </c>
      <c r="F256" s="60">
        <v>1135.82</v>
      </c>
      <c r="G256" s="60">
        <v>1158.43</v>
      </c>
      <c r="H256" s="32" t="s">
        <v>895</v>
      </c>
      <c r="I256" s="33">
        <f t="shared" si="5"/>
        <v>0</v>
      </c>
      <c r="L256" s="103"/>
    </row>
    <row r="257" spans="2:12" ht="15.6" x14ac:dyDescent="0.3">
      <c r="B257" s="95" t="s">
        <v>58</v>
      </c>
      <c r="C257" s="89" t="s">
        <v>54</v>
      </c>
      <c r="D257" s="96" t="s">
        <v>740</v>
      </c>
      <c r="E257" s="31">
        <v>86005.78</v>
      </c>
      <c r="F257" s="60">
        <v>1276.56</v>
      </c>
      <c r="G257" s="60">
        <v>1276.56</v>
      </c>
      <c r="H257" s="32" t="s">
        <v>897</v>
      </c>
      <c r="I257" s="33">
        <f t="shared" si="5"/>
        <v>1097915</v>
      </c>
      <c r="L257" s="103"/>
    </row>
    <row r="258" spans="2:12" ht="15.6" x14ac:dyDescent="0.3">
      <c r="B258" s="95" t="s">
        <v>60</v>
      </c>
      <c r="C258" s="89" t="s">
        <v>54</v>
      </c>
      <c r="D258" s="96" t="s">
        <v>740</v>
      </c>
      <c r="E258" s="31">
        <v>153969.62780000002</v>
      </c>
      <c r="F258" s="60">
        <v>1133.97</v>
      </c>
      <c r="G258" s="60">
        <v>1152.1099999999999</v>
      </c>
      <c r="H258" s="32" t="s">
        <v>895</v>
      </c>
      <c r="I258" s="33">
        <f t="shared" si="5"/>
        <v>0</v>
      </c>
      <c r="L258" s="103"/>
    </row>
    <row r="259" spans="2:12" ht="15.6" x14ac:dyDescent="0.3">
      <c r="B259" s="95" t="s">
        <v>62</v>
      </c>
      <c r="C259" s="89" t="s">
        <v>54</v>
      </c>
      <c r="D259" s="96" t="s">
        <v>740</v>
      </c>
      <c r="E259" s="31">
        <v>60203.482634999993</v>
      </c>
      <c r="F259" s="60">
        <v>1303.8399999999999</v>
      </c>
      <c r="G259" s="60">
        <v>1303.8399999999999</v>
      </c>
      <c r="H259" s="32" t="s">
        <v>897</v>
      </c>
      <c r="I259" s="33">
        <f t="shared" si="5"/>
        <v>784957</v>
      </c>
      <c r="L259" s="103"/>
    </row>
    <row r="260" spans="2:12" ht="15.6" x14ac:dyDescent="0.3">
      <c r="B260" s="95" t="s">
        <v>64</v>
      </c>
      <c r="C260" s="89" t="s">
        <v>54</v>
      </c>
      <c r="D260" s="96" t="s">
        <v>740</v>
      </c>
      <c r="E260" s="31">
        <v>67161.929250000001</v>
      </c>
      <c r="F260" s="60">
        <v>1251.43</v>
      </c>
      <c r="G260" s="60">
        <v>1251.43</v>
      </c>
      <c r="H260" s="32" t="s">
        <v>897</v>
      </c>
      <c r="I260" s="33">
        <f t="shared" si="5"/>
        <v>840485</v>
      </c>
      <c r="L260" s="103"/>
    </row>
    <row r="261" spans="2:12" ht="15.6" x14ac:dyDescent="0.3">
      <c r="B261" s="95" t="s">
        <v>66</v>
      </c>
      <c r="C261" s="89" t="s">
        <v>54</v>
      </c>
      <c r="D261" s="96" t="s">
        <v>740</v>
      </c>
      <c r="E261" s="31">
        <v>93313.679499999998</v>
      </c>
      <c r="F261" s="60">
        <v>1349.48</v>
      </c>
      <c r="G261" s="60">
        <v>1375.12</v>
      </c>
      <c r="H261" s="32" t="s">
        <v>895</v>
      </c>
      <c r="I261" s="33">
        <f t="shared" si="5"/>
        <v>0</v>
      </c>
      <c r="L261" s="103"/>
    </row>
    <row r="262" spans="2:12" ht="15.6" x14ac:dyDescent="0.3">
      <c r="B262" s="95" t="s">
        <v>68</v>
      </c>
      <c r="C262" s="89" t="s">
        <v>54</v>
      </c>
      <c r="D262" s="96" t="s">
        <v>740</v>
      </c>
      <c r="E262" s="31">
        <v>90128.52</v>
      </c>
      <c r="F262" s="60">
        <v>1123.19</v>
      </c>
      <c r="G262" s="60">
        <v>1145.0899999999999</v>
      </c>
      <c r="H262" s="32" t="s">
        <v>895</v>
      </c>
      <c r="I262" s="33">
        <f t="shared" si="5"/>
        <v>0</v>
      </c>
      <c r="L262" s="103"/>
    </row>
    <row r="263" spans="2:12" ht="15.6" x14ac:dyDescent="0.3">
      <c r="B263" s="95" t="s">
        <v>70</v>
      </c>
      <c r="C263" s="89" t="s">
        <v>54</v>
      </c>
      <c r="D263" s="96" t="s">
        <v>740</v>
      </c>
      <c r="E263" s="31">
        <v>102131.31537</v>
      </c>
      <c r="F263" s="60">
        <v>1125.3599999999999</v>
      </c>
      <c r="G263" s="60">
        <v>1125.3499999999999</v>
      </c>
      <c r="H263" s="32" t="s">
        <v>897</v>
      </c>
      <c r="I263" s="33">
        <f t="shared" si="5"/>
        <v>1149345</v>
      </c>
      <c r="L263" s="103"/>
    </row>
    <row r="264" spans="2:12" ht="15.6" x14ac:dyDescent="0.3">
      <c r="B264" s="95" t="s">
        <v>72</v>
      </c>
      <c r="C264" s="89" t="s">
        <v>54</v>
      </c>
      <c r="D264" s="96" t="s">
        <v>740</v>
      </c>
      <c r="E264" s="31">
        <v>61450.439750000005</v>
      </c>
      <c r="F264" s="60">
        <v>1443.2</v>
      </c>
      <c r="G264" s="60">
        <v>1471.34</v>
      </c>
      <c r="H264" s="32" t="s">
        <v>895</v>
      </c>
      <c r="I264" s="33">
        <f t="shared" si="5"/>
        <v>0</v>
      </c>
      <c r="L264" s="103"/>
    </row>
    <row r="265" spans="2:12" ht="15.6" x14ac:dyDescent="0.3">
      <c r="B265" s="95" t="s">
        <v>74</v>
      </c>
      <c r="C265" s="89" t="s">
        <v>54</v>
      </c>
      <c r="D265" s="96" t="s">
        <v>740</v>
      </c>
      <c r="E265" s="31">
        <v>130652.37180000002</v>
      </c>
      <c r="F265" s="60">
        <v>1242.9100000000001</v>
      </c>
      <c r="G265" s="60">
        <v>1267.1500000000001</v>
      </c>
      <c r="H265" s="32" t="s">
        <v>895</v>
      </c>
      <c r="I265" s="33">
        <f t="shared" si="5"/>
        <v>0</v>
      </c>
      <c r="L265" s="103"/>
    </row>
    <row r="266" spans="2:12" ht="15.6" x14ac:dyDescent="0.3">
      <c r="B266" s="95" t="s">
        <v>76</v>
      </c>
      <c r="C266" s="89" t="s">
        <v>54</v>
      </c>
      <c r="D266" s="96" t="s">
        <v>740</v>
      </c>
      <c r="E266" s="31">
        <v>43321.067999999999</v>
      </c>
      <c r="F266" s="60">
        <v>1246.08</v>
      </c>
      <c r="G266" s="60">
        <v>1246.08</v>
      </c>
      <c r="H266" s="32" t="s">
        <v>897</v>
      </c>
      <c r="I266" s="33">
        <f t="shared" si="5"/>
        <v>539815</v>
      </c>
      <c r="L266" s="103"/>
    </row>
    <row r="267" spans="2:12" ht="15.6" x14ac:dyDescent="0.3">
      <c r="B267" s="95" t="s">
        <v>78</v>
      </c>
      <c r="C267" s="89" t="s">
        <v>54</v>
      </c>
      <c r="D267" s="96" t="s">
        <v>740</v>
      </c>
      <c r="E267" s="31">
        <v>249568.95360000004</v>
      </c>
      <c r="F267" s="60">
        <v>1145.8900000000001</v>
      </c>
      <c r="G267" s="60">
        <v>1168.8</v>
      </c>
      <c r="H267" s="32" t="s">
        <v>895</v>
      </c>
      <c r="I267" s="33">
        <f t="shared" si="5"/>
        <v>0</v>
      </c>
      <c r="L267" s="103"/>
    </row>
    <row r="268" spans="2:12" ht="15.6" x14ac:dyDescent="0.3">
      <c r="B268" s="95" t="s">
        <v>80</v>
      </c>
      <c r="C268" s="89" t="s">
        <v>54</v>
      </c>
      <c r="D268" s="96" t="s">
        <v>740</v>
      </c>
      <c r="E268" s="31">
        <v>129250.564</v>
      </c>
      <c r="F268" s="60">
        <v>1357.52</v>
      </c>
      <c r="G268" s="60">
        <v>1384.53</v>
      </c>
      <c r="H268" s="32" t="s">
        <v>895</v>
      </c>
      <c r="I268" s="33">
        <f t="shared" si="5"/>
        <v>0</v>
      </c>
      <c r="L268" s="103"/>
    </row>
    <row r="269" spans="2:12" ht="15.6" x14ac:dyDescent="0.3">
      <c r="B269" s="95" t="s">
        <v>82</v>
      </c>
      <c r="C269" s="89" t="s">
        <v>54</v>
      </c>
      <c r="D269" s="96" t="s">
        <v>740</v>
      </c>
      <c r="E269" s="31">
        <v>130685.7895</v>
      </c>
      <c r="F269" s="60">
        <v>1172.27</v>
      </c>
      <c r="G269" s="60">
        <v>1172.27</v>
      </c>
      <c r="H269" s="32" t="s">
        <v>897</v>
      </c>
      <c r="I269" s="33">
        <f t="shared" si="5"/>
        <v>1531990</v>
      </c>
      <c r="L269" s="103"/>
    </row>
    <row r="270" spans="2:12" ht="15.6" x14ac:dyDescent="0.3">
      <c r="B270" s="95" t="s">
        <v>745</v>
      </c>
      <c r="C270" s="89" t="s">
        <v>54</v>
      </c>
      <c r="D270" s="96" t="s">
        <v>740</v>
      </c>
      <c r="E270" s="31">
        <v>78305.08</v>
      </c>
      <c r="F270" s="60">
        <v>1354.42</v>
      </c>
      <c r="G270" s="60">
        <v>1380.82</v>
      </c>
      <c r="H270" s="32" t="s">
        <v>895</v>
      </c>
      <c r="I270" s="33">
        <f t="shared" si="5"/>
        <v>0</v>
      </c>
      <c r="L270" s="103"/>
    </row>
    <row r="271" spans="2:12" ht="15.6" x14ac:dyDescent="0.3">
      <c r="B271" s="95" t="s">
        <v>85</v>
      </c>
      <c r="C271" s="89" t="s">
        <v>54</v>
      </c>
      <c r="D271" s="96" t="s">
        <v>740</v>
      </c>
      <c r="E271" s="31">
        <v>65759.245500000005</v>
      </c>
      <c r="F271" s="60">
        <v>1328.04</v>
      </c>
      <c r="G271" s="60">
        <v>1328.04</v>
      </c>
      <c r="H271" s="32" t="s">
        <v>897</v>
      </c>
      <c r="I271" s="33">
        <f t="shared" si="5"/>
        <v>873309</v>
      </c>
      <c r="L271" s="103"/>
    </row>
    <row r="272" spans="2:12" ht="15.6" x14ac:dyDescent="0.3">
      <c r="B272" s="95" t="s">
        <v>87</v>
      </c>
      <c r="C272" s="89" t="s">
        <v>54</v>
      </c>
      <c r="D272" s="96" t="s">
        <v>740</v>
      </c>
      <c r="E272" s="31">
        <v>64462.854800000001</v>
      </c>
      <c r="F272" s="60">
        <v>1392.95</v>
      </c>
      <c r="G272" s="60">
        <v>1392.95</v>
      </c>
      <c r="H272" s="32" t="s">
        <v>897</v>
      </c>
      <c r="I272" s="33">
        <f t="shared" si="5"/>
        <v>897935</v>
      </c>
      <c r="L272" s="103"/>
    </row>
    <row r="273" spans="2:12" ht="15.6" x14ac:dyDescent="0.3">
      <c r="B273" s="95" t="s">
        <v>89</v>
      </c>
      <c r="C273" s="89" t="s">
        <v>54</v>
      </c>
      <c r="D273" s="96" t="s">
        <v>740</v>
      </c>
      <c r="E273" s="31">
        <v>61561.21</v>
      </c>
      <c r="F273" s="60">
        <v>1330.36</v>
      </c>
      <c r="G273" s="60">
        <v>1330.36</v>
      </c>
      <c r="H273" s="32" t="s">
        <v>897</v>
      </c>
      <c r="I273" s="33">
        <f t="shared" si="5"/>
        <v>818986</v>
      </c>
      <c r="L273" s="103"/>
    </row>
    <row r="274" spans="2:12" ht="15.6" x14ac:dyDescent="0.3">
      <c r="B274" s="95" t="s">
        <v>91</v>
      </c>
      <c r="C274" s="89" t="s">
        <v>54</v>
      </c>
      <c r="D274" s="96" t="s">
        <v>740</v>
      </c>
      <c r="E274" s="31">
        <v>78943.851500000004</v>
      </c>
      <c r="F274" s="60">
        <v>1253.3399999999999</v>
      </c>
      <c r="G274" s="60">
        <v>1277.73</v>
      </c>
      <c r="H274" s="32" t="s">
        <v>895</v>
      </c>
      <c r="I274" s="33">
        <f t="shared" si="5"/>
        <v>0</v>
      </c>
      <c r="L274" s="103"/>
    </row>
    <row r="275" spans="2:12" ht="15.6" x14ac:dyDescent="0.3">
      <c r="B275" s="95" t="s">
        <v>93</v>
      </c>
      <c r="C275" s="89" t="s">
        <v>54</v>
      </c>
      <c r="D275" s="96" t="s">
        <v>740</v>
      </c>
      <c r="E275" s="31">
        <v>72436.991999999998</v>
      </c>
      <c r="F275" s="60">
        <v>1326.31</v>
      </c>
      <c r="G275" s="60">
        <v>1326.31</v>
      </c>
      <c r="H275" s="32" t="s">
        <v>897</v>
      </c>
      <c r="I275" s="33">
        <f t="shared" si="5"/>
        <v>960739</v>
      </c>
      <c r="L275" s="103"/>
    </row>
    <row r="276" spans="2:12" ht="15.6" x14ac:dyDescent="0.3">
      <c r="B276" s="95" t="s">
        <v>95</v>
      </c>
      <c r="C276" s="89" t="s">
        <v>54</v>
      </c>
      <c r="D276" s="96" t="s">
        <v>740</v>
      </c>
      <c r="E276" s="31">
        <v>89387.595000000001</v>
      </c>
      <c r="F276" s="60">
        <v>1175.73</v>
      </c>
      <c r="G276" s="60">
        <v>1175.73</v>
      </c>
      <c r="H276" s="32" t="s">
        <v>897</v>
      </c>
      <c r="I276" s="33">
        <f t="shared" si="5"/>
        <v>1050957</v>
      </c>
      <c r="L276" s="103"/>
    </row>
    <row r="277" spans="2:12" ht="15.6" x14ac:dyDescent="0.3">
      <c r="B277" s="95" t="s">
        <v>97</v>
      </c>
      <c r="C277" s="89" t="s">
        <v>54</v>
      </c>
      <c r="D277" s="96" t="s">
        <v>740</v>
      </c>
      <c r="E277" s="31">
        <v>93468.647500000006</v>
      </c>
      <c r="F277" s="60">
        <v>1291.8900000000001</v>
      </c>
      <c r="G277" s="60">
        <v>1317.6</v>
      </c>
      <c r="H277" s="32" t="s">
        <v>895</v>
      </c>
      <c r="I277" s="33">
        <f t="shared" si="5"/>
        <v>0</v>
      </c>
      <c r="L277" s="103"/>
    </row>
    <row r="278" spans="2:12" ht="15.6" x14ac:dyDescent="0.3">
      <c r="B278" s="95" t="s">
        <v>99</v>
      </c>
      <c r="C278" s="89" t="s">
        <v>54</v>
      </c>
      <c r="D278" s="96" t="s">
        <v>740</v>
      </c>
      <c r="E278" s="31">
        <v>154490.59399999998</v>
      </c>
      <c r="F278" s="60">
        <v>1282.75</v>
      </c>
      <c r="G278" s="60">
        <v>1308.28</v>
      </c>
      <c r="H278" s="32" t="s">
        <v>895</v>
      </c>
      <c r="I278" s="33">
        <f t="shared" si="5"/>
        <v>0</v>
      </c>
      <c r="L278" s="103"/>
    </row>
    <row r="279" spans="2:12" ht="15.6" x14ac:dyDescent="0.3">
      <c r="B279" s="95" t="s">
        <v>101</v>
      </c>
      <c r="C279" s="89" t="s">
        <v>54</v>
      </c>
      <c r="D279" s="96" t="s">
        <v>740</v>
      </c>
      <c r="E279" s="31">
        <v>81829.341</v>
      </c>
      <c r="F279" s="60">
        <v>1173.72</v>
      </c>
      <c r="G279" s="60">
        <v>1173.72</v>
      </c>
      <c r="H279" s="32" t="s">
        <v>897</v>
      </c>
      <c r="I279" s="33">
        <f t="shared" si="5"/>
        <v>960447</v>
      </c>
      <c r="L279" s="103"/>
    </row>
    <row r="280" spans="2:12" ht="15.6" x14ac:dyDescent="0.3">
      <c r="B280" s="95" t="s">
        <v>103</v>
      </c>
      <c r="C280" s="89" t="s">
        <v>54</v>
      </c>
      <c r="D280" s="96" t="s">
        <v>740</v>
      </c>
      <c r="E280" s="31">
        <v>45912.652500000004</v>
      </c>
      <c r="F280" s="60">
        <v>1291.53</v>
      </c>
      <c r="G280" s="60">
        <v>1316.71</v>
      </c>
      <c r="H280" s="32" t="s">
        <v>895</v>
      </c>
      <c r="I280" s="33">
        <f t="shared" si="5"/>
        <v>0</v>
      </c>
      <c r="L280" s="103"/>
    </row>
    <row r="281" spans="2:12" ht="15.6" x14ac:dyDescent="0.3">
      <c r="B281" s="95" t="s">
        <v>105</v>
      </c>
      <c r="C281" s="89" t="s">
        <v>54</v>
      </c>
      <c r="D281" s="96" t="s">
        <v>740</v>
      </c>
      <c r="E281" s="31">
        <v>56915.46</v>
      </c>
      <c r="F281" s="60">
        <v>1189.68</v>
      </c>
      <c r="G281" s="60">
        <v>1213.3499999999999</v>
      </c>
      <c r="H281" s="32" t="s">
        <v>895</v>
      </c>
      <c r="I281" s="33">
        <f t="shared" si="5"/>
        <v>0</v>
      </c>
      <c r="L281" s="103"/>
    </row>
    <row r="282" spans="2:12" ht="15.6" x14ac:dyDescent="0.3">
      <c r="B282" s="95" t="s">
        <v>107</v>
      </c>
      <c r="C282" s="89" t="s">
        <v>54</v>
      </c>
      <c r="D282" s="96" t="s">
        <v>740</v>
      </c>
      <c r="E282" s="31">
        <v>101462.486</v>
      </c>
      <c r="F282" s="60">
        <v>1397.05</v>
      </c>
      <c r="G282" s="60">
        <v>1397.05</v>
      </c>
      <c r="H282" s="32" t="s">
        <v>897</v>
      </c>
      <c r="I282" s="33">
        <f t="shared" si="5"/>
        <v>1417482</v>
      </c>
      <c r="L282" s="103"/>
    </row>
    <row r="283" spans="2:12" ht="15.6" x14ac:dyDescent="0.3">
      <c r="B283" s="95" t="s">
        <v>109</v>
      </c>
      <c r="C283" s="89" t="s">
        <v>54</v>
      </c>
      <c r="D283" s="96" t="s">
        <v>740</v>
      </c>
      <c r="E283" s="31">
        <v>83414.17</v>
      </c>
      <c r="F283" s="60">
        <v>1185.96</v>
      </c>
      <c r="G283" s="60">
        <v>1185.96</v>
      </c>
      <c r="H283" s="32" t="s">
        <v>897</v>
      </c>
      <c r="I283" s="33">
        <f t="shared" si="5"/>
        <v>989259</v>
      </c>
      <c r="L283" s="103"/>
    </row>
    <row r="284" spans="2:12" ht="15.6" x14ac:dyDescent="0.3">
      <c r="B284" s="95" t="s">
        <v>111</v>
      </c>
      <c r="C284" s="89" t="s">
        <v>54</v>
      </c>
      <c r="D284" s="96" t="s">
        <v>740</v>
      </c>
      <c r="E284" s="31">
        <v>67263.191999999995</v>
      </c>
      <c r="F284" s="60">
        <v>1209.67</v>
      </c>
      <c r="G284" s="60">
        <v>1232.6500000000001</v>
      </c>
      <c r="H284" s="32" t="s">
        <v>895</v>
      </c>
      <c r="I284" s="33">
        <f t="shared" si="5"/>
        <v>0</v>
      </c>
      <c r="L284" s="103"/>
    </row>
    <row r="285" spans="2:12" ht="15.6" x14ac:dyDescent="0.3">
      <c r="B285" s="95" t="s">
        <v>113</v>
      </c>
      <c r="C285" s="89" t="s">
        <v>54</v>
      </c>
      <c r="D285" s="96" t="s">
        <v>740</v>
      </c>
      <c r="E285" s="31">
        <v>81261.016199999984</v>
      </c>
      <c r="F285" s="60">
        <v>1105.23</v>
      </c>
      <c r="G285" s="60">
        <v>1105.23</v>
      </c>
      <c r="H285" s="32" t="s">
        <v>897</v>
      </c>
      <c r="I285" s="33">
        <f t="shared" si="5"/>
        <v>898121</v>
      </c>
      <c r="L285" s="103"/>
    </row>
    <row r="286" spans="2:12" ht="15.6" x14ac:dyDescent="0.3">
      <c r="B286" s="95" t="s">
        <v>115</v>
      </c>
      <c r="C286" s="89" t="s">
        <v>54</v>
      </c>
      <c r="D286" s="96" t="s">
        <v>740</v>
      </c>
      <c r="E286" s="31">
        <v>104023.285</v>
      </c>
      <c r="F286" s="60">
        <v>1138.77</v>
      </c>
      <c r="G286" s="60">
        <v>1161.43</v>
      </c>
      <c r="H286" s="32" t="s">
        <v>895</v>
      </c>
      <c r="I286" s="33">
        <f t="shared" si="5"/>
        <v>0</v>
      </c>
      <c r="L286" s="103"/>
    </row>
    <row r="287" spans="2:12" ht="15.6" x14ac:dyDescent="0.3">
      <c r="B287" s="95" t="s">
        <v>117</v>
      </c>
      <c r="C287" s="89" t="s">
        <v>54</v>
      </c>
      <c r="D287" s="96" t="s">
        <v>740</v>
      </c>
      <c r="E287" s="31">
        <v>80910.109769999995</v>
      </c>
      <c r="F287" s="60">
        <v>1410.26</v>
      </c>
      <c r="G287" s="60">
        <v>1438.32</v>
      </c>
      <c r="H287" s="32" t="s">
        <v>895</v>
      </c>
      <c r="I287" s="33">
        <f t="shared" si="5"/>
        <v>0</v>
      </c>
      <c r="L287" s="103"/>
    </row>
    <row r="288" spans="2:12" ht="15.6" x14ac:dyDescent="0.3">
      <c r="B288" s="95" t="s">
        <v>119</v>
      </c>
      <c r="C288" s="89" t="s">
        <v>54</v>
      </c>
      <c r="D288" s="96" t="s">
        <v>740</v>
      </c>
      <c r="E288" s="31">
        <v>100687.95</v>
      </c>
      <c r="F288" s="60">
        <v>1192.1400000000001</v>
      </c>
      <c r="G288" s="60">
        <v>1192.1400000000001</v>
      </c>
      <c r="H288" s="32" t="s">
        <v>897</v>
      </c>
      <c r="I288" s="33">
        <f t="shared" si="5"/>
        <v>1200341</v>
      </c>
      <c r="L288" s="103"/>
    </row>
    <row r="289" spans="2:12" ht="15.6" x14ac:dyDescent="0.3">
      <c r="B289" s="95" t="s">
        <v>121</v>
      </c>
      <c r="C289" s="89" t="s">
        <v>54</v>
      </c>
      <c r="D289" s="96" t="s">
        <v>740</v>
      </c>
      <c r="E289" s="31">
        <v>102223.14750000001</v>
      </c>
      <c r="F289" s="60">
        <v>1278.26</v>
      </c>
      <c r="G289" s="60">
        <v>1278.26</v>
      </c>
      <c r="H289" s="32" t="s">
        <v>897</v>
      </c>
      <c r="I289" s="33">
        <f t="shared" si="5"/>
        <v>1306678</v>
      </c>
      <c r="L289" s="103"/>
    </row>
    <row r="290" spans="2:12" ht="15.6" x14ac:dyDescent="0.3">
      <c r="B290" s="95" t="s">
        <v>123</v>
      </c>
      <c r="C290" s="89" t="s">
        <v>54</v>
      </c>
      <c r="D290" s="96" t="s">
        <v>740</v>
      </c>
      <c r="E290" s="31">
        <v>72962.467896000002</v>
      </c>
      <c r="F290" s="60">
        <v>1342.92</v>
      </c>
      <c r="G290" s="60">
        <v>1369.64</v>
      </c>
      <c r="H290" s="32" t="s">
        <v>895</v>
      </c>
      <c r="I290" s="33">
        <f t="shared" si="5"/>
        <v>0</v>
      </c>
      <c r="L290" s="103"/>
    </row>
    <row r="291" spans="2:12" ht="15.6" x14ac:dyDescent="0.3">
      <c r="B291" s="95"/>
      <c r="C291" s="89"/>
      <c r="D291" s="96"/>
      <c r="E291" s="90"/>
      <c r="F291" s="42"/>
      <c r="G291" s="42"/>
      <c r="H291" s="42"/>
      <c r="I291" s="43"/>
      <c r="L291" s="103"/>
    </row>
    <row r="292" spans="2:12" ht="15.6" x14ac:dyDescent="0.3">
      <c r="B292" s="98" t="s">
        <v>746</v>
      </c>
      <c r="C292" s="89"/>
      <c r="D292" s="96"/>
      <c r="E292" s="90"/>
      <c r="F292" s="42"/>
      <c r="G292" s="42"/>
      <c r="H292" s="42"/>
      <c r="I292" s="43"/>
      <c r="L292" s="103"/>
    </row>
    <row r="293" spans="2:12" ht="15.6" x14ac:dyDescent="0.3">
      <c r="B293" s="98"/>
      <c r="C293" s="89"/>
      <c r="D293" s="96"/>
      <c r="E293" s="90"/>
      <c r="F293" s="42"/>
      <c r="G293" s="42"/>
      <c r="H293" s="42"/>
      <c r="I293" s="43"/>
      <c r="L293" s="103"/>
    </row>
    <row r="294" spans="2:12" ht="15.6" x14ac:dyDescent="0.3">
      <c r="B294" s="95" t="s">
        <v>567</v>
      </c>
      <c r="C294" s="89" t="s">
        <v>568</v>
      </c>
      <c r="D294" s="96" t="s">
        <v>740</v>
      </c>
      <c r="E294" s="31">
        <v>67676.608999999997</v>
      </c>
      <c r="F294" s="60">
        <v>1201.8499999999999</v>
      </c>
      <c r="G294" s="60">
        <v>1201.8499999999999</v>
      </c>
      <c r="H294" s="32" t="s">
        <v>897</v>
      </c>
      <c r="I294" s="33">
        <f t="shared" ref="I294:I349" si="6">ROUND(IF(H294="Yes",F294*E294*1%,0),0)</f>
        <v>813371</v>
      </c>
      <c r="L294" s="103"/>
    </row>
    <row r="295" spans="2:12" ht="15.6" x14ac:dyDescent="0.3">
      <c r="B295" s="95" t="s">
        <v>570</v>
      </c>
      <c r="C295" s="89" t="s">
        <v>568</v>
      </c>
      <c r="D295" s="96" t="s">
        <v>740</v>
      </c>
      <c r="E295" s="31">
        <v>60371.635000000002</v>
      </c>
      <c r="F295" s="60">
        <v>1304.8399999999999</v>
      </c>
      <c r="G295" s="60">
        <v>1301.5</v>
      </c>
      <c r="H295" s="32" t="s">
        <v>897</v>
      </c>
      <c r="I295" s="33">
        <f t="shared" si="6"/>
        <v>787753</v>
      </c>
      <c r="L295" s="103"/>
    </row>
    <row r="296" spans="2:12" ht="15.6" x14ac:dyDescent="0.3">
      <c r="B296" s="95" t="s">
        <v>572</v>
      </c>
      <c r="C296" s="89" t="s">
        <v>568</v>
      </c>
      <c r="D296" s="96" t="s">
        <v>740</v>
      </c>
      <c r="E296" s="31">
        <v>40770.170999999995</v>
      </c>
      <c r="F296" s="60">
        <v>1266.8499999999999</v>
      </c>
      <c r="G296" s="60">
        <v>1266.8499999999999</v>
      </c>
      <c r="H296" s="32" t="s">
        <v>897</v>
      </c>
      <c r="I296" s="33">
        <f t="shared" si="6"/>
        <v>516497</v>
      </c>
      <c r="L296" s="103"/>
    </row>
    <row r="297" spans="2:12" ht="15.6" x14ac:dyDescent="0.3">
      <c r="B297" s="95" t="s">
        <v>574</v>
      </c>
      <c r="C297" s="89" t="s">
        <v>568</v>
      </c>
      <c r="D297" s="96" t="s">
        <v>740</v>
      </c>
      <c r="E297" s="31">
        <v>47075.28</v>
      </c>
      <c r="F297" s="60">
        <v>1306</v>
      </c>
      <c r="G297" s="60">
        <v>1306</v>
      </c>
      <c r="H297" s="32" t="s">
        <v>897</v>
      </c>
      <c r="I297" s="33">
        <f t="shared" si="6"/>
        <v>614803</v>
      </c>
      <c r="L297" s="103"/>
    </row>
    <row r="298" spans="2:12" ht="15.6" x14ac:dyDescent="0.3">
      <c r="B298" s="95" t="s">
        <v>576</v>
      </c>
      <c r="C298" s="89" t="s">
        <v>568</v>
      </c>
      <c r="D298" s="96" t="s">
        <v>740</v>
      </c>
      <c r="E298" s="31">
        <v>68780.457060000001</v>
      </c>
      <c r="F298" s="60">
        <v>1244.97</v>
      </c>
      <c r="G298" s="60">
        <v>1243.71</v>
      </c>
      <c r="H298" s="32" t="s">
        <v>897</v>
      </c>
      <c r="I298" s="33">
        <f t="shared" si="6"/>
        <v>856296</v>
      </c>
      <c r="L298" s="103"/>
    </row>
    <row r="299" spans="2:12" ht="15.6" x14ac:dyDescent="0.3">
      <c r="B299" s="95" t="s">
        <v>578</v>
      </c>
      <c r="C299" s="89" t="s">
        <v>568</v>
      </c>
      <c r="D299" s="96" t="s">
        <v>740</v>
      </c>
      <c r="E299" s="31">
        <v>46205.173979999992</v>
      </c>
      <c r="F299" s="60">
        <v>1093.95</v>
      </c>
      <c r="G299" s="60">
        <v>1093.95</v>
      </c>
      <c r="H299" s="32" t="s">
        <v>897</v>
      </c>
      <c r="I299" s="33">
        <f t="shared" si="6"/>
        <v>505462</v>
      </c>
      <c r="L299" s="103"/>
    </row>
    <row r="300" spans="2:12" ht="15.6" x14ac:dyDescent="0.3">
      <c r="B300" s="95" t="s">
        <v>580</v>
      </c>
      <c r="C300" s="89" t="s">
        <v>568</v>
      </c>
      <c r="D300" s="96" t="s">
        <v>740</v>
      </c>
      <c r="E300" s="31">
        <v>96493.17108</v>
      </c>
      <c r="F300" s="60">
        <v>1312.89</v>
      </c>
      <c r="G300" s="60">
        <v>1339.02</v>
      </c>
      <c r="H300" s="32" t="s">
        <v>895</v>
      </c>
      <c r="I300" s="33">
        <f t="shared" si="6"/>
        <v>0</v>
      </c>
      <c r="L300" s="103"/>
    </row>
    <row r="301" spans="2:12" ht="15.6" x14ac:dyDescent="0.3">
      <c r="B301" s="95" t="s">
        <v>582</v>
      </c>
      <c r="C301" s="89" t="s">
        <v>568</v>
      </c>
      <c r="D301" s="96" t="s">
        <v>740</v>
      </c>
      <c r="E301" s="31">
        <v>140915.11495000002</v>
      </c>
      <c r="F301" s="60">
        <v>1391.87</v>
      </c>
      <c r="G301" s="60">
        <v>1419.01</v>
      </c>
      <c r="H301" s="32" t="s">
        <v>895</v>
      </c>
      <c r="I301" s="33">
        <f t="shared" si="6"/>
        <v>0</v>
      </c>
      <c r="L301" s="103"/>
    </row>
    <row r="302" spans="2:12" ht="15.6" x14ac:dyDescent="0.3">
      <c r="B302" s="95" t="s">
        <v>584</v>
      </c>
      <c r="C302" s="89" t="s">
        <v>568</v>
      </c>
      <c r="D302" s="96" t="s">
        <v>740</v>
      </c>
      <c r="E302" s="31">
        <v>102532.023</v>
      </c>
      <c r="F302" s="60">
        <v>1308.33</v>
      </c>
      <c r="G302" s="60">
        <v>1308.33</v>
      </c>
      <c r="H302" s="32" t="s">
        <v>897</v>
      </c>
      <c r="I302" s="33">
        <f t="shared" si="6"/>
        <v>1341457</v>
      </c>
      <c r="L302" s="103"/>
    </row>
    <row r="303" spans="2:12" ht="15.6" x14ac:dyDescent="0.3">
      <c r="B303" s="95" t="s">
        <v>586</v>
      </c>
      <c r="C303" s="89" t="s">
        <v>568</v>
      </c>
      <c r="D303" s="96" t="s">
        <v>740</v>
      </c>
      <c r="E303" s="31">
        <v>151253.39012500001</v>
      </c>
      <c r="F303" s="60">
        <v>1216.3399999999999</v>
      </c>
      <c r="G303" s="60">
        <v>1216.3399999999999</v>
      </c>
      <c r="H303" s="32" t="s">
        <v>897</v>
      </c>
      <c r="I303" s="33">
        <f t="shared" si="6"/>
        <v>1839755</v>
      </c>
      <c r="L303" s="103"/>
    </row>
    <row r="304" spans="2:12" ht="15.6" x14ac:dyDescent="0.3">
      <c r="B304" s="95" t="s">
        <v>588</v>
      </c>
      <c r="C304" s="89" t="s">
        <v>568</v>
      </c>
      <c r="D304" s="96" t="s">
        <v>740</v>
      </c>
      <c r="E304" s="31">
        <v>125337.13099999999</v>
      </c>
      <c r="F304" s="60">
        <v>1275.23</v>
      </c>
      <c r="G304" s="60">
        <v>1275.23</v>
      </c>
      <c r="H304" s="32" t="s">
        <v>897</v>
      </c>
      <c r="I304" s="33">
        <f t="shared" si="6"/>
        <v>1598337</v>
      </c>
      <c r="L304" s="103"/>
    </row>
    <row r="305" spans="2:12" ht="15.6" x14ac:dyDescent="0.3">
      <c r="B305" s="95" t="s">
        <v>747</v>
      </c>
      <c r="C305" s="89" t="s">
        <v>568</v>
      </c>
      <c r="D305" s="96" t="s">
        <v>740</v>
      </c>
      <c r="E305" s="31">
        <v>77360.9375</v>
      </c>
      <c r="F305" s="60">
        <v>1431.8</v>
      </c>
      <c r="G305" s="60">
        <v>1459.67</v>
      </c>
      <c r="H305" s="32" t="s">
        <v>895</v>
      </c>
      <c r="I305" s="33">
        <f t="shared" si="6"/>
        <v>0</v>
      </c>
      <c r="L305" s="103"/>
    </row>
    <row r="306" spans="2:12" ht="15.6" x14ac:dyDescent="0.3">
      <c r="B306" s="95" t="s">
        <v>590</v>
      </c>
      <c r="C306" s="89" t="s">
        <v>568</v>
      </c>
      <c r="D306" s="96" t="s">
        <v>740</v>
      </c>
      <c r="E306" s="31">
        <v>206547.71350000001</v>
      </c>
      <c r="F306" s="60">
        <v>1268.92</v>
      </c>
      <c r="G306" s="60">
        <v>1293.92</v>
      </c>
      <c r="H306" s="32" t="s">
        <v>895</v>
      </c>
      <c r="I306" s="33">
        <f t="shared" si="6"/>
        <v>0</v>
      </c>
      <c r="L306" s="103"/>
    </row>
    <row r="307" spans="2:12" ht="15.6" x14ac:dyDescent="0.3">
      <c r="B307" s="95" t="s">
        <v>592</v>
      </c>
      <c r="C307" s="89" t="s">
        <v>568</v>
      </c>
      <c r="D307" s="96" t="s">
        <v>740</v>
      </c>
      <c r="E307" s="31">
        <v>35977.754999999997</v>
      </c>
      <c r="F307" s="60">
        <v>1238.6400000000001</v>
      </c>
      <c r="G307" s="60">
        <v>1263.3399999999999</v>
      </c>
      <c r="H307" s="32" t="s">
        <v>895</v>
      </c>
      <c r="I307" s="33">
        <f t="shared" si="6"/>
        <v>0</v>
      </c>
      <c r="L307" s="103"/>
    </row>
    <row r="308" spans="2:12" ht="15.6" x14ac:dyDescent="0.3">
      <c r="B308" s="95" t="s">
        <v>748</v>
      </c>
      <c r="C308" s="89" t="s">
        <v>568</v>
      </c>
      <c r="D308" s="96" t="s">
        <v>740</v>
      </c>
      <c r="E308" s="31">
        <v>74223.893250000008</v>
      </c>
      <c r="F308" s="60">
        <v>1165.83</v>
      </c>
      <c r="G308" s="60">
        <v>1189.03</v>
      </c>
      <c r="H308" s="32" t="s">
        <v>895</v>
      </c>
      <c r="I308" s="33">
        <f t="shared" si="6"/>
        <v>0</v>
      </c>
      <c r="L308" s="103"/>
    </row>
    <row r="309" spans="2:12" ht="15.6" x14ac:dyDescent="0.3">
      <c r="B309" s="95" t="s">
        <v>595</v>
      </c>
      <c r="C309" s="89" t="s">
        <v>568</v>
      </c>
      <c r="D309" s="96" t="s">
        <v>740</v>
      </c>
      <c r="E309" s="31">
        <v>163267.19750000001</v>
      </c>
      <c r="F309" s="60">
        <v>1308.3900000000001</v>
      </c>
      <c r="G309" s="60">
        <v>1334.43</v>
      </c>
      <c r="H309" s="32" t="s">
        <v>895</v>
      </c>
      <c r="I309" s="33">
        <f t="shared" si="6"/>
        <v>0</v>
      </c>
      <c r="L309" s="103"/>
    </row>
    <row r="310" spans="2:12" ht="15.6" x14ac:dyDescent="0.3">
      <c r="B310" s="95" t="s">
        <v>597</v>
      </c>
      <c r="C310" s="89" t="s">
        <v>568</v>
      </c>
      <c r="D310" s="96" t="s">
        <v>740</v>
      </c>
      <c r="E310" s="31">
        <v>120585.11136</v>
      </c>
      <c r="F310" s="60">
        <v>1215.68</v>
      </c>
      <c r="G310" s="60">
        <v>1215.68</v>
      </c>
      <c r="H310" s="32" t="s">
        <v>897</v>
      </c>
      <c r="I310" s="33">
        <f t="shared" si="6"/>
        <v>1465929</v>
      </c>
      <c r="L310" s="103"/>
    </row>
    <row r="311" spans="2:12" ht="15.6" x14ac:dyDescent="0.3">
      <c r="B311" s="95" t="s">
        <v>599</v>
      </c>
      <c r="C311" s="89" t="s">
        <v>568</v>
      </c>
      <c r="D311" s="96" t="s">
        <v>740</v>
      </c>
      <c r="E311" s="31">
        <v>38699.394999999997</v>
      </c>
      <c r="F311" s="60">
        <v>1181.56</v>
      </c>
      <c r="G311" s="60">
        <v>1204.01</v>
      </c>
      <c r="H311" s="32" t="s">
        <v>895</v>
      </c>
      <c r="I311" s="33">
        <f t="shared" si="6"/>
        <v>0</v>
      </c>
      <c r="L311" s="103"/>
    </row>
    <row r="312" spans="2:12" ht="15.6" x14ac:dyDescent="0.3">
      <c r="B312" s="95" t="s">
        <v>601</v>
      </c>
      <c r="C312" s="89" t="s">
        <v>568</v>
      </c>
      <c r="D312" s="96" t="s">
        <v>740</v>
      </c>
      <c r="E312" s="31">
        <v>28852.718499999999</v>
      </c>
      <c r="F312" s="60">
        <v>1418.7</v>
      </c>
      <c r="G312" s="60">
        <v>1418.7</v>
      </c>
      <c r="H312" s="32" t="s">
        <v>897</v>
      </c>
      <c r="I312" s="33">
        <f t="shared" si="6"/>
        <v>409334</v>
      </c>
      <c r="L312" s="103"/>
    </row>
    <row r="313" spans="2:12" ht="15.6" x14ac:dyDescent="0.3">
      <c r="B313" s="95" t="s">
        <v>603</v>
      </c>
      <c r="C313" s="89" t="s">
        <v>568</v>
      </c>
      <c r="D313" s="96" t="s">
        <v>740</v>
      </c>
      <c r="E313" s="31">
        <v>73535.374499999991</v>
      </c>
      <c r="F313" s="60">
        <v>1251.32</v>
      </c>
      <c r="G313" s="60">
        <v>1275.0999999999999</v>
      </c>
      <c r="H313" s="32" t="s">
        <v>895</v>
      </c>
      <c r="I313" s="33">
        <f t="shared" si="6"/>
        <v>0</v>
      </c>
      <c r="L313" s="103"/>
    </row>
    <row r="314" spans="2:12" ht="15.6" x14ac:dyDescent="0.3">
      <c r="B314" s="95" t="s">
        <v>749</v>
      </c>
      <c r="C314" s="89" t="s">
        <v>568</v>
      </c>
      <c r="D314" s="96" t="s">
        <v>740</v>
      </c>
      <c r="E314" s="31">
        <v>56912.13</v>
      </c>
      <c r="F314" s="60">
        <v>1315.47</v>
      </c>
      <c r="G314" s="60">
        <v>1341.64</v>
      </c>
      <c r="H314" s="32" t="s">
        <v>895</v>
      </c>
      <c r="I314" s="33">
        <f t="shared" si="6"/>
        <v>0</v>
      </c>
      <c r="L314" s="103"/>
    </row>
    <row r="315" spans="2:12" ht="15.6" x14ac:dyDescent="0.3">
      <c r="B315" s="95" t="s">
        <v>606</v>
      </c>
      <c r="C315" s="89" t="s">
        <v>568</v>
      </c>
      <c r="D315" s="96" t="s">
        <v>740</v>
      </c>
      <c r="E315" s="31">
        <v>1379.367</v>
      </c>
      <c r="F315" s="60">
        <v>1050.6400000000001</v>
      </c>
      <c r="G315" s="60">
        <v>1071.55</v>
      </c>
      <c r="H315" s="32" t="s">
        <v>895</v>
      </c>
      <c r="I315" s="33">
        <f t="shared" si="6"/>
        <v>0</v>
      </c>
      <c r="L315" s="103"/>
    </row>
    <row r="316" spans="2:12" ht="15.6" x14ac:dyDescent="0.3">
      <c r="B316" s="95" t="s">
        <v>750</v>
      </c>
      <c r="C316" s="89" t="s">
        <v>568</v>
      </c>
      <c r="D316" s="96" t="s">
        <v>740</v>
      </c>
      <c r="E316" s="31">
        <v>69884.766080000016</v>
      </c>
      <c r="F316" s="60">
        <v>1139.81</v>
      </c>
      <c r="G316" s="60">
        <v>1162.02</v>
      </c>
      <c r="H316" s="32" t="s">
        <v>895</v>
      </c>
      <c r="I316" s="33">
        <f t="shared" si="6"/>
        <v>0</v>
      </c>
      <c r="L316" s="103"/>
    </row>
    <row r="317" spans="2:12" ht="15.6" x14ac:dyDescent="0.3">
      <c r="B317" s="95" t="s">
        <v>751</v>
      </c>
      <c r="C317" s="89" t="s">
        <v>568</v>
      </c>
      <c r="D317" s="96" t="s">
        <v>740</v>
      </c>
      <c r="E317" s="31">
        <v>81844.178400000019</v>
      </c>
      <c r="F317" s="60">
        <v>1276.55</v>
      </c>
      <c r="G317" s="60">
        <v>1301.95</v>
      </c>
      <c r="H317" s="32" t="s">
        <v>895</v>
      </c>
      <c r="I317" s="33">
        <f t="shared" si="6"/>
        <v>0</v>
      </c>
      <c r="L317" s="103"/>
    </row>
    <row r="318" spans="2:12" ht="15.6" x14ac:dyDescent="0.3">
      <c r="B318" s="95" t="s">
        <v>610</v>
      </c>
      <c r="C318" s="89" t="s">
        <v>568</v>
      </c>
      <c r="D318" s="96" t="s">
        <v>740</v>
      </c>
      <c r="E318" s="31">
        <v>57242.64</v>
      </c>
      <c r="F318" s="60">
        <v>1225</v>
      </c>
      <c r="G318" s="60">
        <v>1243.3800000000001</v>
      </c>
      <c r="H318" s="32" t="s">
        <v>895</v>
      </c>
      <c r="I318" s="33">
        <f t="shared" si="6"/>
        <v>0</v>
      </c>
      <c r="L318" s="103"/>
    </row>
    <row r="319" spans="2:12" ht="15.6" x14ac:dyDescent="0.3">
      <c r="B319" s="95" t="s">
        <v>752</v>
      </c>
      <c r="C319" s="89" t="s">
        <v>568</v>
      </c>
      <c r="D319" s="96" t="s">
        <v>740</v>
      </c>
      <c r="E319" s="31">
        <v>40198.894200000002</v>
      </c>
      <c r="F319" s="60">
        <v>1355.03</v>
      </c>
      <c r="G319" s="60">
        <v>1380.12</v>
      </c>
      <c r="H319" s="32" t="s">
        <v>895</v>
      </c>
      <c r="I319" s="33">
        <f t="shared" si="6"/>
        <v>0</v>
      </c>
      <c r="L319" s="103"/>
    </row>
    <row r="320" spans="2:12" ht="15.6" x14ac:dyDescent="0.3">
      <c r="B320" s="95" t="s">
        <v>614</v>
      </c>
      <c r="C320" s="89" t="s">
        <v>568</v>
      </c>
      <c r="D320" s="96" t="s">
        <v>740</v>
      </c>
      <c r="E320" s="31">
        <v>87391.016016000009</v>
      </c>
      <c r="F320" s="60">
        <v>1138.04</v>
      </c>
      <c r="G320" s="60">
        <v>1160.23</v>
      </c>
      <c r="H320" s="32" t="s">
        <v>895</v>
      </c>
      <c r="I320" s="33">
        <f t="shared" si="6"/>
        <v>0</v>
      </c>
      <c r="L320" s="103"/>
    </row>
    <row r="321" spans="2:12" ht="15.6" x14ac:dyDescent="0.3">
      <c r="B321" s="95" t="s">
        <v>616</v>
      </c>
      <c r="C321" s="89" t="s">
        <v>568</v>
      </c>
      <c r="D321" s="96" t="s">
        <v>740</v>
      </c>
      <c r="E321" s="31">
        <v>48970.375999999997</v>
      </c>
      <c r="F321" s="60">
        <v>1271.3499999999999</v>
      </c>
      <c r="G321" s="60">
        <v>1296.53</v>
      </c>
      <c r="H321" s="32" t="s">
        <v>895</v>
      </c>
      <c r="I321" s="33">
        <f t="shared" si="6"/>
        <v>0</v>
      </c>
      <c r="L321" s="103"/>
    </row>
    <row r="322" spans="2:12" ht="15.6" x14ac:dyDescent="0.3">
      <c r="B322" s="95" t="s">
        <v>618</v>
      </c>
      <c r="C322" s="89" t="s">
        <v>568</v>
      </c>
      <c r="D322" s="96" t="s">
        <v>740</v>
      </c>
      <c r="E322" s="31">
        <v>52672.629099999991</v>
      </c>
      <c r="F322" s="60">
        <v>1284.03</v>
      </c>
      <c r="G322" s="60">
        <v>1284.03</v>
      </c>
      <c r="H322" s="32" t="s">
        <v>897</v>
      </c>
      <c r="I322" s="33">
        <f t="shared" si="6"/>
        <v>676332</v>
      </c>
      <c r="L322" s="103"/>
    </row>
    <row r="323" spans="2:12" ht="15.6" x14ac:dyDescent="0.3">
      <c r="B323" s="95" t="s">
        <v>620</v>
      </c>
      <c r="C323" s="89" t="s">
        <v>568</v>
      </c>
      <c r="D323" s="96" t="s">
        <v>740</v>
      </c>
      <c r="E323" s="31">
        <v>81432.714150000014</v>
      </c>
      <c r="F323" s="60">
        <v>1164.8399999999999</v>
      </c>
      <c r="G323" s="60">
        <v>1164.8399999999999</v>
      </c>
      <c r="H323" s="32" t="s">
        <v>897</v>
      </c>
      <c r="I323" s="33">
        <f t="shared" si="6"/>
        <v>948561</v>
      </c>
      <c r="L323" s="103"/>
    </row>
    <row r="324" spans="2:12" ht="15.6" x14ac:dyDescent="0.3">
      <c r="B324" s="95" t="s">
        <v>622</v>
      </c>
      <c r="C324" s="89" t="s">
        <v>568</v>
      </c>
      <c r="D324" s="96" t="s">
        <v>740</v>
      </c>
      <c r="E324" s="31">
        <v>112635.18301000001</v>
      </c>
      <c r="F324" s="60">
        <v>1399.77</v>
      </c>
      <c r="G324" s="60">
        <v>1427.63</v>
      </c>
      <c r="H324" s="32" t="s">
        <v>895</v>
      </c>
      <c r="I324" s="33">
        <f t="shared" si="6"/>
        <v>0</v>
      </c>
      <c r="L324" s="103"/>
    </row>
    <row r="325" spans="2:12" ht="15.6" x14ac:dyDescent="0.3">
      <c r="B325" s="95" t="s">
        <v>625</v>
      </c>
      <c r="C325" s="89" t="s">
        <v>568</v>
      </c>
      <c r="D325" s="96" t="s">
        <v>740</v>
      </c>
      <c r="E325" s="31">
        <v>59994.951000000001</v>
      </c>
      <c r="F325" s="60">
        <v>1128.03</v>
      </c>
      <c r="G325" s="60">
        <v>1128.03</v>
      </c>
      <c r="H325" s="32" t="s">
        <v>897</v>
      </c>
      <c r="I325" s="33">
        <f t="shared" si="6"/>
        <v>676761</v>
      </c>
      <c r="L325" s="103"/>
    </row>
    <row r="326" spans="2:12" ht="15.6" x14ac:dyDescent="0.3">
      <c r="B326" s="95" t="s">
        <v>627</v>
      </c>
      <c r="C326" s="89" t="s">
        <v>568</v>
      </c>
      <c r="D326" s="96" t="s">
        <v>740</v>
      </c>
      <c r="E326" s="31">
        <v>79752.722499999989</v>
      </c>
      <c r="F326" s="60">
        <v>1294.81</v>
      </c>
      <c r="G326" s="60">
        <v>1320.58</v>
      </c>
      <c r="H326" s="32" t="s">
        <v>895</v>
      </c>
      <c r="I326" s="33">
        <f t="shared" si="6"/>
        <v>0</v>
      </c>
      <c r="L326" s="103"/>
    </row>
    <row r="327" spans="2:12" ht="15.6" x14ac:dyDescent="0.3">
      <c r="B327" s="95" t="s">
        <v>629</v>
      </c>
      <c r="C327" s="89" t="s">
        <v>568</v>
      </c>
      <c r="D327" s="96" t="s">
        <v>740</v>
      </c>
      <c r="E327" s="31">
        <v>62208.691999999995</v>
      </c>
      <c r="F327" s="60">
        <v>1209.5999999999999</v>
      </c>
      <c r="G327" s="60">
        <v>1209.5999999999999</v>
      </c>
      <c r="H327" s="32" t="s">
        <v>897</v>
      </c>
      <c r="I327" s="33">
        <f t="shared" si="6"/>
        <v>752476</v>
      </c>
      <c r="L327" s="103"/>
    </row>
    <row r="328" spans="2:12" ht="15.6" x14ac:dyDescent="0.3">
      <c r="B328" s="95" t="s">
        <v>631</v>
      </c>
      <c r="C328" s="89" t="s">
        <v>568</v>
      </c>
      <c r="D328" s="96" t="s">
        <v>740</v>
      </c>
      <c r="E328" s="31">
        <v>62235.021399999998</v>
      </c>
      <c r="F328" s="60">
        <v>1171.53</v>
      </c>
      <c r="G328" s="60">
        <v>1171.53</v>
      </c>
      <c r="H328" s="32" t="s">
        <v>897</v>
      </c>
      <c r="I328" s="33">
        <f t="shared" si="6"/>
        <v>729102</v>
      </c>
      <c r="L328" s="103"/>
    </row>
    <row r="329" spans="2:12" ht="15.6" x14ac:dyDescent="0.3">
      <c r="B329" s="95" t="s">
        <v>633</v>
      </c>
      <c r="C329" s="89" t="s">
        <v>568</v>
      </c>
      <c r="D329" s="96" t="s">
        <v>740</v>
      </c>
      <c r="E329" s="31">
        <v>56603.401250000003</v>
      </c>
      <c r="F329" s="60">
        <v>1338.25</v>
      </c>
      <c r="G329" s="60">
        <v>1365</v>
      </c>
      <c r="H329" s="32" t="s">
        <v>895</v>
      </c>
      <c r="I329" s="33">
        <f t="shared" si="6"/>
        <v>0</v>
      </c>
      <c r="L329" s="103"/>
    </row>
    <row r="330" spans="2:12" ht="15.6" x14ac:dyDescent="0.3">
      <c r="B330" s="95" t="s">
        <v>635</v>
      </c>
      <c r="C330" s="89" t="s">
        <v>568</v>
      </c>
      <c r="D330" s="96" t="s">
        <v>740</v>
      </c>
      <c r="E330" s="31">
        <v>45294.974999999999</v>
      </c>
      <c r="F330" s="60">
        <v>1390.14</v>
      </c>
      <c r="G330" s="60">
        <v>1376.19</v>
      </c>
      <c r="H330" s="32" t="s">
        <v>897</v>
      </c>
      <c r="I330" s="33">
        <f t="shared" si="6"/>
        <v>629664</v>
      </c>
      <c r="L330" s="103"/>
    </row>
    <row r="331" spans="2:12" ht="15.6" x14ac:dyDescent="0.3">
      <c r="B331" s="95" t="s">
        <v>637</v>
      </c>
      <c r="C331" s="89" t="s">
        <v>568</v>
      </c>
      <c r="D331" s="96" t="s">
        <v>740</v>
      </c>
      <c r="E331" s="31">
        <v>15283.6582</v>
      </c>
      <c r="F331" s="60">
        <v>1430.51</v>
      </c>
      <c r="G331" s="60">
        <v>1430.51</v>
      </c>
      <c r="H331" s="32" t="s">
        <v>897</v>
      </c>
      <c r="I331" s="33">
        <f t="shared" si="6"/>
        <v>218634</v>
      </c>
      <c r="L331" s="103"/>
    </row>
    <row r="332" spans="2:12" ht="15.6" x14ac:dyDescent="0.3">
      <c r="B332" s="95" t="s">
        <v>639</v>
      </c>
      <c r="C332" s="89" t="s">
        <v>568</v>
      </c>
      <c r="D332" s="96" t="s">
        <v>740</v>
      </c>
      <c r="E332" s="31">
        <v>113781.24399999999</v>
      </c>
      <c r="F332" s="60">
        <v>1164.72</v>
      </c>
      <c r="G332" s="60">
        <v>1164.72</v>
      </c>
      <c r="H332" s="32" t="s">
        <v>897</v>
      </c>
      <c r="I332" s="33">
        <f t="shared" si="6"/>
        <v>1325233</v>
      </c>
      <c r="L332" s="103"/>
    </row>
    <row r="333" spans="2:12" ht="15.6" x14ac:dyDescent="0.3">
      <c r="B333" s="95" t="s">
        <v>641</v>
      </c>
      <c r="C333" s="89" t="s">
        <v>568</v>
      </c>
      <c r="D333" s="96" t="s">
        <v>740</v>
      </c>
      <c r="E333" s="31">
        <v>43792.29</v>
      </c>
      <c r="F333" s="60">
        <v>1173.27</v>
      </c>
      <c r="G333" s="60">
        <v>1173.27</v>
      </c>
      <c r="H333" s="32" t="s">
        <v>897</v>
      </c>
      <c r="I333" s="33">
        <f t="shared" si="6"/>
        <v>513802</v>
      </c>
      <c r="L333" s="103"/>
    </row>
    <row r="334" spans="2:12" ht="15.6" x14ac:dyDescent="0.3">
      <c r="B334" s="95" t="s">
        <v>643</v>
      </c>
      <c r="C334" s="89" t="s">
        <v>568</v>
      </c>
      <c r="D334" s="96" t="s">
        <v>740</v>
      </c>
      <c r="E334" s="31">
        <v>94488.135500000004</v>
      </c>
      <c r="F334" s="60">
        <v>1245.2</v>
      </c>
      <c r="G334" s="60">
        <v>1245.2</v>
      </c>
      <c r="H334" s="32" t="s">
        <v>897</v>
      </c>
      <c r="I334" s="33">
        <f t="shared" si="6"/>
        <v>1176566</v>
      </c>
      <c r="L334" s="103"/>
    </row>
    <row r="335" spans="2:12" ht="15.6" x14ac:dyDescent="0.3">
      <c r="B335" s="95" t="s">
        <v>645</v>
      </c>
      <c r="C335" s="89" t="s">
        <v>568</v>
      </c>
      <c r="D335" s="96" t="s">
        <v>740</v>
      </c>
      <c r="E335" s="31">
        <v>68904.594850000009</v>
      </c>
      <c r="F335" s="60">
        <v>1287.9000000000001</v>
      </c>
      <c r="G335" s="60">
        <v>1313.55</v>
      </c>
      <c r="H335" s="32" t="s">
        <v>895</v>
      </c>
      <c r="I335" s="33">
        <f t="shared" si="6"/>
        <v>0</v>
      </c>
      <c r="L335" s="103"/>
    </row>
    <row r="336" spans="2:12" ht="15.6" x14ac:dyDescent="0.3">
      <c r="B336" s="95" t="s">
        <v>647</v>
      </c>
      <c r="C336" s="89" t="s">
        <v>568</v>
      </c>
      <c r="D336" s="96" t="s">
        <v>740</v>
      </c>
      <c r="E336" s="31">
        <v>62621.2503</v>
      </c>
      <c r="F336" s="60">
        <v>1137.42</v>
      </c>
      <c r="G336" s="60">
        <v>1159.56</v>
      </c>
      <c r="H336" s="32" t="s">
        <v>895</v>
      </c>
      <c r="I336" s="33">
        <f t="shared" si="6"/>
        <v>0</v>
      </c>
      <c r="L336" s="103"/>
    </row>
    <row r="337" spans="2:12" ht="15.6" x14ac:dyDescent="0.3">
      <c r="B337" s="95" t="s">
        <v>649</v>
      </c>
      <c r="C337" s="89" t="s">
        <v>568</v>
      </c>
      <c r="D337" s="96" t="s">
        <v>740</v>
      </c>
      <c r="E337" s="31">
        <v>61402.358</v>
      </c>
      <c r="F337" s="60">
        <v>1312.66</v>
      </c>
      <c r="G337" s="60">
        <v>1337.6</v>
      </c>
      <c r="H337" s="32" t="s">
        <v>895</v>
      </c>
      <c r="I337" s="33">
        <f t="shared" si="6"/>
        <v>0</v>
      </c>
      <c r="L337" s="103"/>
    </row>
    <row r="338" spans="2:12" ht="15.6" x14ac:dyDescent="0.3">
      <c r="B338" s="95" t="s">
        <v>651</v>
      </c>
      <c r="C338" s="89" t="s">
        <v>568</v>
      </c>
      <c r="D338" s="96" t="s">
        <v>740</v>
      </c>
      <c r="E338" s="31">
        <v>72954.964999999997</v>
      </c>
      <c r="F338" s="60">
        <v>1183.46</v>
      </c>
      <c r="G338" s="60">
        <v>1183.46</v>
      </c>
      <c r="H338" s="32" t="s">
        <v>897</v>
      </c>
      <c r="I338" s="33">
        <f t="shared" si="6"/>
        <v>863393</v>
      </c>
      <c r="L338" s="103"/>
    </row>
    <row r="339" spans="2:12" ht="15.6" x14ac:dyDescent="0.3">
      <c r="B339" s="95" t="s">
        <v>653</v>
      </c>
      <c r="C339" s="89" t="s">
        <v>568</v>
      </c>
      <c r="D339" s="96" t="s">
        <v>740</v>
      </c>
      <c r="E339" s="31">
        <v>74965.805999999997</v>
      </c>
      <c r="F339" s="60">
        <v>1146.0899999999999</v>
      </c>
      <c r="G339" s="60">
        <v>1146.0899999999999</v>
      </c>
      <c r="H339" s="32" t="s">
        <v>897</v>
      </c>
      <c r="I339" s="33">
        <f t="shared" si="6"/>
        <v>859176</v>
      </c>
      <c r="L339" s="103"/>
    </row>
    <row r="340" spans="2:12" ht="15.6" x14ac:dyDescent="0.3">
      <c r="B340" s="95" t="s">
        <v>753</v>
      </c>
      <c r="C340" s="89" t="s">
        <v>568</v>
      </c>
      <c r="D340" s="96" t="s">
        <v>740</v>
      </c>
      <c r="E340" s="31">
        <v>53356.987999999998</v>
      </c>
      <c r="F340" s="60">
        <v>1147.49</v>
      </c>
      <c r="G340" s="60">
        <v>1147.49</v>
      </c>
      <c r="H340" s="32" t="s">
        <v>897</v>
      </c>
      <c r="I340" s="33">
        <f t="shared" si="6"/>
        <v>612266</v>
      </c>
      <c r="L340" s="103"/>
    </row>
    <row r="341" spans="2:12" ht="15.6" x14ac:dyDescent="0.3">
      <c r="B341" s="95" t="s">
        <v>754</v>
      </c>
      <c r="C341" s="89" t="s">
        <v>568</v>
      </c>
      <c r="D341" s="96" t="s">
        <v>740</v>
      </c>
      <c r="E341" s="31">
        <v>90139.984880000004</v>
      </c>
      <c r="F341" s="60">
        <v>1164.24</v>
      </c>
      <c r="G341" s="60">
        <v>1187.46</v>
      </c>
      <c r="H341" s="32" t="s">
        <v>895</v>
      </c>
      <c r="I341" s="33">
        <f t="shared" si="6"/>
        <v>0</v>
      </c>
      <c r="L341" s="103"/>
    </row>
    <row r="342" spans="2:12" ht="15.6" x14ac:dyDescent="0.3">
      <c r="B342" s="95" t="s">
        <v>656</v>
      </c>
      <c r="C342" s="89" t="s">
        <v>568</v>
      </c>
      <c r="D342" s="96" t="s">
        <v>740</v>
      </c>
      <c r="E342" s="31">
        <v>54604.800000000003</v>
      </c>
      <c r="F342" s="60">
        <v>1124.6400000000001</v>
      </c>
      <c r="G342" s="60">
        <v>1124.6400000000001</v>
      </c>
      <c r="H342" s="32" t="s">
        <v>897</v>
      </c>
      <c r="I342" s="33">
        <f t="shared" si="6"/>
        <v>614107</v>
      </c>
      <c r="L342" s="103"/>
    </row>
    <row r="343" spans="2:12" ht="15.6" x14ac:dyDescent="0.3">
      <c r="B343" s="95" t="s">
        <v>658</v>
      </c>
      <c r="C343" s="89" t="s">
        <v>568</v>
      </c>
      <c r="D343" s="96" t="s">
        <v>740</v>
      </c>
      <c r="E343" s="31">
        <v>50395.775999999998</v>
      </c>
      <c r="F343" s="60">
        <v>1261.17</v>
      </c>
      <c r="G343" s="60">
        <v>1261.17</v>
      </c>
      <c r="H343" s="32" t="s">
        <v>897</v>
      </c>
      <c r="I343" s="33">
        <f t="shared" si="6"/>
        <v>635576</v>
      </c>
      <c r="L343" s="103"/>
    </row>
    <row r="344" spans="2:12" ht="15.6" x14ac:dyDescent="0.3">
      <c r="B344" s="95" t="s">
        <v>660</v>
      </c>
      <c r="C344" s="89" t="s">
        <v>568</v>
      </c>
      <c r="D344" s="96" t="s">
        <v>740</v>
      </c>
      <c r="E344" s="31">
        <v>72842.021999999997</v>
      </c>
      <c r="F344" s="60">
        <v>1182.0899999999999</v>
      </c>
      <c r="G344" s="60">
        <v>1205.5</v>
      </c>
      <c r="H344" s="32" t="s">
        <v>895</v>
      </c>
      <c r="I344" s="33">
        <f t="shared" si="6"/>
        <v>0</v>
      </c>
      <c r="L344" s="103"/>
    </row>
    <row r="345" spans="2:12" ht="15.6" x14ac:dyDescent="0.3">
      <c r="B345" s="95" t="s">
        <v>662</v>
      </c>
      <c r="C345" s="89" t="s">
        <v>568</v>
      </c>
      <c r="D345" s="96" t="s">
        <v>740</v>
      </c>
      <c r="E345" s="31">
        <v>66205.130399999995</v>
      </c>
      <c r="F345" s="60">
        <v>1263.44</v>
      </c>
      <c r="G345" s="60">
        <v>1263.44</v>
      </c>
      <c r="H345" s="32" t="s">
        <v>897</v>
      </c>
      <c r="I345" s="33">
        <f t="shared" si="6"/>
        <v>836462</v>
      </c>
      <c r="L345" s="103"/>
    </row>
    <row r="346" spans="2:12" ht="15.6" x14ac:dyDescent="0.3">
      <c r="B346" s="95" t="s">
        <v>664</v>
      </c>
      <c r="C346" s="89" t="s">
        <v>568</v>
      </c>
      <c r="D346" s="96" t="s">
        <v>740</v>
      </c>
      <c r="E346" s="31">
        <v>194420.64400000003</v>
      </c>
      <c r="F346" s="60">
        <v>1222.43</v>
      </c>
      <c r="G346" s="60">
        <v>1222.43</v>
      </c>
      <c r="H346" s="32" t="s">
        <v>897</v>
      </c>
      <c r="I346" s="33">
        <f t="shared" si="6"/>
        <v>2376656</v>
      </c>
      <c r="L346" s="103"/>
    </row>
    <row r="347" spans="2:12" ht="15.6" x14ac:dyDescent="0.3">
      <c r="B347" s="95" t="s">
        <v>666</v>
      </c>
      <c r="C347" s="89" t="s">
        <v>568</v>
      </c>
      <c r="D347" s="96" t="s">
        <v>740</v>
      </c>
      <c r="E347" s="31">
        <v>67763.468999999997</v>
      </c>
      <c r="F347" s="60">
        <v>926.4</v>
      </c>
      <c r="G347" s="60">
        <v>906.95</v>
      </c>
      <c r="H347" s="32" t="s">
        <v>897</v>
      </c>
      <c r="I347" s="33">
        <f t="shared" si="6"/>
        <v>627761</v>
      </c>
      <c r="L347" s="103"/>
    </row>
    <row r="348" spans="2:12" ht="15.6" x14ac:dyDescent="0.3">
      <c r="B348" s="95" t="s">
        <v>668</v>
      </c>
      <c r="C348" s="89" t="s">
        <v>568</v>
      </c>
      <c r="D348" s="96" t="s">
        <v>740</v>
      </c>
      <c r="E348" s="31">
        <v>67538.588000000003</v>
      </c>
      <c r="F348" s="60">
        <v>1246.21</v>
      </c>
      <c r="G348" s="60">
        <v>1246.21</v>
      </c>
      <c r="H348" s="32" t="s">
        <v>897</v>
      </c>
      <c r="I348" s="33">
        <f t="shared" si="6"/>
        <v>841673</v>
      </c>
      <c r="L348" s="103"/>
    </row>
    <row r="349" spans="2:12" ht="15.6" x14ac:dyDescent="0.3">
      <c r="B349" s="95" t="s">
        <v>670</v>
      </c>
      <c r="C349" s="89" t="s">
        <v>568</v>
      </c>
      <c r="D349" s="96" t="s">
        <v>740</v>
      </c>
      <c r="E349" s="31">
        <v>67666.868300000002</v>
      </c>
      <c r="F349" s="60">
        <v>1165.54</v>
      </c>
      <c r="G349" s="60">
        <v>1165.54</v>
      </c>
      <c r="H349" s="32" t="s">
        <v>897</v>
      </c>
      <c r="I349" s="33">
        <f t="shared" si="6"/>
        <v>788684</v>
      </c>
      <c r="L349" s="103"/>
    </row>
    <row r="350" spans="2:12" ht="15.6" x14ac:dyDescent="0.3">
      <c r="B350" s="95"/>
      <c r="C350" s="89"/>
      <c r="D350" s="99"/>
      <c r="E350" s="39"/>
      <c r="F350" s="40"/>
      <c r="G350" s="40"/>
      <c r="H350" s="40"/>
      <c r="I350" s="41"/>
      <c r="L350" s="103"/>
    </row>
    <row r="351" spans="2:12" ht="15.6" x14ac:dyDescent="0.3">
      <c r="B351" s="98" t="s">
        <v>755</v>
      </c>
      <c r="C351" s="89"/>
      <c r="D351" s="99"/>
      <c r="E351" s="39"/>
      <c r="F351" s="40"/>
      <c r="G351" s="40"/>
      <c r="H351" s="40"/>
      <c r="I351" s="41"/>
      <c r="L351" s="103"/>
    </row>
    <row r="352" spans="2:12" ht="15.6" x14ac:dyDescent="0.3">
      <c r="B352" s="95"/>
      <c r="C352" s="89"/>
      <c r="D352" s="99"/>
      <c r="E352" s="39"/>
      <c r="F352" s="40"/>
      <c r="G352" s="40"/>
      <c r="H352" s="40"/>
      <c r="I352" s="41"/>
      <c r="L352" s="103"/>
    </row>
    <row r="353" spans="2:13" ht="15.6" x14ac:dyDescent="0.3">
      <c r="B353" s="95" t="s">
        <v>703</v>
      </c>
      <c r="C353" s="89" t="s">
        <v>704</v>
      </c>
      <c r="D353" s="99" t="s">
        <v>756</v>
      </c>
      <c r="E353" s="44">
        <v>221836.3652</v>
      </c>
      <c r="F353" s="45">
        <v>1093.9000000000001</v>
      </c>
      <c r="G353" s="45">
        <v>1115.67</v>
      </c>
      <c r="H353" s="45" t="s">
        <v>895</v>
      </c>
      <c r="I353" s="46">
        <f>ROUND(IF(H353="Yes",F353*E353*1%,0),0)</f>
        <v>0</v>
      </c>
      <c r="L353" s="103"/>
      <c r="M353" s="103"/>
    </row>
    <row r="354" spans="2:13" ht="15.6" x14ac:dyDescent="0.3">
      <c r="B354" s="95" t="s">
        <v>705</v>
      </c>
      <c r="C354" s="89" t="s">
        <v>704</v>
      </c>
      <c r="D354" s="99" t="s">
        <v>756</v>
      </c>
      <c r="E354" s="44">
        <v>232128.61910000001</v>
      </c>
      <c r="F354" s="45">
        <v>1121.94</v>
      </c>
      <c r="G354" s="45">
        <v>1144.26</v>
      </c>
      <c r="H354" s="45" t="s">
        <v>895</v>
      </c>
      <c r="I354" s="46">
        <f t="shared" ref="I354:I379" si="7">ROUND(IF(H354="Yes",F354*E354*1%,0),0)</f>
        <v>0</v>
      </c>
      <c r="L354" s="103"/>
      <c r="M354" s="103"/>
    </row>
    <row r="355" spans="2:13" ht="15.6" x14ac:dyDescent="0.3">
      <c r="B355" s="95" t="s">
        <v>706</v>
      </c>
      <c r="C355" s="89" t="s">
        <v>704</v>
      </c>
      <c r="D355" s="99" t="s">
        <v>756</v>
      </c>
      <c r="E355" s="44">
        <v>182370.89175000001</v>
      </c>
      <c r="F355" s="45">
        <v>1161.5</v>
      </c>
      <c r="G355" s="45">
        <v>1184.6099999999999</v>
      </c>
      <c r="H355" s="45" t="s">
        <v>895</v>
      </c>
      <c r="I355" s="46">
        <f t="shared" si="7"/>
        <v>0</v>
      </c>
      <c r="L355" s="103"/>
      <c r="M355" s="103"/>
    </row>
    <row r="356" spans="2:13" ht="15.6" x14ac:dyDescent="0.3">
      <c r="B356" s="95" t="s">
        <v>707</v>
      </c>
      <c r="C356" s="89" t="s">
        <v>704</v>
      </c>
      <c r="D356" s="99" t="s">
        <v>756</v>
      </c>
      <c r="E356" s="44">
        <v>266266.08775000001</v>
      </c>
      <c r="F356" s="45">
        <v>1098.71</v>
      </c>
      <c r="G356" s="45">
        <v>1120.46</v>
      </c>
      <c r="H356" s="45" t="s">
        <v>895</v>
      </c>
      <c r="I356" s="46">
        <f t="shared" si="7"/>
        <v>0</v>
      </c>
      <c r="L356" s="103"/>
      <c r="M356" s="103"/>
    </row>
    <row r="357" spans="2:13" ht="15.6" x14ac:dyDescent="0.3">
      <c r="B357" s="95" t="s">
        <v>708</v>
      </c>
      <c r="C357" s="89" t="s">
        <v>704</v>
      </c>
      <c r="D357" s="99" t="s">
        <v>756</v>
      </c>
      <c r="E357" s="44">
        <v>301824.9902</v>
      </c>
      <c r="F357" s="45">
        <v>1138.5899999999999</v>
      </c>
      <c r="G357" s="45">
        <v>1161.27</v>
      </c>
      <c r="H357" s="45" t="s">
        <v>895</v>
      </c>
      <c r="I357" s="46">
        <f t="shared" si="7"/>
        <v>0</v>
      </c>
      <c r="L357" s="103"/>
      <c r="M357" s="103"/>
    </row>
    <row r="358" spans="2:13" ht="15.6" x14ac:dyDescent="0.3">
      <c r="B358" s="95" t="s">
        <v>709</v>
      </c>
      <c r="C358" s="89" t="s">
        <v>704</v>
      </c>
      <c r="D358" s="99" t="s">
        <v>756</v>
      </c>
      <c r="E358" s="44">
        <v>178268.12700000001</v>
      </c>
      <c r="F358" s="45">
        <v>1191.51</v>
      </c>
      <c r="G358" s="45">
        <v>1215.27</v>
      </c>
      <c r="H358" s="45" t="s">
        <v>895</v>
      </c>
      <c r="I358" s="46">
        <f t="shared" si="7"/>
        <v>0</v>
      </c>
      <c r="L358" s="103"/>
      <c r="M358" s="103"/>
    </row>
    <row r="359" spans="2:13" ht="15.6" x14ac:dyDescent="0.3">
      <c r="B359" s="95" t="s">
        <v>710</v>
      </c>
      <c r="C359" s="89" t="s">
        <v>704</v>
      </c>
      <c r="D359" s="99" t="s">
        <v>756</v>
      </c>
      <c r="E359" s="44">
        <v>215373.51799999998</v>
      </c>
      <c r="F359" s="45">
        <v>1180.8900000000001</v>
      </c>
      <c r="G359" s="45">
        <v>1203.93</v>
      </c>
      <c r="H359" s="45" t="s">
        <v>895</v>
      </c>
      <c r="I359" s="46">
        <f t="shared" si="7"/>
        <v>0</v>
      </c>
      <c r="L359" s="103"/>
      <c r="M359" s="103"/>
    </row>
    <row r="360" spans="2:13" ht="15.6" x14ac:dyDescent="0.3">
      <c r="B360" s="95" t="s">
        <v>711</v>
      </c>
      <c r="C360" s="89" t="s">
        <v>704</v>
      </c>
      <c r="D360" s="99" t="s">
        <v>756</v>
      </c>
      <c r="E360" s="44">
        <v>550262.97350000008</v>
      </c>
      <c r="F360" s="45">
        <v>1086.75</v>
      </c>
      <c r="G360" s="45">
        <v>1086.75</v>
      </c>
      <c r="H360" s="45" t="s">
        <v>897</v>
      </c>
      <c r="I360" s="46">
        <f t="shared" si="7"/>
        <v>5979983</v>
      </c>
      <c r="L360" s="103"/>
      <c r="M360" s="103"/>
    </row>
    <row r="361" spans="2:13" ht="15.6" x14ac:dyDescent="0.3">
      <c r="B361" s="95" t="s">
        <v>712</v>
      </c>
      <c r="C361" s="89" t="s">
        <v>704</v>
      </c>
      <c r="D361" s="99" t="s">
        <v>756</v>
      </c>
      <c r="E361" s="44">
        <v>234407.99720000001</v>
      </c>
      <c r="F361" s="45">
        <v>1090.5</v>
      </c>
      <c r="G361" s="45">
        <v>1090.5</v>
      </c>
      <c r="H361" s="45" t="s">
        <v>897</v>
      </c>
      <c r="I361" s="46">
        <f t="shared" si="7"/>
        <v>2556219</v>
      </c>
      <c r="L361" s="103"/>
      <c r="M361" s="103"/>
    </row>
    <row r="362" spans="2:13" ht="15.6" x14ac:dyDescent="0.3">
      <c r="B362" s="95" t="s">
        <v>713</v>
      </c>
      <c r="C362" s="89" t="s">
        <v>704</v>
      </c>
      <c r="D362" s="99" t="s">
        <v>756</v>
      </c>
      <c r="E362" s="44">
        <v>526700.29666999995</v>
      </c>
      <c r="F362" s="45">
        <v>1037.8800000000001</v>
      </c>
      <c r="G362" s="45">
        <v>1037.8800000000001</v>
      </c>
      <c r="H362" s="45" t="s">
        <v>897</v>
      </c>
      <c r="I362" s="46">
        <f t="shared" si="7"/>
        <v>5466517</v>
      </c>
      <c r="L362" s="103"/>
      <c r="M362" s="103"/>
    </row>
    <row r="363" spans="2:13" ht="15.6" x14ac:dyDescent="0.3">
      <c r="B363" s="95" t="s">
        <v>714</v>
      </c>
      <c r="C363" s="89" t="s">
        <v>704</v>
      </c>
      <c r="D363" s="99" t="s">
        <v>756</v>
      </c>
      <c r="E363" s="44">
        <v>459427.38768999994</v>
      </c>
      <c r="F363" s="45">
        <v>1118.83</v>
      </c>
      <c r="G363" s="45">
        <v>1141.0899999999999</v>
      </c>
      <c r="H363" s="45" t="s">
        <v>895</v>
      </c>
      <c r="I363" s="46">
        <f t="shared" si="7"/>
        <v>0</v>
      </c>
      <c r="L363" s="103"/>
      <c r="M363" s="103"/>
    </row>
    <row r="364" spans="2:13" ht="15.6" x14ac:dyDescent="0.3">
      <c r="B364" s="95" t="s">
        <v>715</v>
      </c>
      <c r="C364" s="89" t="s">
        <v>704</v>
      </c>
      <c r="D364" s="99" t="s">
        <v>756</v>
      </c>
      <c r="E364" s="44">
        <v>566897.21265500004</v>
      </c>
      <c r="F364" s="45">
        <v>1068.6600000000001</v>
      </c>
      <c r="G364" s="45">
        <v>1089.99</v>
      </c>
      <c r="H364" s="45" t="s">
        <v>895</v>
      </c>
      <c r="I364" s="46">
        <f t="shared" si="7"/>
        <v>0</v>
      </c>
      <c r="L364" s="103"/>
      <c r="M364" s="103"/>
    </row>
    <row r="365" spans="2:13" ht="15.6" x14ac:dyDescent="0.3">
      <c r="B365" s="95" t="s">
        <v>716</v>
      </c>
      <c r="C365" s="89" t="s">
        <v>704</v>
      </c>
      <c r="D365" s="99" t="s">
        <v>756</v>
      </c>
      <c r="E365" s="44">
        <v>392240.42275999999</v>
      </c>
      <c r="F365" s="45">
        <v>1107.74</v>
      </c>
      <c r="G365" s="45">
        <v>1129.78</v>
      </c>
      <c r="H365" s="45" t="s">
        <v>895</v>
      </c>
      <c r="I365" s="46">
        <f t="shared" si="7"/>
        <v>0</v>
      </c>
      <c r="L365" s="103"/>
      <c r="M365" s="103"/>
    </row>
    <row r="366" spans="2:13" ht="15.6" x14ac:dyDescent="0.3">
      <c r="B366" s="95" t="s">
        <v>717</v>
      </c>
      <c r="C366" s="89" t="s">
        <v>704</v>
      </c>
      <c r="D366" s="99" t="s">
        <v>756</v>
      </c>
      <c r="E366" s="44">
        <v>235008.40489000001</v>
      </c>
      <c r="F366" s="45">
        <v>1063</v>
      </c>
      <c r="G366" s="45">
        <v>1084.1500000000001</v>
      </c>
      <c r="H366" s="45" t="s">
        <v>895</v>
      </c>
      <c r="I366" s="46">
        <f t="shared" si="7"/>
        <v>0</v>
      </c>
      <c r="L366" s="103"/>
      <c r="M366" s="103"/>
    </row>
    <row r="367" spans="2:13" ht="15.6" x14ac:dyDescent="0.3">
      <c r="B367" s="95" t="s">
        <v>718</v>
      </c>
      <c r="C367" s="89" t="s">
        <v>704</v>
      </c>
      <c r="D367" s="99" t="s">
        <v>756</v>
      </c>
      <c r="E367" s="44">
        <v>244910.62448999999</v>
      </c>
      <c r="F367" s="45">
        <v>1065.69</v>
      </c>
      <c r="G367" s="45">
        <v>1085.94</v>
      </c>
      <c r="H367" s="45" t="s">
        <v>895</v>
      </c>
      <c r="I367" s="46">
        <f t="shared" si="7"/>
        <v>0</v>
      </c>
      <c r="L367" s="103"/>
      <c r="M367" s="103"/>
    </row>
    <row r="368" spans="2:13" ht="15.6" x14ac:dyDescent="0.3">
      <c r="B368" s="95" t="s">
        <v>719</v>
      </c>
      <c r="C368" s="89" t="s">
        <v>704</v>
      </c>
      <c r="D368" s="99" t="s">
        <v>756</v>
      </c>
      <c r="E368" s="44">
        <v>308398.632484</v>
      </c>
      <c r="F368" s="45">
        <v>1145.07</v>
      </c>
      <c r="G368" s="45">
        <v>1145.07</v>
      </c>
      <c r="H368" s="45" t="s">
        <v>897</v>
      </c>
      <c r="I368" s="46">
        <f t="shared" si="7"/>
        <v>3531380</v>
      </c>
      <c r="L368" s="103"/>
      <c r="M368" s="103"/>
    </row>
    <row r="369" spans="2:13" ht="15.6" x14ac:dyDescent="0.3">
      <c r="B369" s="95" t="s">
        <v>720</v>
      </c>
      <c r="C369" s="89" t="s">
        <v>704</v>
      </c>
      <c r="D369" s="99" t="s">
        <v>756</v>
      </c>
      <c r="E369" s="44">
        <v>240941.48214599999</v>
      </c>
      <c r="F369" s="45">
        <v>1078.52</v>
      </c>
      <c r="G369" s="45">
        <v>1099.98</v>
      </c>
      <c r="H369" s="45" t="s">
        <v>895</v>
      </c>
      <c r="I369" s="46">
        <f t="shared" si="7"/>
        <v>0</v>
      </c>
      <c r="L369" s="103"/>
      <c r="M369" s="103"/>
    </row>
    <row r="370" spans="2:13" ht="15.6" x14ac:dyDescent="0.3">
      <c r="B370" s="95" t="s">
        <v>721</v>
      </c>
      <c r="C370" s="89" t="s">
        <v>704</v>
      </c>
      <c r="D370" s="99" t="s">
        <v>756</v>
      </c>
      <c r="E370" s="44">
        <v>244231.1482</v>
      </c>
      <c r="F370" s="45">
        <v>1048.57</v>
      </c>
      <c r="G370" s="45">
        <v>1069.02</v>
      </c>
      <c r="H370" s="45" t="s">
        <v>895</v>
      </c>
      <c r="I370" s="46">
        <f t="shared" si="7"/>
        <v>0</v>
      </c>
      <c r="L370" s="103"/>
      <c r="M370" s="103"/>
    </row>
    <row r="371" spans="2:13" ht="15.6" x14ac:dyDescent="0.3">
      <c r="B371" s="95" t="s">
        <v>722</v>
      </c>
      <c r="C371" s="89" t="s">
        <v>704</v>
      </c>
      <c r="D371" s="99" t="s">
        <v>756</v>
      </c>
      <c r="E371" s="44">
        <v>267445.255</v>
      </c>
      <c r="F371" s="45">
        <v>1216.92</v>
      </c>
      <c r="G371" s="45">
        <v>1241.1400000000001</v>
      </c>
      <c r="H371" s="45" t="s">
        <v>895</v>
      </c>
      <c r="I371" s="46">
        <f t="shared" si="7"/>
        <v>0</v>
      </c>
      <c r="L371" s="103"/>
      <c r="M371" s="103"/>
    </row>
    <row r="372" spans="2:13" ht="15.6" x14ac:dyDescent="0.3">
      <c r="B372" s="95" t="s">
        <v>723</v>
      </c>
      <c r="C372" s="89" t="s">
        <v>704</v>
      </c>
      <c r="D372" s="99" t="s">
        <v>756</v>
      </c>
      <c r="E372" s="44">
        <v>253826.62904999999</v>
      </c>
      <c r="F372" s="45">
        <v>1208.4100000000001</v>
      </c>
      <c r="G372" s="45">
        <v>1232.46</v>
      </c>
      <c r="H372" s="45" t="s">
        <v>895</v>
      </c>
      <c r="I372" s="46">
        <f t="shared" si="7"/>
        <v>0</v>
      </c>
      <c r="L372" s="103"/>
      <c r="M372" s="103"/>
    </row>
    <row r="373" spans="2:13" ht="15.6" x14ac:dyDescent="0.3">
      <c r="B373" s="95" t="s">
        <v>724</v>
      </c>
      <c r="C373" s="89" t="s">
        <v>704</v>
      </c>
      <c r="D373" s="99" t="s">
        <v>756</v>
      </c>
      <c r="E373" s="44">
        <v>205748.86993999998</v>
      </c>
      <c r="F373" s="45">
        <v>1027.3</v>
      </c>
      <c r="G373" s="45">
        <v>1027.3</v>
      </c>
      <c r="H373" s="45" t="s">
        <v>897</v>
      </c>
      <c r="I373" s="46">
        <f t="shared" si="7"/>
        <v>2113658</v>
      </c>
      <c r="L373" s="103"/>
      <c r="M373" s="103"/>
    </row>
    <row r="374" spans="2:13" ht="15.6" x14ac:dyDescent="0.3">
      <c r="B374" s="95" t="s">
        <v>725</v>
      </c>
      <c r="C374" s="89" t="s">
        <v>704</v>
      </c>
      <c r="D374" s="99" t="s">
        <v>756</v>
      </c>
      <c r="E374" s="44">
        <v>296791.72880000004</v>
      </c>
      <c r="F374" s="45">
        <v>1027.25</v>
      </c>
      <c r="G374" s="45">
        <v>1047.28</v>
      </c>
      <c r="H374" s="45" t="s">
        <v>895</v>
      </c>
      <c r="I374" s="46">
        <f t="shared" si="7"/>
        <v>0</v>
      </c>
      <c r="L374" s="103"/>
      <c r="M374" s="103"/>
    </row>
    <row r="375" spans="2:13" ht="15.6" x14ac:dyDescent="0.3">
      <c r="B375" s="95" t="s">
        <v>726</v>
      </c>
      <c r="C375" s="89" t="s">
        <v>704</v>
      </c>
      <c r="D375" s="99" t="s">
        <v>756</v>
      </c>
      <c r="E375" s="44">
        <v>264737.61278000002</v>
      </c>
      <c r="F375" s="45">
        <v>1126.53</v>
      </c>
      <c r="G375" s="45">
        <v>1126.53</v>
      </c>
      <c r="H375" s="45" t="s">
        <v>897</v>
      </c>
      <c r="I375" s="46">
        <f t="shared" si="7"/>
        <v>2982349</v>
      </c>
      <c r="L375" s="103"/>
      <c r="M375" s="103"/>
    </row>
    <row r="376" spans="2:13" ht="15.6" x14ac:dyDescent="0.3">
      <c r="B376" s="95" t="s">
        <v>727</v>
      </c>
      <c r="C376" s="89" t="s">
        <v>704</v>
      </c>
      <c r="D376" s="99" t="s">
        <v>756</v>
      </c>
      <c r="E376" s="44">
        <v>511555.06310000003</v>
      </c>
      <c r="F376" s="45">
        <v>1195.83</v>
      </c>
      <c r="G376" s="45">
        <v>1219.68</v>
      </c>
      <c r="H376" s="45" t="s">
        <v>895</v>
      </c>
      <c r="I376" s="46">
        <f t="shared" si="7"/>
        <v>0</v>
      </c>
      <c r="L376" s="103"/>
      <c r="M376" s="103"/>
    </row>
    <row r="377" spans="2:13" ht="15.6" x14ac:dyDescent="0.3">
      <c r="B377" s="95" t="s">
        <v>728</v>
      </c>
      <c r="C377" s="89" t="s">
        <v>704</v>
      </c>
      <c r="D377" s="99" t="s">
        <v>756</v>
      </c>
      <c r="E377" s="44">
        <v>210673.17195000002</v>
      </c>
      <c r="F377" s="45">
        <v>1178.19</v>
      </c>
      <c r="G377" s="45">
        <v>1201.1400000000001</v>
      </c>
      <c r="H377" s="45" t="s">
        <v>895</v>
      </c>
      <c r="I377" s="46">
        <f t="shared" si="7"/>
        <v>0</v>
      </c>
      <c r="L377" s="103"/>
      <c r="M377" s="103"/>
    </row>
    <row r="378" spans="2:13" ht="15.6" x14ac:dyDescent="0.3">
      <c r="B378" s="95" t="s">
        <v>729</v>
      </c>
      <c r="C378" s="89" t="s">
        <v>704</v>
      </c>
      <c r="D378" s="99" t="s">
        <v>756</v>
      </c>
      <c r="E378" s="44">
        <v>342487.02752</v>
      </c>
      <c r="F378" s="45">
        <v>1161.99</v>
      </c>
      <c r="G378" s="45">
        <v>1161.99</v>
      </c>
      <c r="H378" s="45" t="s">
        <v>897</v>
      </c>
      <c r="I378" s="46">
        <f t="shared" si="7"/>
        <v>3979665</v>
      </c>
      <c r="L378" s="103"/>
      <c r="M378" s="103"/>
    </row>
    <row r="379" spans="2:13" ht="15.6" x14ac:dyDescent="0.3">
      <c r="B379" s="95" t="s">
        <v>730</v>
      </c>
      <c r="C379" s="89" t="s">
        <v>704</v>
      </c>
      <c r="D379" s="99" t="s">
        <v>756</v>
      </c>
      <c r="E379" s="44">
        <v>219769.7959</v>
      </c>
      <c r="F379" s="45">
        <v>1059.22</v>
      </c>
      <c r="G379" s="45">
        <v>1079.77</v>
      </c>
      <c r="H379" s="45" t="s">
        <v>895</v>
      </c>
      <c r="I379" s="46">
        <f t="shared" si="7"/>
        <v>0</v>
      </c>
      <c r="L379" s="103"/>
      <c r="M379" s="103"/>
    </row>
    <row r="380" spans="2:13" ht="15.6" x14ac:dyDescent="0.3">
      <c r="B380" s="95"/>
      <c r="C380" s="89"/>
      <c r="D380" s="99"/>
      <c r="E380" s="90"/>
      <c r="F380" s="40"/>
      <c r="G380" s="40"/>
      <c r="H380" s="40"/>
      <c r="I380" s="41"/>
      <c r="L380" s="103"/>
    </row>
    <row r="381" spans="2:13" ht="15.6" x14ac:dyDescent="0.3">
      <c r="B381" s="98" t="s">
        <v>757</v>
      </c>
      <c r="C381" s="89"/>
      <c r="D381" s="99"/>
      <c r="E381" s="90"/>
      <c r="F381" s="40"/>
      <c r="G381" s="40"/>
      <c r="H381" s="40"/>
      <c r="I381" s="41"/>
      <c r="L381" s="103"/>
    </row>
    <row r="382" spans="2:13" ht="15.6" x14ac:dyDescent="0.3">
      <c r="B382" s="95"/>
      <c r="C382" s="89"/>
      <c r="D382" s="99"/>
      <c r="E382" s="90"/>
      <c r="F382" s="40"/>
      <c r="G382" s="40"/>
      <c r="H382" s="40"/>
      <c r="I382" s="41"/>
      <c r="L382" s="103"/>
    </row>
    <row r="383" spans="2:13" ht="15.6" x14ac:dyDescent="0.3">
      <c r="B383" s="95" t="s">
        <v>16</v>
      </c>
      <c r="C383" s="89" t="s">
        <v>804</v>
      </c>
      <c r="D383" s="99" t="s">
        <v>756</v>
      </c>
      <c r="E383" s="44">
        <v>590261.44354000001</v>
      </c>
      <c r="F383" s="45">
        <v>171.37</v>
      </c>
      <c r="G383" s="45">
        <v>174.78</v>
      </c>
      <c r="H383" s="45" t="s">
        <v>895</v>
      </c>
      <c r="I383" s="46">
        <f t="shared" ref="I383:I419" si="8">ROUND(IF(H383="Yes",F383*E383*1%,0),0)</f>
        <v>0</v>
      </c>
      <c r="L383" s="103"/>
      <c r="M383" s="103"/>
    </row>
    <row r="384" spans="2:13" ht="15.6" x14ac:dyDescent="0.3">
      <c r="B384" s="95" t="s">
        <v>791</v>
      </c>
      <c r="C384" s="89" t="s">
        <v>804</v>
      </c>
      <c r="D384" s="99" t="s">
        <v>756</v>
      </c>
      <c r="E384" s="44">
        <v>220146.29800000001</v>
      </c>
      <c r="F384" s="45">
        <v>156.55000000000001</v>
      </c>
      <c r="G384" s="45">
        <v>181.35</v>
      </c>
      <c r="H384" s="45" t="s">
        <v>895</v>
      </c>
      <c r="I384" s="46">
        <f t="shared" si="8"/>
        <v>0</v>
      </c>
      <c r="L384" s="103"/>
      <c r="M384" s="103"/>
    </row>
    <row r="385" spans="2:13" ht="15.6" x14ac:dyDescent="0.3">
      <c r="B385" s="95" t="s">
        <v>792</v>
      </c>
      <c r="C385" s="89" t="s">
        <v>804</v>
      </c>
      <c r="D385" s="99" t="s">
        <v>756</v>
      </c>
      <c r="E385" s="44">
        <v>292123.57010000001</v>
      </c>
      <c r="F385" s="45">
        <v>181.35</v>
      </c>
      <c r="G385" s="45">
        <v>181.35</v>
      </c>
      <c r="H385" s="45" t="s">
        <v>897</v>
      </c>
      <c r="I385" s="46">
        <f t="shared" si="8"/>
        <v>529766</v>
      </c>
      <c r="L385" s="103"/>
      <c r="M385" s="103"/>
    </row>
    <row r="386" spans="2:13" ht="15.6" x14ac:dyDescent="0.3">
      <c r="B386" s="95" t="s">
        <v>793</v>
      </c>
      <c r="C386" s="89" t="s">
        <v>804</v>
      </c>
      <c r="D386" s="99" t="s">
        <v>756</v>
      </c>
      <c r="E386" s="44">
        <v>388131.93812499999</v>
      </c>
      <c r="F386" s="45">
        <v>153.21</v>
      </c>
      <c r="G386" s="45">
        <v>156.22999999999999</v>
      </c>
      <c r="H386" s="45" t="s">
        <v>895</v>
      </c>
      <c r="I386" s="46">
        <f t="shared" si="8"/>
        <v>0</v>
      </c>
      <c r="L386" s="103"/>
      <c r="M386" s="103"/>
    </row>
    <row r="387" spans="2:13" ht="15.6" x14ac:dyDescent="0.3">
      <c r="B387" s="95" t="s">
        <v>794</v>
      </c>
      <c r="C387" s="89" t="s">
        <v>804</v>
      </c>
      <c r="D387" s="99" t="s">
        <v>756</v>
      </c>
      <c r="E387" s="44">
        <v>175748.94570000001</v>
      </c>
      <c r="F387" s="45">
        <v>202.24</v>
      </c>
      <c r="G387" s="45">
        <v>206.26</v>
      </c>
      <c r="H387" s="45" t="s">
        <v>895</v>
      </c>
      <c r="I387" s="46">
        <f t="shared" si="8"/>
        <v>0</v>
      </c>
      <c r="L387" s="103"/>
      <c r="M387" s="103"/>
    </row>
    <row r="388" spans="2:13" ht="15.6" x14ac:dyDescent="0.3">
      <c r="B388" s="95" t="s">
        <v>795</v>
      </c>
      <c r="C388" s="89" t="s">
        <v>804</v>
      </c>
      <c r="D388" s="99" t="s">
        <v>756</v>
      </c>
      <c r="E388" s="44">
        <v>182370.89175000001</v>
      </c>
      <c r="F388" s="45">
        <v>208.62</v>
      </c>
      <c r="G388" s="45">
        <v>212.58</v>
      </c>
      <c r="H388" s="45" t="s">
        <v>895</v>
      </c>
      <c r="I388" s="46">
        <f t="shared" si="8"/>
        <v>0</v>
      </c>
      <c r="L388" s="103"/>
      <c r="M388" s="103"/>
    </row>
    <row r="389" spans="2:13" ht="15.6" x14ac:dyDescent="0.3">
      <c r="B389" s="95" t="s">
        <v>796</v>
      </c>
      <c r="C389" s="89" t="s">
        <v>804</v>
      </c>
      <c r="D389" s="99" t="s">
        <v>756</v>
      </c>
      <c r="E389" s="44">
        <v>340489.98100000003</v>
      </c>
      <c r="F389" s="45">
        <v>170.22</v>
      </c>
      <c r="G389" s="45">
        <v>173.61</v>
      </c>
      <c r="H389" s="45" t="s">
        <v>895</v>
      </c>
      <c r="I389" s="46">
        <f t="shared" si="8"/>
        <v>0</v>
      </c>
      <c r="L389" s="103"/>
      <c r="M389" s="103"/>
    </row>
    <row r="390" spans="2:13" ht="15.6" x14ac:dyDescent="0.3">
      <c r="B390" s="95" t="s">
        <v>17</v>
      </c>
      <c r="C390" s="89" t="s">
        <v>804</v>
      </c>
      <c r="D390" s="99" t="s">
        <v>756</v>
      </c>
      <c r="E390" s="44">
        <v>639900.56920000003</v>
      </c>
      <c r="F390" s="45">
        <v>166.16</v>
      </c>
      <c r="G390" s="45">
        <v>169.47</v>
      </c>
      <c r="H390" s="45" t="s">
        <v>895</v>
      </c>
      <c r="I390" s="46">
        <f t="shared" si="8"/>
        <v>0</v>
      </c>
      <c r="L390" s="103"/>
      <c r="M390" s="103"/>
    </row>
    <row r="391" spans="2:13" ht="15.6" x14ac:dyDescent="0.3">
      <c r="B391" s="95" t="s">
        <v>797</v>
      </c>
      <c r="C391" s="89" t="s">
        <v>804</v>
      </c>
      <c r="D391" s="99" t="s">
        <v>756</v>
      </c>
      <c r="E391" s="44">
        <v>309257.27606</v>
      </c>
      <c r="F391" s="45">
        <v>187.11</v>
      </c>
      <c r="G391" s="45">
        <v>187.11</v>
      </c>
      <c r="H391" s="45" t="s">
        <v>897</v>
      </c>
      <c r="I391" s="46">
        <f t="shared" si="8"/>
        <v>578651</v>
      </c>
      <c r="L391" s="103"/>
      <c r="M391" s="103"/>
    </row>
    <row r="392" spans="2:13" ht="15.6" x14ac:dyDescent="0.3">
      <c r="B392" s="95" t="s">
        <v>798</v>
      </c>
      <c r="C392" s="89" t="s">
        <v>804</v>
      </c>
      <c r="D392" s="99" t="s">
        <v>756</v>
      </c>
      <c r="E392" s="44">
        <v>199244.95250000001</v>
      </c>
      <c r="F392" s="45">
        <v>159.57</v>
      </c>
      <c r="G392" s="45">
        <v>162.72999999999999</v>
      </c>
      <c r="H392" s="45" t="s">
        <v>895</v>
      </c>
      <c r="I392" s="46">
        <f t="shared" si="8"/>
        <v>0</v>
      </c>
      <c r="L392" s="103"/>
      <c r="M392" s="103"/>
    </row>
    <row r="393" spans="2:13" ht="15.6" x14ac:dyDescent="0.3">
      <c r="B393" s="95" t="s">
        <v>22</v>
      </c>
      <c r="C393" s="89" t="s">
        <v>804</v>
      </c>
      <c r="D393" s="99" t="s">
        <v>756</v>
      </c>
      <c r="E393" s="44">
        <v>667489.02380000008</v>
      </c>
      <c r="F393" s="45">
        <v>144.27000000000001</v>
      </c>
      <c r="G393" s="45">
        <v>147.15</v>
      </c>
      <c r="H393" s="45" t="s">
        <v>895</v>
      </c>
      <c r="I393" s="46">
        <f t="shared" si="8"/>
        <v>0</v>
      </c>
      <c r="L393" s="103"/>
      <c r="M393" s="103"/>
    </row>
    <row r="394" spans="2:13" ht="15.6" x14ac:dyDescent="0.3">
      <c r="B394" s="95" t="s">
        <v>799</v>
      </c>
      <c r="C394" s="89" t="s">
        <v>804</v>
      </c>
      <c r="D394" s="99" t="s">
        <v>756</v>
      </c>
      <c r="E394" s="44">
        <v>234407.99720000001</v>
      </c>
      <c r="F394" s="45">
        <v>207.73</v>
      </c>
      <c r="G394" s="45">
        <v>207.73</v>
      </c>
      <c r="H394" s="45" t="s">
        <v>897</v>
      </c>
      <c r="I394" s="46">
        <f t="shared" si="8"/>
        <v>486936</v>
      </c>
      <c r="L394" s="103"/>
      <c r="M394" s="103"/>
    </row>
    <row r="395" spans="2:13" ht="15.6" x14ac:dyDescent="0.3">
      <c r="B395" s="95" t="s">
        <v>18</v>
      </c>
      <c r="C395" s="89" t="s">
        <v>804</v>
      </c>
      <c r="D395" s="99" t="s">
        <v>756</v>
      </c>
      <c r="E395" s="44">
        <v>714752.04291999992</v>
      </c>
      <c r="F395" s="45">
        <v>154.26</v>
      </c>
      <c r="G395" s="45">
        <v>157.33000000000001</v>
      </c>
      <c r="H395" s="45" t="s">
        <v>895</v>
      </c>
      <c r="I395" s="46">
        <f t="shared" si="8"/>
        <v>0</v>
      </c>
      <c r="L395" s="103"/>
      <c r="M395" s="103"/>
    </row>
    <row r="396" spans="2:13" ht="15.6" x14ac:dyDescent="0.3">
      <c r="B396" s="95" t="s">
        <v>23</v>
      </c>
      <c r="C396" s="89" t="s">
        <v>804</v>
      </c>
      <c r="D396" s="99" t="s">
        <v>756</v>
      </c>
      <c r="E396" s="44">
        <v>459427.38768999994</v>
      </c>
      <c r="F396" s="45">
        <v>147.82</v>
      </c>
      <c r="G396" s="45">
        <v>147.82</v>
      </c>
      <c r="H396" s="45" t="s">
        <v>897</v>
      </c>
      <c r="I396" s="46">
        <f t="shared" si="8"/>
        <v>679126</v>
      </c>
      <c r="L396" s="103"/>
      <c r="M396" s="103"/>
    </row>
    <row r="397" spans="2:13" ht="15.6" x14ac:dyDescent="0.3">
      <c r="B397" s="95" t="s">
        <v>800</v>
      </c>
      <c r="C397" s="89" t="s">
        <v>804</v>
      </c>
      <c r="D397" s="99" t="s">
        <v>756</v>
      </c>
      <c r="E397" s="44">
        <v>292112.88254000002</v>
      </c>
      <c r="F397" s="45">
        <v>176.57</v>
      </c>
      <c r="G397" s="45">
        <v>180.08</v>
      </c>
      <c r="H397" s="45" t="s">
        <v>895</v>
      </c>
      <c r="I397" s="46">
        <f t="shared" si="8"/>
        <v>0</v>
      </c>
      <c r="L397" s="103"/>
      <c r="M397" s="103"/>
    </row>
    <row r="398" spans="2:13" ht="15.6" x14ac:dyDescent="0.3">
      <c r="B398" s="95" t="s">
        <v>801</v>
      </c>
      <c r="C398" s="89" t="s">
        <v>804</v>
      </c>
      <c r="D398" s="99" t="s">
        <v>756</v>
      </c>
      <c r="E398" s="44">
        <v>657037.19753500004</v>
      </c>
      <c r="F398" s="45">
        <v>144.28</v>
      </c>
      <c r="G398" s="45">
        <v>147.15</v>
      </c>
      <c r="H398" s="45" t="s">
        <v>895</v>
      </c>
      <c r="I398" s="46">
        <f t="shared" si="8"/>
        <v>0</v>
      </c>
      <c r="L398" s="103"/>
      <c r="M398" s="103"/>
    </row>
    <row r="399" spans="2:13" ht="15.6" x14ac:dyDescent="0.3">
      <c r="B399" s="95" t="s">
        <v>802</v>
      </c>
      <c r="C399" s="89" t="s">
        <v>804</v>
      </c>
      <c r="D399" s="99" t="s">
        <v>756</v>
      </c>
      <c r="E399" s="44">
        <v>480085.87375999999</v>
      </c>
      <c r="F399" s="45">
        <v>155.96</v>
      </c>
      <c r="G399" s="45">
        <v>159.06</v>
      </c>
      <c r="H399" s="45" t="s">
        <v>895</v>
      </c>
      <c r="I399" s="46">
        <f t="shared" si="8"/>
        <v>0</v>
      </c>
      <c r="L399" s="103"/>
      <c r="M399" s="103"/>
    </row>
    <row r="400" spans="2:13" ht="15.6" x14ac:dyDescent="0.3">
      <c r="B400" s="95" t="s">
        <v>0</v>
      </c>
      <c r="C400" s="89" t="s">
        <v>804</v>
      </c>
      <c r="D400" s="99" t="s">
        <v>756</v>
      </c>
      <c r="E400" s="44">
        <v>332136.24149000004</v>
      </c>
      <c r="F400" s="45">
        <v>176.48</v>
      </c>
      <c r="G400" s="45">
        <v>180</v>
      </c>
      <c r="H400" s="45" t="s">
        <v>895</v>
      </c>
      <c r="I400" s="46">
        <f t="shared" si="8"/>
        <v>0</v>
      </c>
      <c r="L400" s="103"/>
      <c r="M400" s="103"/>
    </row>
    <row r="401" spans="2:13" ht="15.6" x14ac:dyDescent="0.3">
      <c r="B401" s="95" t="s">
        <v>1</v>
      </c>
      <c r="C401" s="89" t="s">
        <v>804</v>
      </c>
      <c r="D401" s="99" t="s">
        <v>756</v>
      </c>
      <c r="E401" s="44">
        <v>244910.62448999999</v>
      </c>
      <c r="F401" s="45">
        <v>193.86</v>
      </c>
      <c r="G401" s="45">
        <v>197.64</v>
      </c>
      <c r="H401" s="45" t="s">
        <v>895</v>
      </c>
      <c r="I401" s="46">
        <f t="shared" si="8"/>
        <v>0</v>
      </c>
      <c r="L401" s="103"/>
      <c r="M401" s="103"/>
    </row>
    <row r="402" spans="2:13" ht="15.6" x14ac:dyDescent="0.3">
      <c r="B402" s="95" t="s">
        <v>2</v>
      </c>
      <c r="C402" s="89" t="s">
        <v>804</v>
      </c>
      <c r="D402" s="99" t="s">
        <v>756</v>
      </c>
      <c r="E402" s="44">
        <v>308398.632484</v>
      </c>
      <c r="F402" s="45">
        <v>204.75</v>
      </c>
      <c r="G402" s="45">
        <v>208.8</v>
      </c>
      <c r="H402" s="45" t="s">
        <v>895</v>
      </c>
      <c r="I402" s="46">
        <f t="shared" si="8"/>
        <v>0</v>
      </c>
      <c r="L402" s="103"/>
      <c r="M402" s="103"/>
    </row>
    <row r="403" spans="2:13" ht="15.6" x14ac:dyDescent="0.3">
      <c r="B403" s="95" t="s">
        <v>3</v>
      </c>
      <c r="C403" s="89" t="s">
        <v>804</v>
      </c>
      <c r="D403" s="99" t="s">
        <v>756</v>
      </c>
      <c r="E403" s="44">
        <v>308608.350446</v>
      </c>
      <c r="F403" s="45">
        <v>208.62</v>
      </c>
      <c r="G403" s="45">
        <v>212.77</v>
      </c>
      <c r="H403" s="45" t="s">
        <v>895</v>
      </c>
      <c r="I403" s="46">
        <f t="shared" si="8"/>
        <v>0</v>
      </c>
      <c r="L403" s="103"/>
      <c r="M403" s="103"/>
    </row>
    <row r="404" spans="2:13" ht="15.6" x14ac:dyDescent="0.3">
      <c r="B404" s="95" t="s">
        <v>4</v>
      </c>
      <c r="C404" s="89" t="s">
        <v>804</v>
      </c>
      <c r="D404" s="99" t="s">
        <v>756</v>
      </c>
      <c r="E404" s="44">
        <v>244231.1482</v>
      </c>
      <c r="F404" s="45">
        <v>197.04</v>
      </c>
      <c r="G404" s="45">
        <v>200.96</v>
      </c>
      <c r="H404" s="45" t="s">
        <v>895</v>
      </c>
      <c r="I404" s="46">
        <f t="shared" si="8"/>
        <v>0</v>
      </c>
      <c r="L404" s="103"/>
      <c r="M404" s="103"/>
    </row>
    <row r="405" spans="2:13" ht="15.6" x14ac:dyDescent="0.3">
      <c r="B405" s="95" t="s">
        <v>5</v>
      </c>
      <c r="C405" s="89" t="s">
        <v>804</v>
      </c>
      <c r="D405" s="99" t="s">
        <v>756</v>
      </c>
      <c r="E405" s="44">
        <v>344806.1925</v>
      </c>
      <c r="F405" s="45">
        <v>172.98</v>
      </c>
      <c r="G405" s="45">
        <v>176.4</v>
      </c>
      <c r="H405" s="45" t="s">
        <v>895</v>
      </c>
      <c r="I405" s="46">
        <f t="shared" si="8"/>
        <v>0</v>
      </c>
      <c r="L405" s="103"/>
      <c r="M405" s="103"/>
    </row>
    <row r="406" spans="2:13" ht="15.6" x14ac:dyDescent="0.3">
      <c r="B406" s="95" t="s">
        <v>6</v>
      </c>
      <c r="C406" s="89" t="s">
        <v>804</v>
      </c>
      <c r="D406" s="99" t="s">
        <v>756</v>
      </c>
      <c r="E406" s="44">
        <v>369746.69380000001</v>
      </c>
      <c r="F406" s="45">
        <v>177.61</v>
      </c>
      <c r="G406" s="45">
        <v>177.61</v>
      </c>
      <c r="H406" s="45" t="s">
        <v>897</v>
      </c>
      <c r="I406" s="46">
        <f t="shared" si="8"/>
        <v>656707</v>
      </c>
      <c r="L406" s="103"/>
      <c r="M406" s="103"/>
    </row>
    <row r="407" spans="2:13" ht="15.6" x14ac:dyDescent="0.3">
      <c r="B407" s="95" t="s">
        <v>7</v>
      </c>
      <c r="C407" s="89" t="s">
        <v>804</v>
      </c>
      <c r="D407" s="99" t="s">
        <v>756</v>
      </c>
      <c r="E407" s="44">
        <v>264737.61278000002</v>
      </c>
      <c r="F407" s="45">
        <v>166.77</v>
      </c>
      <c r="G407" s="45">
        <v>170.1</v>
      </c>
      <c r="H407" s="45" t="s">
        <v>895</v>
      </c>
      <c r="I407" s="46">
        <f t="shared" si="8"/>
        <v>0</v>
      </c>
      <c r="L407" s="103"/>
      <c r="M407" s="103"/>
    </row>
    <row r="408" spans="2:13" ht="15.6" x14ac:dyDescent="0.3">
      <c r="B408" s="95" t="s">
        <v>24</v>
      </c>
      <c r="C408" s="89" t="s">
        <v>804</v>
      </c>
      <c r="D408" s="99" t="s">
        <v>756</v>
      </c>
      <c r="E408" s="44">
        <v>511555.06310000003</v>
      </c>
      <c r="F408" s="45">
        <v>211.68</v>
      </c>
      <c r="G408" s="45">
        <v>215.89</v>
      </c>
      <c r="H408" s="45" t="s">
        <v>895</v>
      </c>
      <c r="I408" s="46">
        <f t="shared" si="8"/>
        <v>0</v>
      </c>
      <c r="L408" s="103"/>
      <c r="M408" s="103"/>
    </row>
    <row r="409" spans="2:13" ht="15.6" x14ac:dyDescent="0.3">
      <c r="B409" s="95" t="s">
        <v>19</v>
      </c>
      <c r="C409" s="89" t="s">
        <v>804</v>
      </c>
      <c r="D409" s="99" t="s">
        <v>756</v>
      </c>
      <c r="E409" s="44">
        <v>654353.71660000004</v>
      </c>
      <c r="F409" s="45">
        <v>141.12</v>
      </c>
      <c r="G409" s="45">
        <v>143.91</v>
      </c>
      <c r="H409" s="45" t="s">
        <v>895</v>
      </c>
      <c r="I409" s="46">
        <f t="shared" si="8"/>
        <v>0</v>
      </c>
      <c r="L409" s="103"/>
      <c r="M409" s="103"/>
    </row>
    <row r="410" spans="2:13" ht="15.6" x14ac:dyDescent="0.3">
      <c r="B410" s="95" t="s">
        <v>20</v>
      </c>
      <c r="C410" s="89" t="s">
        <v>804</v>
      </c>
      <c r="D410" s="99" t="s">
        <v>756</v>
      </c>
      <c r="E410" s="44">
        <v>911162.06289599999</v>
      </c>
      <c r="F410" s="45">
        <v>160.51</v>
      </c>
      <c r="G410" s="45">
        <v>163.69999999999999</v>
      </c>
      <c r="H410" s="45" t="s">
        <v>895</v>
      </c>
      <c r="I410" s="46">
        <f t="shared" si="8"/>
        <v>0</v>
      </c>
      <c r="L410" s="103"/>
      <c r="M410" s="103"/>
    </row>
    <row r="411" spans="2:13" ht="15.6" x14ac:dyDescent="0.3">
      <c r="B411" s="95" t="s">
        <v>8</v>
      </c>
      <c r="C411" s="89" t="s">
        <v>804</v>
      </c>
      <c r="D411" s="99" t="s">
        <v>756</v>
      </c>
      <c r="E411" s="44">
        <v>210673.17195000002</v>
      </c>
      <c r="F411" s="45">
        <v>184.56</v>
      </c>
      <c r="G411" s="45">
        <v>188.23</v>
      </c>
      <c r="H411" s="45" t="s">
        <v>895</v>
      </c>
      <c r="I411" s="46">
        <f t="shared" si="8"/>
        <v>0</v>
      </c>
      <c r="L411" s="103"/>
      <c r="M411" s="103"/>
    </row>
    <row r="412" spans="2:13" ht="15.6" x14ac:dyDescent="0.3">
      <c r="B412" s="95" t="s">
        <v>21</v>
      </c>
      <c r="C412" s="89" t="s">
        <v>804</v>
      </c>
      <c r="D412" s="99" t="s">
        <v>756</v>
      </c>
      <c r="E412" s="44">
        <v>460443.40240000002</v>
      </c>
      <c r="F412" s="45">
        <v>182.28</v>
      </c>
      <c r="G412" s="45">
        <v>185.9</v>
      </c>
      <c r="H412" s="45" t="s">
        <v>895</v>
      </c>
      <c r="I412" s="46">
        <f t="shared" si="8"/>
        <v>0</v>
      </c>
      <c r="L412" s="103"/>
      <c r="M412" s="103"/>
    </row>
    <row r="413" spans="2:13" ht="15.6" x14ac:dyDescent="0.3">
      <c r="B413" s="95" t="s">
        <v>9</v>
      </c>
      <c r="C413" s="89" t="s">
        <v>804</v>
      </c>
      <c r="D413" s="99" t="s">
        <v>756</v>
      </c>
      <c r="E413" s="44">
        <v>269386.45</v>
      </c>
      <c r="F413" s="45">
        <v>160.91999999999999</v>
      </c>
      <c r="G413" s="45">
        <v>163.98</v>
      </c>
      <c r="H413" s="45" t="s">
        <v>895</v>
      </c>
      <c r="I413" s="46">
        <f t="shared" si="8"/>
        <v>0</v>
      </c>
      <c r="L413" s="103"/>
      <c r="M413" s="103"/>
    </row>
    <row r="414" spans="2:13" ht="15.6" x14ac:dyDescent="0.3">
      <c r="B414" s="95" t="s">
        <v>10</v>
      </c>
      <c r="C414" s="89" t="s">
        <v>804</v>
      </c>
      <c r="D414" s="99" t="s">
        <v>756</v>
      </c>
      <c r="E414" s="44">
        <v>826030.75313500001</v>
      </c>
      <c r="F414" s="45">
        <v>152.30000000000001</v>
      </c>
      <c r="G414" s="45">
        <v>152.30000000000001</v>
      </c>
      <c r="H414" s="45" t="s">
        <v>897</v>
      </c>
      <c r="I414" s="46">
        <f t="shared" si="8"/>
        <v>1258045</v>
      </c>
      <c r="L414" s="103"/>
      <c r="M414" s="103"/>
    </row>
    <row r="415" spans="2:13" ht="15.6" x14ac:dyDescent="0.3">
      <c r="B415" s="95" t="s">
        <v>11</v>
      </c>
      <c r="C415" s="89" t="s">
        <v>804</v>
      </c>
      <c r="D415" s="99" t="s">
        <v>756</v>
      </c>
      <c r="E415" s="44">
        <v>425178.88700000005</v>
      </c>
      <c r="F415" s="45">
        <v>156.63</v>
      </c>
      <c r="G415" s="45">
        <v>159.68</v>
      </c>
      <c r="H415" s="45" t="s">
        <v>895</v>
      </c>
      <c r="I415" s="46">
        <f t="shared" si="8"/>
        <v>0</v>
      </c>
      <c r="L415" s="103"/>
      <c r="M415" s="103"/>
    </row>
    <row r="416" spans="2:13" ht="15.6" x14ac:dyDescent="0.3">
      <c r="B416" s="95" t="s">
        <v>13</v>
      </c>
      <c r="C416" s="89" t="s">
        <v>804</v>
      </c>
      <c r="D416" s="99" t="s">
        <v>756</v>
      </c>
      <c r="E416" s="44">
        <v>447476.77075999998</v>
      </c>
      <c r="F416" s="45">
        <v>86.61</v>
      </c>
      <c r="G416" s="45">
        <v>88.33</v>
      </c>
      <c r="H416" s="45" t="s">
        <v>895</v>
      </c>
      <c r="I416" s="46">
        <f t="shared" si="8"/>
        <v>0</v>
      </c>
      <c r="L416" s="103"/>
      <c r="M416" s="103"/>
    </row>
    <row r="417" spans="2:15" ht="15.6" x14ac:dyDescent="0.3">
      <c r="B417" s="95" t="s">
        <v>12</v>
      </c>
      <c r="C417" s="89" t="s">
        <v>804</v>
      </c>
      <c r="D417" s="99" t="s">
        <v>756</v>
      </c>
      <c r="E417" s="44">
        <v>396843.94199999998</v>
      </c>
      <c r="F417" s="45">
        <v>145.33000000000001</v>
      </c>
      <c r="G417" s="45">
        <v>148.16</v>
      </c>
      <c r="H417" s="45" t="s">
        <v>895</v>
      </c>
      <c r="I417" s="46">
        <f t="shared" si="8"/>
        <v>0</v>
      </c>
      <c r="L417" s="103"/>
      <c r="M417" s="103"/>
    </row>
    <row r="418" spans="2:15" ht="15.6" x14ac:dyDescent="0.3">
      <c r="B418" s="95" t="s">
        <v>14</v>
      </c>
      <c r="C418" s="89" t="s">
        <v>804</v>
      </c>
      <c r="D418" s="99" t="s">
        <v>756</v>
      </c>
      <c r="E418" s="44">
        <v>825169.25153599994</v>
      </c>
      <c r="F418" s="45">
        <v>104.47</v>
      </c>
      <c r="G418" s="45">
        <v>106.55</v>
      </c>
      <c r="H418" s="45" t="s">
        <v>895</v>
      </c>
      <c r="I418" s="46">
        <f t="shared" si="8"/>
        <v>0</v>
      </c>
      <c r="L418" s="103"/>
      <c r="M418" s="103"/>
    </row>
    <row r="419" spans="2:15" ht="15.6" x14ac:dyDescent="0.3">
      <c r="B419" s="95" t="s">
        <v>15</v>
      </c>
      <c r="C419" s="89" t="s">
        <v>804</v>
      </c>
      <c r="D419" s="99" t="s">
        <v>756</v>
      </c>
      <c r="E419" s="44">
        <v>705376.16745000007</v>
      </c>
      <c r="F419" s="45">
        <v>138.19999999999999</v>
      </c>
      <c r="G419" s="45">
        <v>140.94999999999999</v>
      </c>
      <c r="H419" s="45" t="s">
        <v>895</v>
      </c>
      <c r="I419" s="46">
        <f t="shared" si="8"/>
        <v>0</v>
      </c>
      <c r="L419" s="103"/>
      <c r="M419" s="103"/>
    </row>
    <row r="420" spans="2:15" ht="15.6" x14ac:dyDescent="0.3">
      <c r="B420" s="95"/>
      <c r="C420" s="89"/>
      <c r="D420" s="99"/>
      <c r="E420" s="90"/>
      <c r="F420" s="40"/>
      <c r="G420" s="40"/>
      <c r="H420" s="40"/>
      <c r="I420" s="41"/>
      <c r="L420" s="103"/>
    </row>
    <row r="421" spans="2:15" ht="15.6" x14ac:dyDescent="0.3">
      <c r="B421" s="98" t="s">
        <v>758</v>
      </c>
      <c r="C421" s="89"/>
      <c r="D421" s="99"/>
      <c r="E421" s="90"/>
      <c r="F421" s="40"/>
      <c r="G421" s="40"/>
      <c r="H421" s="40"/>
      <c r="I421" s="41"/>
      <c r="L421" s="103"/>
    </row>
    <row r="422" spans="2:15" ht="15.6" x14ac:dyDescent="0.3">
      <c r="B422" s="98"/>
      <c r="C422" s="89"/>
      <c r="D422" s="99"/>
      <c r="E422" s="90"/>
      <c r="F422" s="40"/>
      <c r="G422" s="40"/>
      <c r="H422" s="40"/>
      <c r="I422" s="41"/>
      <c r="L422" s="103"/>
    </row>
    <row r="423" spans="2:15" ht="15.6" x14ac:dyDescent="0.3">
      <c r="B423" s="95" t="s">
        <v>759</v>
      </c>
      <c r="C423" s="89" t="s">
        <v>672</v>
      </c>
      <c r="D423" s="99" t="s">
        <v>756</v>
      </c>
      <c r="E423" s="44">
        <v>384512.5736</v>
      </c>
      <c r="F423" s="45">
        <v>65.3</v>
      </c>
      <c r="G423" s="45">
        <v>66.599999999999994</v>
      </c>
      <c r="H423" s="45" t="s">
        <v>895</v>
      </c>
      <c r="I423" s="46">
        <f t="shared" ref="I423:I453" si="9">ROUND(IF(H423="Yes",F423*E423*1%,0),0)</f>
        <v>0</v>
      </c>
      <c r="L423" s="103"/>
      <c r="M423" s="103"/>
      <c r="O423" s="68"/>
    </row>
    <row r="424" spans="2:15" ht="15.6" x14ac:dyDescent="0.3">
      <c r="B424" s="95" t="s">
        <v>760</v>
      </c>
      <c r="C424" s="89" t="s">
        <v>672</v>
      </c>
      <c r="D424" s="99" t="s">
        <v>756</v>
      </c>
      <c r="E424" s="44">
        <v>220146.29800000001</v>
      </c>
      <c r="F424" s="45">
        <v>87.48</v>
      </c>
      <c r="G424" s="45">
        <v>89.22</v>
      </c>
      <c r="H424" s="45" t="s">
        <v>895</v>
      </c>
      <c r="I424" s="46">
        <f t="shared" si="9"/>
        <v>0</v>
      </c>
      <c r="L424" s="103"/>
      <c r="M424" s="103"/>
      <c r="O424" s="68"/>
    </row>
    <row r="425" spans="2:15" ht="15.6" x14ac:dyDescent="0.3">
      <c r="B425" s="95" t="s">
        <v>761</v>
      </c>
      <c r="C425" s="89" t="s">
        <v>672</v>
      </c>
      <c r="D425" s="99" t="s">
        <v>756</v>
      </c>
      <c r="E425" s="44">
        <v>348108.05262999999</v>
      </c>
      <c r="F425" s="45">
        <v>60.66</v>
      </c>
      <c r="G425" s="45">
        <v>60.66</v>
      </c>
      <c r="H425" s="45" t="s">
        <v>897</v>
      </c>
      <c r="I425" s="46">
        <f t="shared" si="9"/>
        <v>211162</v>
      </c>
      <c r="L425" s="103"/>
      <c r="M425" s="103"/>
      <c r="O425" s="68"/>
    </row>
    <row r="426" spans="2:15" ht="15.6" x14ac:dyDescent="0.3">
      <c r="B426" s="95" t="s">
        <v>762</v>
      </c>
      <c r="C426" s="89" t="s">
        <v>672</v>
      </c>
      <c r="D426" s="99" t="s">
        <v>756</v>
      </c>
      <c r="E426" s="44">
        <v>309227.38121600001</v>
      </c>
      <c r="F426" s="45">
        <v>59.13</v>
      </c>
      <c r="G426" s="45">
        <v>58.54</v>
      </c>
      <c r="H426" s="45" t="s">
        <v>897</v>
      </c>
      <c r="I426" s="46">
        <f t="shared" si="9"/>
        <v>182846</v>
      </c>
      <c r="L426" s="103"/>
      <c r="M426" s="103"/>
      <c r="O426" s="68"/>
    </row>
    <row r="427" spans="2:15" ht="15.6" x14ac:dyDescent="0.3">
      <c r="B427" s="95" t="s">
        <v>763</v>
      </c>
      <c r="C427" s="89" t="s">
        <v>672</v>
      </c>
      <c r="D427" s="99" t="s">
        <v>756</v>
      </c>
      <c r="E427" s="44">
        <v>292123.57010000001</v>
      </c>
      <c r="F427" s="45">
        <v>64.260000000000005</v>
      </c>
      <c r="G427" s="45">
        <v>64.260000000000005</v>
      </c>
      <c r="H427" s="45" t="s">
        <v>897</v>
      </c>
      <c r="I427" s="46">
        <f t="shared" si="9"/>
        <v>187719</v>
      </c>
      <c r="L427" s="103"/>
      <c r="M427" s="103"/>
      <c r="O427" s="68"/>
    </row>
    <row r="428" spans="2:15" ht="15.6" x14ac:dyDescent="0.3">
      <c r="B428" s="95" t="s">
        <v>764</v>
      </c>
      <c r="C428" s="89" t="s">
        <v>672</v>
      </c>
      <c r="D428" s="99" t="s">
        <v>756</v>
      </c>
      <c r="E428" s="44">
        <v>388131.93812499999</v>
      </c>
      <c r="F428" s="45">
        <v>69.09</v>
      </c>
      <c r="G428" s="45">
        <v>70.459999999999994</v>
      </c>
      <c r="H428" s="45" t="s">
        <v>895</v>
      </c>
      <c r="I428" s="46">
        <f t="shared" si="9"/>
        <v>0</v>
      </c>
      <c r="L428" s="103"/>
      <c r="M428" s="103"/>
      <c r="O428" s="68"/>
    </row>
    <row r="429" spans="2:15" ht="15.6" x14ac:dyDescent="0.3">
      <c r="B429" s="95" t="s">
        <v>765</v>
      </c>
      <c r="C429" s="89" t="s">
        <v>672</v>
      </c>
      <c r="D429" s="99" t="s">
        <v>756</v>
      </c>
      <c r="E429" s="44">
        <v>175748.94570000001</v>
      </c>
      <c r="F429" s="45">
        <v>69.05</v>
      </c>
      <c r="G429" s="45">
        <v>70.36</v>
      </c>
      <c r="H429" s="45" t="s">
        <v>895</v>
      </c>
      <c r="I429" s="46">
        <f t="shared" si="9"/>
        <v>0</v>
      </c>
      <c r="L429" s="103"/>
      <c r="M429" s="103"/>
      <c r="O429" s="68"/>
    </row>
    <row r="430" spans="2:15" ht="15.6" x14ac:dyDescent="0.3">
      <c r="B430" s="95" t="s">
        <v>766</v>
      </c>
      <c r="C430" s="89" t="s">
        <v>672</v>
      </c>
      <c r="D430" s="99" t="s">
        <v>756</v>
      </c>
      <c r="E430" s="44">
        <v>340489.98100000003</v>
      </c>
      <c r="F430" s="45">
        <v>68.45</v>
      </c>
      <c r="G430" s="45">
        <v>69.81</v>
      </c>
      <c r="H430" s="45" t="s">
        <v>895</v>
      </c>
      <c r="I430" s="46">
        <f t="shared" si="9"/>
        <v>0</v>
      </c>
      <c r="L430" s="103"/>
      <c r="M430" s="103"/>
      <c r="O430" s="68"/>
    </row>
    <row r="431" spans="2:15" ht="15.6" x14ac:dyDescent="0.3">
      <c r="B431" s="95" t="s">
        <v>767</v>
      </c>
      <c r="C431" s="89" t="s">
        <v>672</v>
      </c>
      <c r="D431" s="99" t="s">
        <v>756</v>
      </c>
      <c r="E431" s="44">
        <v>637722.35863999999</v>
      </c>
      <c r="F431" s="45">
        <v>76.89</v>
      </c>
      <c r="G431" s="45">
        <v>78.42</v>
      </c>
      <c r="H431" s="45" t="s">
        <v>895</v>
      </c>
      <c r="I431" s="46">
        <f t="shared" si="9"/>
        <v>0</v>
      </c>
      <c r="L431" s="103"/>
      <c r="M431" s="103"/>
      <c r="O431" s="68"/>
    </row>
    <row r="432" spans="2:15" ht="15.6" x14ac:dyDescent="0.3">
      <c r="B432" s="95" t="s">
        <v>768</v>
      </c>
      <c r="C432" s="89" t="s">
        <v>672</v>
      </c>
      <c r="D432" s="99" t="s">
        <v>756</v>
      </c>
      <c r="E432" s="44">
        <v>309257.27606</v>
      </c>
      <c r="F432" s="45">
        <v>66.599999999999994</v>
      </c>
      <c r="G432" s="45">
        <v>67.86</v>
      </c>
      <c r="H432" s="45" t="s">
        <v>895</v>
      </c>
      <c r="I432" s="46">
        <f t="shared" si="9"/>
        <v>0</v>
      </c>
      <c r="L432" s="103"/>
      <c r="M432" s="103"/>
      <c r="O432" s="68"/>
    </row>
    <row r="433" spans="2:15" ht="15.6" x14ac:dyDescent="0.3">
      <c r="B433" s="95" t="s">
        <v>769</v>
      </c>
      <c r="C433" s="89" t="s">
        <v>672</v>
      </c>
      <c r="D433" s="99" t="s">
        <v>756</v>
      </c>
      <c r="E433" s="44">
        <v>199244.95250000001</v>
      </c>
      <c r="F433" s="45">
        <v>92.16</v>
      </c>
      <c r="G433" s="45">
        <v>93.96</v>
      </c>
      <c r="H433" s="45" t="s">
        <v>895</v>
      </c>
      <c r="I433" s="46">
        <f t="shared" si="9"/>
        <v>0</v>
      </c>
      <c r="L433" s="103"/>
      <c r="M433" s="103"/>
      <c r="O433" s="68"/>
    </row>
    <row r="434" spans="2:15" ht="15.6" x14ac:dyDescent="0.3">
      <c r="B434" s="95" t="s">
        <v>770</v>
      </c>
      <c r="C434" s="89" t="s">
        <v>672</v>
      </c>
      <c r="D434" s="99" t="s">
        <v>756</v>
      </c>
      <c r="E434" s="44">
        <v>311866.68907999998</v>
      </c>
      <c r="F434" s="45">
        <v>83.45</v>
      </c>
      <c r="G434" s="45">
        <v>85.07</v>
      </c>
      <c r="H434" s="45" t="s">
        <v>895</v>
      </c>
      <c r="I434" s="46">
        <f t="shared" si="9"/>
        <v>0</v>
      </c>
      <c r="L434" s="103"/>
      <c r="M434" s="103"/>
      <c r="O434" s="68"/>
    </row>
    <row r="435" spans="2:15" ht="15.6" x14ac:dyDescent="0.3">
      <c r="B435" s="95" t="s">
        <v>771</v>
      </c>
      <c r="C435" s="89" t="s">
        <v>672</v>
      </c>
      <c r="D435" s="99" t="s">
        <v>756</v>
      </c>
      <c r="E435" s="44">
        <v>667489.02380000008</v>
      </c>
      <c r="F435" s="45">
        <v>66.42</v>
      </c>
      <c r="G435" s="45">
        <v>66.42</v>
      </c>
      <c r="H435" s="45" t="s">
        <v>897</v>
      </c>
      <c r="I435" s="46">
        <f t="shared" si="9"/>
        <v>443346</v>
      </c>
      <c r="L435" s="103"/>
      <c r="M435" s="103"/>
      <c r="O435" s="68"/>
    </row>
    <row r="436" spans="2:15" ht="15.6" x14ac:dyDescent="0.3">
      <c r="B436" s="95" t="s">
        <v>772</v>
      </c>
      <c r="C436" s="89" t="s">
        <v>672</v>
      </c>
      <c r="D436" s="99" t="s">
        <v>756</v>
      </c>
      <c r="E436" s="44">
        <v>657839.91291999992</v>
      </c>
      <c r="F436" s="45">
        <v>61.38</v>
      </c>
      <c r="G436" s="45">
        <v>61.38</v>
      </c>
      <c r="H436" s="45" t="s">
        <v>897</v>
      </c>
      <c r="I436" s="46">
        <f t="shared" si="9"/>
        <v>403782</v>
      </c>
      <c r="L436" s="103"/>
      <c r="M436" s="103"/>
      <c r="O436" s="68"/>
    </row>
    <row r="437" spans="2:15" ht="15.6" x14ac:dyDescent="0.3">
      <c r="B437" s="95" t="s">
        <v>773</v>
      </c>
      <c r="C437" s="89" t="s">
        <v>672</v>
      </c>
      <c r="D437" s="99" t="s">
        <v>756</v>
      </c>
      <c r="E437" s="44">
        <v>293305.1704</v>
      </c>
      <c r="F437" s="45">
        <v>75.06</v>
      </c>
      <c r="G437" s="45">
        <v>76.5</v>
      </c>
      <c r="H437" s="45" t="s">
        <v>895</v>
      </c>
      <c r="I437" s="46">
        <f t="shared" si="9"/>
        <v>0</v>
      </c>
      <c r="L437" s="103"/>
      <c r="M437" s="103"/>
      <c r="O437" s="68"/>
    </row>
    <row r="438" spans="2:15" ht="15.6" x14ac:dyDescent="0.3">
      <c r="B438" s="95" t="s">
        <v>774</v>
      </c>
      <c r="C438" s="89" t="s">
        <v>672</v>
      </c>
      <c r="D438" s="99" t="s">
        <v>756</v>
      </c>
      <c r="E438" s="44">
        <v>292112.88254000002</v>
      </c>
      <c r="F438" s="45">
        <v>77.92</v>
      </c>
      <c r="G438" s="45">
        <v>77.92</v>
      </c>
      <c r="H438" s="45" t="s">
        <v>897</v>
      </c>
      <c r="I438" s="46">
        <f t="shared" si="9"/>
        <v>227614</v>
      </c>
      <c r="L438" s="103"/>
      <c r="M438" s="103"/>
      <c r="O438" s="68"/>
    </row>
    <row r="439" spans="2:15" ht="15.6" x14ac:dyDescent="0.3">
      <c r="B439" s="95" t="s">
        <v>775</v>
      </c>
      <c r="C439" s="89" t="s">
        <v>672</v>
      </c>
      <c r="D439" s="99" t="s">
        <v>756</v>
      </c>
      <c r="E439" s="44">
        <v>657037.19753500004</v>
      </c>
      <c r="F439" s="45">
        <v>69.3</v>
      </c>
      <c r="G439" s="45">
        <v>70.650000000000006</v>
      </c>
      <c r="H439" s="45" t="s">
        <v>895</v>
      </c>
      <c r="I439" s="46">
        <f t="shared" si="9"/>
        <v>0</v>
      </c>
      <c r="L439" s="103"/>
      <c r="M439" s="103"/>
      <c r="O439" s="68"/>
    </row>
    <row r="440" spans="2:15" ht="15.6" x14ac:dyDescent="0.3">
      <c r="B440" s="95" t="s">
        <v>776</v>
      </c>
      <c r="C440" s="89" t="s">
        <v>672</v>
      </c>
      <c r="D440" s="99" t="s">
        <v>756</v>
      </c>
      <c r="E440" s="44">
        <v>480085.87375999999</v>
      </c>
      <c r="F440" s="45">
        <v>63.65</v>
      </c>
      <c r="G440" s="45">
        <v>64.86</v>
      </c>
      <c r="H440" s="45" t="s">
        <v>895</v>
      </c>
      <c r="I440" s="46">
        <f t="shared" si="9"/>
        <v>0</v>
      </c>
      <c r="L440" s="103"/>
      <c r="M440" s="103"/>
      <c r="O440" s="68"/>
    </row>
    <row r="441" spans="2:15" ht="15.6" x14ac:dyDescent="0.3">
      <c r="B441" s="95" t="s">
        <v>777</v>
      </c>
      <c r="C441" s="89" t="s">
        <v>672</v>
      </c>
      <c r="D441" s="99" t="s">
        <v>756</v>
      </c>
      <c r="E441" s="44">
        <v>332136.24149000004</v>
      </c>
      <c r="F441" s="45">
        <v>59.25</v>
      </c>
      <c r="G441" s="45">
        <v>60.43</v>
      </c>
      <c r="H441" s="45" t="s">
        <v>895</v>
      </c>
      <c r="I441" s="46">
        <f t="shared" si="9"/>
        <v>0</v>
      </c>
      <c r="L441" s="103"/>
      <c r="M441" s="103"/>
      <c r="O441" s="68"/>
    </row>
    <row r="442" spans="2:15" ht="15.6" x14ac:dyDescent="0.3">
      <c r="B442" s="95" t="s">
        <v>778</v>
      </c>
      <c r="C442" s="89" t="s">
        <v>672</v>
      </c>
      <c r="D442" s="99" t="s">
        <v>756</v>
      </c>
      <c r="E442" s="44">
        <v>308608.350446</v>
      </c>
      <c r="F442" s="45">
        <v>63.33</v>
      </c>
      <c r="G442" s="45">
        <v>64.59</v>
      </c>
      <c r="H442" s="45" t="s">
        <v>895</v>
      </c>
      <c r="I442" s="46">
        <f t="shared" si="9"/>
        <v>0</v>
      </c>
      <c r="L442" s="103"/>
      <c r="M442" s="103"/>
      <c r="O442" s="68"/>
    </row>
    <row r="443" spans="2:15" ht="15.6" x14ac:dyDescent="0.3">
      <c r="B443" s="95" t="s">
        <v>779</v>
      </c>
      <c r="C443" s="89" t="s">
        <v>672</v>
      </c>
      <c r="D443" s="99" t="s">
        <v>756</v>
      </c>
      <c r="E443" s="44">
        <v>344806.1925</v>
      </c>
      <c r="F443" s="45">
        <v>71.05</v>
      </c>
      <c r="G443" s="45">
        <v>72.44</v>
      </c>
      <c r="H443" s="45" t="s">
        <v>895</v>
      </c>
      <c r="I443" s="46">
        <f t="shared" si="9"/>
        <v>0</v>
      </c>
      <c r="L443" s="103"/>
      <c r="M443" s="103"/>
      <c r="O443" s="68"/>
    </row>
    <row r="444" spans="2:15" ht="15.6" x14ac:dyDescent="0.3">
      <c r="B444" s="95" t="s">
        <v>780</v>
      </c>
      <c r="C444" s="89" t="s">
        <v>672</v>
      </c>
      <c r="D444" s="99" t="s">
        <v>756</v>
      </c>
      <c r="E444" s="44">
        <v>167138.23199999999</v>
      </c>
      <c r="F444" s="45">
        <v>90.42</v>
      </c>
      <c r="G444" s="45">
        <v>92.22</v>
      </c>
      <c r="H444" s="45" t="s">
        <v>895</v>
      </c>
      <c r="I444" s="46">
        <f t="shared" si="9"/>
        <v>0</v>
      </c>
      <c r="L444" s="103"/>
      <c r="M444" s="103"/>
      <c r="O444" s="68"/>
    </row>
    <row r="445" spans="2:15" ht="15.6" x14ac:dyDescent="0.3">
      <c r="B445" s="95" t="s">
        <v>781</v>
      </c>
      <c r="C445" s="89" t="s">
        <v>672</v>
      </c>
      <c r="D445" s="99" t="s">
        <v>756</v>
      </c>
      <c r="E445" s="44">
        <v>369746.69380000001</v>
      </c>
      <c r="F445" s="45">
        <v>67.64</v>
      </c>
      <c r="G445" s="45">
        <v>68.959999999999994</v>
      </c>
      <c r="H445" s="45" t="s">
        <v>895</v>
      </c>
      <c r="I445" s="46">
        <f t="shared" si="9"/>
        <v>0</v>
      </c>
      <c r="L445" s="103"/>
      <c r="M445" s="103"/>
      <c r="O445" s="68"/>
    </row>
    <row r="446" spans="2:15" ht="15.6" x14ac:dyDescent="0.3">
      <c r="B446" s="95" t="s">
        <v>782</v>
      </c>
      <c r="C446" s="89" t="s">
        <v>672</v>
      </c>
      <c r="D446" s="99" t="s">
        <v>756</v>
      </c>
      <c r="E446" s="44">
        <v>269386.45</v>
      </c>
      <c r="F446" s="45">
        <v>63.62</v>
      </c>
      <c r="G446" s="45">
        <v>64.88</v>
      </c>
      <c r="H446" s="45" t="s">
        <v>895</v>
      </c>
      <c r="I446" s="46">
        <f t="shared" si="9"/>
        <v>0</v>
      </c>
      <c r="L446" s="103"/>
      <c r="M446" s="103"/>
      <c r="O446" s="68"/>
    </row>
    <row r="447" spans="2:15" ht="15.6" x14ac:dyDescent="0.3">
      <c r="B447" s="95"/>
      <c r="C447" s="89"/>
      <c r="D447" s="99"/>
      <c r="E447" s="90"/>
      <c r="F447" s="40"/>
      <c r="G447" s="40"/>
      <c r="H447" s="40"/>
      <c r="I447" s="41"/>
      <c r="L447" s="103"/>
      <c r="M447" s="103"/>
    </row>
    <row r="448" spans="2:15" ht="15.6" x14ac:dyDescent="0.3">
      <c r="B448" s="95" t="s">
        <v>783</v>
      </c>
      <c r="C448" s="89" t="s">
        <v>697</v>
      </c>
      <c r="D448" s="99" t="s">
        <v>756</v>
      </c>
      <c r="E448" s="44">
        <v>826030.75313500001</v>
      </c>
      <c r="F448" s="45">
        <v>57.64</v>
      </c>
      <c r="G448" s="45">
        <v>57.64</v>
      </c>
      <c r="H448" s="45" t="s">
        <v>897</v>
      </c>
      <c r="I448" s="46">
        <f t="shared" si="9"/>
        <v>476124</v>
      </c>
      <c r="L448" s="103"/>
      <c r="M448" s="103"/>
      <c r="O448" s="68"/>
    </row>
    <row r="449" spans="2:15" ht="15.6" x14ac:dyDescent="0.3">
      <c r="B449" s="95" t="s">
        <v>784</v>
      </c>
      <c r="C449" s="89" t="s">
        <v>697</v>
      </c>
      <c r="D449" s="99" t="s">
        <v>756</v>
      </c>
      <c r="E449" s="44">
        <v>425178.88700000005</v>
      </c>
      <c r="F449" s="45">
        <v>70.069999999999993</v>
      </c>
      <c r="G449" s="45">
        <v>71.47</v>
      </c>
      <c r="H449" s="45" t="s">
        <v>895</v>
      </c>
      <c r="I449" s="46">
        <f t="shared" si="9"/>
        <v>0</v>
      </c>
      <c r="L449" s="103"/>
      <c r="M449" s="103"/>
      <c r="O449" s="68"/>
    </row>
    <row r="450" spans="2:15" ht="15.6" x14ac:dyDescent="0.3">
      <c r="B450" s="95" t="s">
        <v>785</v>
      </c>
      <c r="C450" s="89" t="s">
        <v>697</v>
      </c>
      <c r="D450" s="99" t="s">
        <v>756</v>
      </c>
      <c r="E450" s="44">
        <v>396843.94199999998</v>
      </c>
      <c r="F450" s="45">
        <v>65.040000000000006</v>
      </c>
      <c r="G450" s="45">
        <v>66.319999999999993</v>
      </c>
      <c r="H450" s="45" t="s">
        <v>895</v>
      </c>
      <c r="I450" s="46">
        <f t="shared" si="9"/>
        <v>0</v>
      </c>
      <c r="L450" s="103"/>
      <c r="M450" s="103"/>
      <c r="O450" s="68"/>
    </row>
    <row r="451" spans="2:15" ht="15.6" x14ac:dyDescent="0.3">
      <c r="B451" s="95" t="s">
        <v>786</v>
      </c>
      <c r="C451" s="89" t="s">
        <v>697</v>
      </c>
      <c r="D451" s="99" t="s">
        <v>756</v>
      </c>
      <c r="E451" s="44">
        <v>334841.58775000001</v>
      </c>
      <c r="F451" s="45">
        <v>73.16</v>
      </c>
      <c r="G451" s="45">
        <v>74.62</v>
      </c>
      <c r="H451" s="45" t="s">
        <v>895</v>
      </c>
      <c r="I451" s="46">
        <f t="shared" si="9"/>
        <v>0</v>
      </c>
      <c r="L451" s="103"/>
      <c r="M451" s="103"/>
      <c r="O451" s="68"/>
    </row>
    <row r="452" spans="2:15" ht="15.6" x14ac:dyDescent="0.3">
      <c r="B452" s="95" t="s">
        <v>787</v>
      </c>
      <c r="C452" s="89" t="s">
        <v>697</v>
      </c>
      <c r="D452" s="99" t="s">
        <v>756</v>
      </c>
      <c r="E452" s="44">
        <v>825169.25153599994</v>
      </c>
      <c r="F452" s="45">
        <v>53.87</v>
      </c>
      <c r="G452" s="45">
        <v>54.94</v>
      </c>
      <c r="H452" s="45" t="s">
        <v>895</v>
      </c>
      <c r="I452" s="46">
        <f t="shared" si="9"/>
        <v>0</v>
      </c>
      <c r="L452" s="103"/>
      <c r="M452" s="103"/>
      <c r="O452" s="68"/>
    </row>
    <row r="453" spans="2:15" ht="15.6" x14ac:dyDescent="0.3">
      <c r="B453" s="29" t="s">
        <v>788</v>
      </c>
      <c r="C453" s="25" t="s">
        <v>697</v>
      </c>
      <c r="D453" s="26" t="s">
        <v>756</v>
      </c>
      <c r="E453" s="44">
        <v>705376.16745000007</v>
      </c>
      <c r="F453" s="45">
        <v>57.4</v>
      </c>
      <c r="G453" s="45">
        <v>58.54</v>
      </c>
      <c r="H453" s="45" t="s">
        <v>895</v>
      </c>
      <c r="I453" s="46">
        <f t="shared" si="9"/>
        <v>0</v>
      </c>
      <c r="L453" s="103"/>
      <c r="M453" s="103"/>
      <c r="O453" s="68"/>
    </row>
    <row r="454" spans="2:15" ht="15.6" x14ac:dyDescent="0.3">
      <c r="B454" s="29"/>
      <c r="C454" s="25"/>
      <c r="D454" s="26"/>
      <c r="E454" s="40"/>
      <c r="F454" s="40"/>
      <c r="G454" s="40"/>
      <c r="H454" s="40"/>
      <c r="I454" s="41"/>
      <c r="L454" s="103"/>
    </row>
    <row r="455" spans="2:15" ht="15.6" x14ac:dyDescent="0.3">
      <c r="B455" s="38" t="s">
        <v>731</v>
      </c>
      <c r="C455" s="25"/>
      <c r="D455" s="26"/>
      <c r="E455" s="40"/>
      <c r="F455" s="40"/>
      <c r="G455" s="40"/>
      <c r="H455" s="40"/>
      <c r="I455" s="41"/>
      <c r="L455" s="103"/>
    </row>
    <row r="456" spans="2:15" ht="15.6" x14ac:dyDescent="0.3">
      <c r="B456" s="29"/>
      <c r="C456" s="25"/>
      <c r="D456" s="26"/>
      <c r="E456" s="40"/>
      <c r="F456" s="40"/>
      <c r="G456" s="40"/>
      <c r="H456" s="40"/>
      <c r="I456" s="41"/>
      <c r="L456" s="103"/>
    </row>
    <row r="457" spans="2:15" ht="15.6" x14ac:dyDescent="0.3">
      <c r="B457" s="47" t="s">
        <v>731</v>
      </c>
      <c r="C457" s="35" t="s">
        <v>732</v>
      </c>
      <c r="D457" s="26" t="s">
        <v>756</v>
      </c>
      <c r="E457" s="44"/>
      <c r="F457" s="45">
        <v>299</v>
      </c>
      <c r="G457" s="45">
        <v>295</v>
      </c>
      <c r="H457" s="45" t="s">
        <v>897</v>
      </c>
      <c r="I457" s="46">
        <f>ROUND(SUM(I458:I459),0)</f>
        <v>9530738</v>
      </c>
      <c r="L457" s="103"/>
    </row>
    <row r="458" spans="2:15" ht="15" x14ac:dyDescent="0.25">
      <c r="B458" s="56" t="s">
        <v>733</v>
      </c>
      <c r="C458" s="57"/>
      <c r="D458" s="58"/>
      <c r="E458" s="92">
        <v>3192174.3752859998</v>
      </c>
      <c r="F458" s="93">
        <v>84.48</v>
      </c>
      <c r="G458" s="93">
        <v>86.13</v>
      </c>
      <c r="H458" s="93"/>
      <c r="I458" s="94">
        <f>F458*E458*1%</f>
        <v>2696748.9122416126</v>
      </c>
      <c r="L458" s="103"/>
      <c r="M458" s="103"/>
    </row>
    <row r="459" spans="2:15" ht="15" x14ac:dyDescent="0.25">
      <c r="B459" s="56" t="s">
        <v>790</v>
      </c>
      <c r="C459" s="57"/>
      <c r="D459" s="58"/>
      <c r="E459" s="92">
        <v>3185712.0002859998</v>
      </c>
      <c r="F459" s="93">
        <v>214.52</v>
      </c>
      <c r="G459" s="93">
        <v>208.86999986675721</v>
      </c>
      <c r="H459" s="93"/>
      <c r="I459" s="94">
        <f>F459*E459*1%</f>
        <v>6833989.3830135278</v>
      </c>
      <c r="L459" s="103"/>
      <c r="M459" s="103"/>
    </row>
    <row r="460" spans="2:15" ht="15.6" x14ac:dyDescent="0.3">
      <c r="B460" s="48"/>
      <c r="C460" s="49"/>
      <c r="D460" s="12"/>
      <c r="E460" s="50"/>
      <c r="F460" s="51"/>
      <c r="G460" s="51"/>
      <c r="H460" s="51"/>
      <c r="I460" s="52"/>
    </row>
    <row r="461" spans="2:15" x14ac:dyDescent="0.25">
      <c r="B461" s="61" t="s">
        <v>805</v>
      </c>
      <c r="C461" s="62"/>
      <c r="D461" s="63"/>
      <c r="E461" s="64"/>
      <c r="F461" s="61"/>
      <c r="G461" s="61"/>
      <c r="H461" s="61"/>
      <c r="I461" s="65"/>
    </row>
    <row r="462" spans="2:15" ht="12.75" customHeight="1" x14ac:dyDescent="0.25">
      <c r="B462" s="113" t="s">
        <v>789</v>
      </c>
      <c r="C462" s="113"/>
      <c r="D462" s="113"/>
      <c r="E462" s="113"/>
      <c r="F462" s="113"/>
      <c r="G462" s="113"/>
      <c r="H462" s="113"/>
      <c r="I462" s="113"/>
    </row>
    <row r="463" spans="2:15" ht="28.8" customHeight="1" x14ac:dyDescent="0.25">
      <c r="B463" s="114" t="s">
        <v>803</v>
      </c>
      <c r="C463" s="114"/>
      <c r="D463" s="114"/>
      <c r="E463" s="114"/>
      <c r="F463" s="114"/>
      <c r="G463" s="114"/>
      <c r="H463" s="114"/>
      <c r="I463" s="114"/>
    </row>
    <row r="464" spans="2:15" ht="27" customHeight="1" x14ac:dyDescent="0.25">
      <c r="B464" s="115" t="s">
        <v>896</v>
      </c>
      <c r="C464" s="116"/>
      <c r="D464" s="116"/>
      <c r="E464" s="116"/>
      <c r="F464" s="116"/>
      <c r="G464" s="116"/>
      <c r="H464" s="116"/>
      <c r="I464" s="116"/>
    </row>
    <row r="465" spans="2:9" x14ac:dyDescent="0.25">
      <c r="B465" s="111" t="s">
        <v>806</v>
      </c>
      <c r="C465" s="112"/>
      <c r="D465" s="112"/>
      <c r="E465" s="112"/>
      <c r="F465" s="112"/>
      <c r="G465" s="112"/>
      <c r="H465" s="112"/>
      <c r="I465" s="112"/>
    </row>
    <row r="466" spans="2:9" x14ac:dyDescent="0.25">
      <c r="B466" s="101" t="s">
        <v>905</v>
      </c>
      <c r="C466" s="53"/>
      <c r="D466" s="26"/>
      <c r="E466" s="54"/>
      <c r="F466" s="2"/>
      <c r="G466" s="2"/>
      <c r="H466" s="2"/>
      <c r="I466" s="55"/>
    </row>
    <row r="467" spans="2:9" ht="29.4" customHeight="1" x14ac:dyDescent="0.25">
      <c r="B467" s="108" t="s">
        <v>903</v>
      </c>
      <c r="C467" s="108"/>
      <c r="D467" s="108"/>
      <c r="E467" s="108"/>
      <c r="F467" s="108"/>
      <c r="G467" s="108"/>
      <c r="H467" s="108"/>
      <c r="I467" s="108"/>
    </row>
    <row r="468" spans="2:9" x14ac:dyDescent="0.25">
      <c r="B468" s="101" t="s">
        <v>906</v>
      </c>
      <c r="C468" s="53"/>
      <c r="D468" s="26"/>
      <c r="E468" s="54"/>
      <c r="F468" s="2"/>
      <c r="G468" s="2"/>
      <c r="H468" s="2"/>
      <c r="I468" s="55"/>
    </row>
    <row r="469" spans="2:9" x14ac:dyDescent="0.25">
      <c r="B469" s="2"/>
      <c r="C469" s="53"/>
      <c r="D469" s="26"/>
      <c r="E469" s="54"/>
      <c r="F469" s="2"/>
      <c r="G469" s="2"/>
      <c r="H469" s="2"/>
      <c r="I469" s="55"/>
    </row>
    <row r="470" spans="2:9" x14ac:dyDescent="0.25">
      <c r="B470" s="2"/>
      <c r="C470" s="53"/>
      <c r="D470" s="26"/>
      <c r="E470" s="54"/>
      <c r="F470" s="2"/>
      <c r="G470" s="2"/>
      <c r="H470" s="2"/>
      <c r="I470" s="55"/>
    </row>
    <row r="471" spans="2:9" x14ac:dyDescent="0.25">
      <c r="B471" s="2"/>
      <c r="C471" s="53"/>
      <c r="D471" s="26"/>
      <c r="E471" s="54"/>
      <c r="F471" s="2"/>
      <c r="G471" s="2"/>
      <c r="H471" s="2"/>
      <c r="I471" s="55"/>
    </row>
    <row r="472" spans="2:9" x14ac:dyDescent="0.25">
      <c r="B472" s="2"/>
      <c r="C472" s="53"/>
      <c r="D472" s="26"/>
      <c r="E472" s="54"/>
      <c r="F472" s="2"/>
      <c r="G472" s="2"/>
      <c r="H472" s="2"/>
      <c r="I472" s="55"/>
    </row>
    <row r="473" spans="2:9" x14ac:dyDescent="0.25">
      <c r="B473" s="2"/>
      <c r="C473" s="53"/>
      <c r="D473" s="26"/>
      <c r="E473" s="54"/>
      <c r="F473" s="2"/>
      <c r="G473" s="2"/>
      <c r="H473" s="2"/>
      <c r="I473" s="55"/>
    </row>
    <row r="474" spans="2:9" x14ac:dyDescent="0.25">
      <c r="B474" s="2"/>
      <c r="C474" s="53"/>
      <c r="D474" s="26"/>
      <c r="E474" s="54"/>
      <c r="F474" s="2"/>
      <c r="G474" s="2"/>
      <c r="H474" s="2"/>
      <c r="I474" s="55"/>
    </row>
    <row r="475" spans="2:9" x14ac:dyDescent="0.25">
      <c r="B475" s="2"/>
      <c r="C475" s="53"/>
      <c r="D475" s="26"/>
      <c r="E475" s="54"/>
      <c r="F475" s="2"/>
      <c r="G475" s="2"/>
      <c r="H475" s="2"/>
      <c r="I475" s="55"/>
    </row>
    <row r="476" spans="2:9" x14ac:dyDescent="0.25">
      <c r="B476" s="2"/>
      <c r="C476" s="53"/>
      <c r="D476" s="26"/>
      <c r="E476" s="54"/>
      <c r="F476" s="2"/>
      <c r="G476" s="2"/>
      <c r="H476" s="2"/>
      <c r="I476" s="55"/>
    </row>
    <row r="477" spans="2:9" x14ac:dyDescent="0.25">
      <c r="B477" s="2"/>
      <c r="C477" s="53"/>
      <c r="D477" s="26"/>
      <c r="E477" s="54"/>
      <c r="F477" s="2"/>
      <c r="G477" s="2"/>
      <c r="H477" s="2"/>
      <c r="I477" s="55"/>
    </row>
    <row r="478" spans="2:9" x14ac:dyDescent="0.25">
      <c r="B478" s="2"/>
      <c r="C478" s="53"/>
      <c r="D478" s="26"/>
      <c r="E478" s="54"/>
      <c r="F478" s="2"/>
      <c r="G478" s="2"/>
      <c r="H478" s="2"/>
      <c r="I478" s="55"/>
    </row>
    <row r="480" spans="2:9" s="67" customFormat="1" x14ac:dyDescent="0.25">
      <c r="C480" s="104"/>
      <c r="D480" s="99"/>
      <c r="E480" s="105"/>
      <c r="I480" s="106"/>
    </row>
    <row r="481" spans="3:9" s="67" customFormat="1" x14ac:dyDescent="0.25">
      <c r="C481" s="104"/>
      <c r="D481" s="99"/>
      <c r="E481" s="105"/>
      <c r="I481" s="106"/>
    </row>
    <row r="482" spans="3:9" s="67" customFormat="1" x14ac:dyDescent="0.25">
      <c r="C482" s="104"/>
      <c r="D482" s="99"/>
      <c r="E482" s="105"/>
      <c r="I482" s="106"/>
    </row>
    <row r="483" spans="3:9" s="67" customFormat="1" x14ac:dyDescent="0.25">
      <c r="C483" s="104"/>
      <c r="D483" s="99"/>
      <c r="E483" s="105"/>
      <c r="I483" s="106"/>
    </row>
    <row r="484" spans="3:9" s="67" customFormat="1" x14ac:dyDescent="0.25">
      <c r="C484" s="104"/>
      <c r="D484" s="99"/>
      <c r="E484" s="105"/>
      <c r="I484" s="106"/>
    </row>
    <row r="485" spans="3:9" s="67" customFormat="1" x14ac:dyDescent="0.25">
      <c r="C485" s="104"/>
      <c r="D485" s="99"/>
      <c r="E485" s="105"/>
      <c r="I485" s="106"/>
    </row>
    <row r="486" spans="3:9" s="67" customFormat="1" x14ac:dyDescent="0.25">
      <c r="C486" s="104"/>
      <c r="D486" s="99"/>
      <c r="E486" s="105"/>
      <c r="I486" s="106"/>
    </row>
    <row r="487" spans="3:9" s="67" customFormat="1" x14ac:dyDescent="0.25">
      <c r="C487" s="104"/>
      <c r="D487" s="99"/>
      <c r="E487" s="105"/>
      <c r="I487" s="106"/>
    </row>
    <row r="488" spans="3:9" s="67" customFormat="1" x14ac:dyDescent="0.25">
      <c r="C488" s="104"/>
      <c r="D488" s="99"/>
      <c r="E488" s="105"/>
      <c r="I488" s="106"/>
    </row>
    <row r="489" spans="3:9" s="67" customFormat="1" x14ac:dyDescent="0.25">
      <c r="C489" s="104"/>
      <c r="D489" s="99"/>
      <c r="E489" s="105"/>
      <c r="I489" s="106"/>
    </row>
    <row r="490" spans="3:9" s="67" customFormat="1" x14ac:dyDescent="0.25">
      <c r="C490" s="104"/>
      <c r="D490" s="99"/>
      <c r="E490" s="105"/>
      <c r="I490" s="106"/>
    </row>
    <row r="491" spans="3:9" s="67" customFormat="1" x14ac:dyDescent="0.25">
      <c r="C491" s="104"/>
      <c r="D491" s="99"/>
      <c r="E491" s="105"/>
      <c r="I491" s="106"/>
    </row>
    <row r="492" spans="3:9" s="67" customFormat="1" x14ac:dyDescent="0.25">
      <c r="C492" s="104"/>
      <c r="D492" s="99"/>
      <c r="E492" s="105"/>
      <c r="I492" s="106"/>
    </row>
    <row r="493" spans="3:9" s="67" customFormat="1" x14ac:dyDescent="0.25">
      <c r="C493" s="104"/>
      <c r="D493" s="99"/>
      <c r="E493" s="105"/>
      <c r="I493" s="106"/>
    </row>
    <row r="494" spans="3:9" s="67" customFormat="1" x14ac:dyDescent="0.25">
      <c r="C494" s="104"/>
      <c r="D494" s="99"/>
      <c r="E494" s="105"/>
      <c r="I494" s="106"/>
    </row>
    <row r="495" spans="3:9" s="67" customFormat="1" x14ac:dyDescent="0.25">
      <c r="C495" s="104"/>
      <c r="D495" s="99"/>
      <c r="E495" s="105"/>
      <c r="I495" s="106"/>
    </row>
    <row r="496" spans="3:9" s="67" customFormat="1" x14ac:dyDescent="0.25">
      <c r="C496" s="104"/>
      <c r="D496" s="99"/>
      <c r="E496" s="105"/>
      <c r="I496" s="106"/>
    </row>
    <row r="497" spans="3:9" s="67" customFormat="1" x14ac:dyDescent="0.25">
      <c r="C497" s="104"/>
      <c r="D497" s="99"/>
      <c r="E497" s="105"/>
      <c r="I497" s="106"/>
    </row>
    <row r="498" spans="3:9" s="67" customFormat="1" x14ac:dyDescent="0.25">
      <c r="C498" s="104"/>
      <c r="D498" s="99"/>
      <c r="E498" s="105"/>
      <c r="I498" s="106"/>
    </row>
    <row r="499" spans="3:9" s="67" customFormat="1" x14ac:dyDescent="0.25">
      <c r="C499" s="104"/>
      <c r="D499" s="99"/>
      <c r="E499" s="105"/>
      <c r="I499" s="106"/>
    </row>
    <row r="500" spans="3:9" s="67" customFormat="1" x14ac:dyDescent="0.25">
      <c r="C500" s="104"/>
      <c r="D500" s="99"/>
      <c r="E500" s="105"/>
      <c r="I500" s="106"/>
    </row>
    <row r="501" spans="3:9" s="67" customFormat="1" x14ac:dyDescent="0.25">
      <c r="C501" s="104"/>
      <c r="D501" s="99"/>
      <c r="E501" s="105"/>
      <c r="I501" s="106"/>
    </row>
    <row r="502" spans="3:9" s="67" customFormat="1" x14ac:dyDescent="0.25">
      <c r="C502" s="104"/>
      <c r="D502" s="99"/>
      <c r="E502" s="105"/>
      <c r="I502" s="106"/>
    </row>
    <row r="503" spans="3:9" s="67" customFormat="1" x14ac:dyDescent="0.25">
      <c r="C503" s="104"/>
      <c r="D503" s="99"/>
      <c r="E503" s="105"/>
      <c r="I503" s="106"/>
    </row>
    <row r="504" spans="3:9" s="67" customFormat="1" x14ac:dyDescent="0.25">
      <c r="C504" s="104"/>
      <c r="D504" s="99"/>
      <c r="E504" s="105"/>
      <c r="I504" s="106"/>
    </row>
    <row r="505" spans="3:9" s="67" customFormat="1" x14ac:dyDescent="0.25">
      <c r="C505" s="104"/>
      <c r="D505" s="99"/>
      <c r="E505" s="105"/>
      <c r="I505" s="106"/>
    </row>
    <row r="506" spans="3:9" s="67" customFormat="1" x14ac:dyDescent="0.25">
      <c r="C506" s="104"/>
      <c r="D506" s="99"/>
      <c r="E506" s="105"/>
      <c r="I506" s="106"/>
    </row>
    <row r="507" spans="3:9" s="67" customFormat="1" x14ac:dyDescent="0.25">
      <c r="C507" s="104"/>
      <c r="D507" s="99"/>
      <c r="E507" s="105"/>
      <c r="I507" s="106"/>
    </row>
    <row r="508" spans="3:9" s="67" customFormat="1" x14ac:dyDescent="0.25">
      <c r="C508" s="104"/>
      <c r="D508" s="99"/>
      <c r="E508" s="105"/>
      <c r="I508" s="106"/>
    </row>
    <row r="509" spans="3:9" s="67" customFormat="1" x14ac:dyDescent="0.25">
      <c r="C509" s="104"/>
      <c r="D509" s="99"/>
      <c r="E509" s="105"/>
      <c r="I509" s="106"/>
    </row>
    <row r="510" spans="3:9" s="67" customFormat="1" x14ac:dyDescent="0.25">
      <c r="C510" s="104"/>
      <c r="D510" s="99"/>
      <c r="E510" s="105"/>
      <c r="I510" s="106"/>
    </row>
    <row r="511" spans="3:9" s="67" customFormat="1" x14ac:dyDescent="0.25">
      <c r="C511" s="104"/>
      <c r="D511" s="99"/>
      <c r="E511" s="105"/>
      <c r="I511" s="106"/>
    </row>
    <row r="512" spans="3:9" s="67" customFormat="1" x14ac:dyDescent="0.25">
      <c r="C512" s="104"/>
      <c r="D512" s="99"/>
      <c r="E512" s="105"/>
      <c r="I512" s="106"/>
    </row>
    <row r="513" spans="3:9" s="67" customFormat="1" x14ac:dyDescent="0.25">
      <c r="C513" s="104"/>
      <c r="D513" s="99"/>
      <c r="E513" s="105"/>
      <c r="I513" s="106"/>
    </row>
    <row r="514" spans="3:9" s="67" customFormat="1" x14ac:dyDescent="0.25">
      <c r="C514" s="104"/>
      <c r="D514" s="99"/>
      <c r="E514" s="105"/>
      <c r="I514" s="106"/>
    </row>
    <row r="515" spans="3:9" s="67" customFormat="1" x14ac:dyDescent="0.25">
      <c r="C515" s="104"/>
      <c r="D515" s="99"/>
      <c r="E515" s="105"/>
      <c r="I515" s="106"/>
    </row>
    <row r="516" spans="3:9" s="67" customFormat="1" x14ac:dyDescent="0.25">
      <c r="C516" s="104"/>
      <c r="D516" s="99"/>
      <c r="E516" s="105"/>
      <c r="I516" s="106"/>
    </row>
    <row r="517" spans="3:9" s="67" customFormat="1" x14ac:dyDescent="0.25">
      <c r="C517" s="104"/>
      <c r="D517" s="99"/>
      <c r="E517" s="105"/>
      <c r="I517" s="106"/>
    </row>
    <row r="518" spans="3:9" s="67" customFormat="1" x14ac:dyDescent="0.25">
      <c r="C518" s="104"/>
      <c r="D518" s="99"/>
      <c r="E518" s="105"/>
      <c r="I518" s="106"/>
    </row>
    <row r="519" spans="3:9" s="67" customFormat="1" x14ac:dyDescent="0.25">
      <c r="C519" s="104"/>
      <c r="D519" s="99"/>
      <c r="E519" s="105"/>
      <c r="I519" s="106"/>
    </row>
    <row r="520" spans="3:9" s="67" customFormat="1" x14ac:dyDescent="0.25">
      <c r="C520" s="104"/>
      <c r="D520" s="99"/>
      <c r="E520" s="105"/>
      <c r="I520" s="106"/>
    </row>
    <row r="521" spans="3:9" s="67" customFormat="1" x14ac:dyDescent="0.25">
      <c r="C521" s="104"/>
      <c r="D521" s="99"/>
      <c r="E521" s="105"/>
      <c r="I521" s="106"/>
    </row>
    <row r="522" spans="3:9" s="67" customFormat="1" x14ac:dyDescent="0.25">
      <c r="C522" s="104"/>
      <c r="D522" s="99"/>
      <c r="E522" s="105"/>
      <c r="I522" s="106"/>
    </row>
    <row r="523" spans="3:9" s="67" customFormat="1" x14ac:dyDescent="0.25">
      <c r="C523" s="104"/>
      <c r="D523" s="99"/>
      <c r="E523" s="105"/>
      <c r="I523" s="106"/>
    </row>
    <row r="524" spans="3:9" s="67" customFormat="1" x14ac:dyDescent="0.25">
      <c r="C524" s="104"/>
      <c r="D524" s="99"/>
      <c r="E524" s="105"/>
      <c r="I524" s="106"/>
    </row>
    <row r="525" spans="3:9" s="67" customFormat="1" x14ac:dyDescent="0.25">
      <c r="C525" s="104"/>
      <c r="D525" s="99"/>
      <c r="E525" s="105"/>
      <c r="I525" s="106"/>
    </row>
    <row r="526" spans="3:9" s="67" customFormat="1" x14ac:dyDescent="0.25">
      <c r="C526" s="104"/>
      <c r="D526" s="99"/>
      <c r="E526" s="105"/>
      <c r="I526" s="106"/>
    </row>
    <row r="527" spans="3:9" s="67" customFormat="1" x14ac:dyDescent="0.25">
      <c r="C527" s="104"/>
      <c r="D527" s="99"/>
      <c r="E527" s="105"/>
      <c r="I527" s="106"/>
    </row>
    <row r="528" spans="3:9" s="67" customFormat="1" x14ac:dyDescent="0.25">
      <c r="C528" s="104"/>
      <c r="D528" s="99"/>
      <c r="E528" s="105"/>
      <c r="I528" s="106"/>
    </row>
    <row r="529" spans="3:9" s="67" customFormat="1" x14ac:dyDescent="0.25">
      <c r="C529" s="104"/>
      <c r="D529" s="99"/>
      <c r="E529" s="105"/>
      <c r="I529" s="106"/>
    </row>
    <row r="530" spans="3:9" s="67" customFormat="1" x14ac:dyDescent="0.25">
      <c r="C530" s="104"/>
      <c r="D530" s="99"/>
      <c r="E530" s="105"/>
      <c r="I530" s="106"/>
    </row>
    <row r="531" spans="3:9" s="67" customFormat="1" x14ac:dyDescent="0.25">
      <c r="C531" s="104"/>
      <c r="D531" s="99"/>
      <c r="E531" s="105"/>
      <c r="I531" s="106"/>
    </row>
    <row r="532" spans="3:9" s="67" customFormat="1" x14ac:dyDescent="0.25">
      <c r="C532" s="104"/>
      <c r="D532" s="99"/>
      <c r="E532" s="105"/>
      <c r="I532" s="106"/>
    </row>
    <row r="533" spans="3:9" s="67" customFormat="1" x14ac:dyDescent="0.25">
      <c r="C533" s="104"/>
      <c r="D533" s="99"/>
      <c r="E533" s="105"/>
      <c r="I533" s="106"/>
    </row>
    <row r="534" spans="3:9" s="67" customFormat="1" x14ac:dyDescent="0.25">
      <c r="C534" s="104"/>
      <c r="D534" s="99"/>
      <c r="E534" s="105"/>
      <c r="I534" s="106"/>
    </row>
    <row r="535" spans="3:9" s="67" customFormat="1" x14ac:dyDescent="0.25">
      <c r="C535" s="104"/>
      <c r="D535" s="99"/>
      <c r="E535" s="105"/>
      <c r="I535" s="106"/>
    </row>
    <row r="536" spans="3:9" s="67" customFormat="1" x14ac:dyDescent="0.25">
      <c r="C536" s="104"/>
      <c r="D536" s="99"/>
      <c r="E536" s="105"/>
      <c r="I536" s="106"/>
    </row>
    <row r="537" spans="3:9" s="67" customFormat="1" x14ac:dyDescent="0.25">
      <c r="C537" s="104"/>
      <c r="D537" s="99"/>
      <c r="E537" s="105"/>
      <c r="I537" s="106"/>
    </row>
    <row r="538" spans="3:9" s="67" customFormat="1" x14ac:dyDescent="0.25">
      <c r="C538" s="104"/>
      <c r="D538" s="99"/>
      <c r="E538" s="105"/>
      <c r="I538" s="106"/>
    </row>
    <row r="539" spans="3:9" s="67" customFormat="1" x14ac:dyDescent="0.25">
      <c r="C539" s="104"/>
      <c r="D539" s="99"/>
      <c r="E539" s="105"/>
      <c r="I539" s="106"/>
    </row>
    <row r="540" spans="3:9" s="67" customFormat="1" x14ac:dyDescent="0.25">
      <c r="C540" s="104"/>
      <c r="D540" s="99"/>
      <c r="E540" s="105"/>
      <c r="I540" s="106"/>
    </row>
    <row r="541" spans="3:9" s="67" customFormat="1" x14ac:dyDescent="0.25">
      <c r="C541" s="104"/>
      <c r="D541" s="99"/>
      <c r="E541" s="105"/>
      <c r="I541" s="106"/>
    </row>
    <row r="542" spans="3:9" s="67" customFormat="1" x14ac:dyDescent="0.25">
      <c r="C542" s="104"/>
      <c r="D542" s="99"/>
      <c r="E542" s="105"/>
      <c r="I542" s="106"/>
    </row>
    <row r="543" spans="3:9" s="67" customFormat="1" x14ac:dyDescent="0.25">
      <c r="C543" s="104"/>
      <c r="D543" s="99"/>
      <c r="E543" s="105"/>
      <c r="I543" s="106"/>
    </row>
    <row r="544" spans="3:9" s="67" customFormat="1" x14ac:dyDescent="0.25">
      <c r="C544" s="104"/>
      <c r="D544" s="99"/>
      <c r="E544" s="105"/>
      <c r="I544" s="106"/>
    </row>
    <row r="545" spans="3:9" s="67" customFormat="1" x14ac:dyDescent="0.25">
      <c r="C545" s="104"/>
      <c r="D545" s="99"/>
      <c r="E545" s="105"/>
      <c r="I545" s="106"/>
    </row>
    <row r="546" spans="3:9" s="67" customFormat="1" x14ac:dyDescent="0.25">
      <c r="C546" s="104"/>
      <c r="D546" s="99"/>
      <c r="E546" s="105"/>
      <c r="I546" s="106"/>
    </row>
    <row r="547" spans="3:9" s="67" customFormat="1" x14ac:dyDescent="0.25">
      <c r="C547" s="104"/>
      <c r="D547" s="99"/>
      <c r="E547" s="105"/>
      <c r="I547" s="106"/>
    </row>
    <row r="548" spans="3:9" s="67" customFormat="1" x14ac:dyDescent="0.25">
      <c r="C548" s="104"/>
      <c r="D548" s="99"/>
      <c r="E548" s="105"/>
      <c r="I548" s="106"/>
    </row>
    <row r="549" spans="3:9" s="67" customFormat="1" x14ac:dyDescent="0.25">
      <c r="C549" s="104"/>
      <c r="D549" s="99"/>
      <c r="E549" s="105"/>
      <c r="I549" s="106"/>
    </row>
    <row r="550" spans="3:9" s="67" customFormat="1" x14ac:dyDescent="0.25">
      <c r="C550" s="104"/>
      <c r="D550" s="99"/>
      <c r="E550" s="105"/>
      <c r="I550" s="106"/>
    </row>
    <row r="551" spans="3:9" s="67" customFormat="1" x14ac:dyDescent="0.25">
      <c r="C551" s="104"/>
      <c r="D551" s="99"/>
      <c r="E551" s="105"/>
      <c r="I551" s="106"/>
    </row>
    <row r="552" spans="3:9" s="67" customFormat="1" x14ac:dyDescent="0.25">
      <c r="C552" s="104"/>
      <c r="D552" s="99"/>
      <c r="E552" s="105"/>
      <c r="I552" s="106"/>
    </row>
    <row r="553" spans="3:9" s="67" customFormat="1" x14ac:dyDescent="0.25">
      <c r="C553" s="104"/>
      <c r="D553" s="99"/>
      <c r="E553" s="105"/>
      <c r="I553" s="106"/>
    </row>
    <row r="554" spans="3:9" s="67" customFormat="1" x14ac:dyDescent="0.25">
      <c r="C554" s="104"/>
      <c r="D554" s="99"/>
      <c r="E554" s="105"/>
      <c r="I554" s="106"/>
    </row>
    <row r="555" spans="3:9" s="67" customFormat="1" x14ac:dyDescent="0.25">
      <c r="C555" s="104"/>
      <c r="D555" s="99"/>
      <c r="E555" s="105"/>
      <c r="I555" s="106"/>
    </row>
    <row r="556" spans="3:9" s="67" customFormat="1" x14ac:dyDescent="0.25">
      <c r="C556" s="104"/>
      <c r="D556" s="99"/>
      <c r="E556" s="105"/>
      <c r="I556" s="106"/>
    </row>
    <row r="557" spans="3:9" s="67" customFormat="1" x14ac:dyDescent="0.25">
      <c r="C557" s="104"/>
      <c r="D557" s="99"/>
      <c r="E557" s="105"/>
      <c r="I557" s="106"/>
    </row>
    <row r="558" spans="3:9" s="67" customFormat="1" x14ac:dyDescent="0.25">
      <c r="C558" s="104"/>
      <c r="D558" s="99"/>
      <c r="E558" s="105"/>
      <c r="I558" s="106"/>
    </row>
    <row r="559" spans="3:9" s="67" customFormat="1" x14ac:dyDescent="0.25">
      <c r="C559" s="104"/>
      <c r="D559" s="99"/>
      <c r="E559" s="105"/>
      <c r="I559" s="106"/>
    </row>
    <row r="560" spans="3:9" s="67" customFormat="1" x14ac:dyDescent="0.25">
      <c r="C560" s="104"/>
      <c r="D560" s="99"/>
      <c r="E560" s="105"/>
      <c r="I560" s="106"/>
    </row>
    <row r="561" spans="3:9" s="67" customFormat="1" x14ac:dyDescent="0.25">
      <c r="C561" s="104"/>
      <c r="D561" s="99"/>
      <c r="E561" s="105"/>
      <c r="I561" s="106"/>
    </row>
    <row r="562" spans="3:9" s="67" customFormat="1" x14ac:dyDescent="0.25">
      <c r="C562" s="104"/>
      <c r="D562" s="99"/>
      <c r="E562" s="105"/>
      <c r="I562" s="106"/>
    </row>
    <row r="563" spans="3:9" s="67" customFormat="1" x14ac:dyDescent="0.25">
      <c r="C563" s="104"/>
      <c r="D563" s="99"/>
      <c r="E563" s="105"/>
      <c r="I563" s="106"/>
    </row>
    <row r="564" spans="3:9" s="67" customFormat="1" x14ac:dyDescent="0.25">
      <c r="C564" s="104"/>
      <c r="D564" s="99"/>
      <c r="E564" s="105"/>
      <c r="I564" s="106"/>
    </row>
    <row r="565" spans="3:9" s="67" customFormat="1" x14ac:dyDescent="0.25">
      <c r="C565" s="104"/>
      <c r="D565" s="99"/>
      <c r="E565" s="105"/>
      <c r="I565" s="106"/>
    </row>
    <row r="566" spans="3:9" s="67" customFormat="1" x14ac:dyDescent="0.25">
      <c r="C566" s="104"/>
      <c r="D566" s="99"/>
      <c r="E566" s="105"/>
      <c r="I566" s="106"/>
    </row>
    <row r="567" spans="3:9" s="67" customFormat="1" x14ac:dyDescent="0.25">
      <c r="C567" s="104"/>
      <c r="D567" s="99"/>
      <c r="E567" s="105"/>
      <c r="I567" s="106"/>
    </row>
    <row r="568" spans="3:9" s="67" customFormat="1" x14ac:dyDescent="0.25">
      <c r="C568" s="104"/>
      <c r="D568" s="99"/>
      <c r="E568" s="105"/>
      <c r="I568" s="106"/>
    </row>
    <row r="569" spans="3:9" s="67" customFormat="1" x14ac:dyDescent="0.25">
      <c r="C569" s="104"/>
      <c r="D569" s="99"/>
      <c r="E569" s="105"/>
      <c r="I569" s="106"/>
    </row>
    <row r="570" spans="3:9" s="67" customFormat="1" x14ac:dyDescent="0.25">
      <c r="C570" s="104"/>
      <c r="D570" s="99"/>
      <c r="E570" s="105"/>
      <c r="I570" s="106"/>
    </row>
  </sheetData>
  <mergeCells count="7">
    <mergeCell ref="B467:I467"/>
    <mergeCell ref="B4:I4"/>
    <mergeCell ref="B6:I6"/>
    <mergeCell ref="B465:I465"/>
    <mergeCell ref="B462:I462"/>
    <mergeCell ref="B463:I463"/>
    <mergeCell ref="B464:I464"/>
  </mergeCells>
  <phoneticPr fontId="3" type="noConversion"/>
  <pageMargins left="0.75" right="0.75" top="1" bottom="1" header="0.5" footer="0.5"/>
  <pageSetup paperSize="9" scale="47" fitToHeight="0" orientation="landscape" r:id="rId1"/>
  <headerFooter alignWithMargins="0"/>
  <rowBreaks count="7" manualBreakCount="7">
    <brk id="165" min="1" max="12" man="1"/>
    <brk id="206" min="1" max="12" man="1"/>
    <brk id="247" min="1" max="12" man="1"/>
    <brk id="288" min="1" max="12" man="1"/>
    <brk id="329" min="1" max="12" man="1"/>
    <brk id="370" min="1" max="12" man="1"/>
    <brk id="411"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Q452"/>
  <sheetViews>
    <sheetView topLeftCell="F1" workbookViewId="0">
      <selection activeCell="O9" sqref="O9:O39"/>
    </sheetView>
  </sheetViews>
  <sheetFormatPr defaultColWidth="9.109375" defaultRowHeight="13.2" x14ac:dyDescent="0.25"/>
  <cols>
    <col min="1" max="1" width="9.109375" style="67"/>
    <col min="2" max="2" width="28.44140625" style="67" bestFit="1" customWidth="1"/>
    <col min="3" max="3" width="67.88671875" style="68" bestFit="1" customWidth="1"/>
    <col min="4" max="4" width="44.6640625" style="68" bestFit="1" customWidth="1"/>
    <col min="5" max="5" width="17.6640625" style="68" bestFit="1" customWidth="1"/>
    <col min="6" max="10" width="9.109375" style="67"/>
    <col min="11" max="11" width="7.109375" style="74" customWidth="1"/>
    <col min="12" max="12" width="23" style="74" bestFit="1" customWidth="1"/>
    <col min="13" max="14" width="9.109375" style="67"/>
    <col min="15" max="15" width="41" style="67" customWidth="1"/>
    <col min="16" max="16384" width="9.109375" style="67"/>
  </cols>
  <sheetData>
    <row r="4" spans="1:17" ht="30" x14ac:dyDescent="0.25">
      <c r="A4" s="69" t="s">
        <v>734</v>
      </c>
      <c r="B4" s="69" t="s">
        <v>735</v>
      </c>
      <c r="C4" s="69" t="s">
        <v>879</v>
      </c>
      <c r="D4" s="69" t="s">
        <v>877</v>
      </c>
      <c r="E4" s="69" t="s">
        <v>878</v>
      </c>
    </row>
    <row r="5" spans="1:17" x14ac:dyDescent="0.25">
      <c r="C5" s="70"/>
    </row>
    <row r="6" spans="1:17" x14ac:dyDescent="0.25">
      <c r="C6" s="70"/>
    </row>
    <row r="7" spans="1:17" ht="13.8" thickBot="1" x14ac:dyDescent="0.3">
      <c r="C7" s="70"/>
    </row>
    <row r="8" spans="1:17" x14ac:dyDescent="0.25">
      <c r="C8" s="71"/>
      <c r="K8" s="75"/>
      <c r="L8" s="76"/>
      <c r="O8" s="88" t="s">
        <v>885</v>
      </c>
      <c r="P8"/>
      <c r="Q8"/>
    </row>
    <row r="9" spans="1:17" x14ac:dyDescent="0.25">
      <c r="A9" s="67" t="s">
        <v>163</v>
      </c>
      <c r="B9" s="67" t="s">
        <v>164</v>
      </c>
      <c r="C9" s="72" t="s">
        <v>19</v>
      </c>
      <c r="D9" s="73" t="s">
        <v>839</v>
      </c>
      <c r="E9" s="68" t="str">
        <f>LEFT(D9,LEN(D9)-30)</f>
        <v>Sussex</v>
      </c>
      <c r="K9" s="77" t="s">
        <v>807</v>
      </c>
      <c r="L9" s="78"/>
      <c r="O9" s="66" t="s">
        <v>808</v>
      </c>
      <c r="P9"/>
      <c r="Q9"/>
    </row>
    <row r="10" spans="1:17" x14ac:dyDescent="0.25">
      <c r="A10" s="67" t="s">
        <v>166</v>
      </c>
      <c r="B10" s="67" t="s">
        <v>167</v>
      </c>
      <c r="C10" s="72" t="s">
        <v>795</v>
      </c>
      <c r="D10" s="73" t="s">
        <v>840</v>
      </c>
      <c r="E10" s="68" t="str">
        <f t="shared" ref="E10:E73" si="0">LEFT(D10,LEN(D10)-30)</f>
        <v>Cumbria</v>
      </c>
      <c r="K10" s="79" t="s">
        <v>880</v>
      </c>
      <c r="L10" s="80" t="s">
        <v>881</v>
      </c>
      <c r="O10" s="66" t="s">
        <v>809</v>
      </c>
      <c r="P10"/>
      <c r="Q10"/>
    </row>
    <row r="11" spans="1:17" x14ac:dyDescent="0.25">
      <c r="A11" s="67" t="s">
        <v>168</v>
      </c>
      <c r="B11" s="67" t="s">
        <v>169</v>
      </c>
      <c r="C11" s="72" t="s">
        <v>796</v>
      </c>
      <c r="D11" s="73" t="s">
        <v>841</v>
      </c>
      <c r="E11" s="68" t="str">
        <f t="shared" si="0"/>
        <v>Derbyshire</v>
      </c>
      <c r="K11" s="81" t="s">
        <v>882</v>
      </c>
      <c r="L11" s="82"/>
      <c r="O11" s="66" t="s">
        <v>810</v>
      </c>
      <c r="P11"/>
      <c r="Q11"/>
    </row>
    <row r="12" spans="1:17" x14ac:dyDescent="0.25">
      <c r="A12" s="67" t="s">
        <v>170</v>
      </c>
      <c r="B12" s="67" t="s">
        <v>171</v>
      </c>
      <c r="C12" s="72" t="s">
        <v>19</v>
      </c>
      <c r="D12" s="73" t="s">
        <v>839</v>
      </c>
      <c r="E12" s="68" t="str">
        <f t="shared" si="0"/>
        <v>Sussex</v>
      </c>
      <c r="K12" s="81" t="s">
        <v>882</v>
      </c>
      <c r="L12" s="82"/>
      <c r="O12" s="66" t="s">
        <v>811</v>
      </c>
      <c r="P12"/>
      <c r="Q12"/>
    </row>
    <row r="13" spans="1:17" x14ac:dyDescent="0.25">
      <c r="A13" s="67" t="s">
        <v>172</v>
      </c>
      <c r="B13" s="67" t="s">
        <v>173</v>
      </c>
      <c r="C13" s="72" t="s">
        <v>5</v>
      </c>
      <c r="D13" s="73" t="s">
        <v>842</v>
      </c>
      <c r="E13" s="68" t="str">
        <f t="shared" si="0"/>
        <v>Nottinghamshire</v>
      </c>
      <c r="K13" s="81" t="s">
        <v>679</v>
      </c>
      <c r="L13" s="82" t="s">
        <v>815</v>
      </c>
      <c r="O13" s="66" t="s">
        <v>812</v>
      </c>
      <c r="P13"/>
      <c r="Q13"/>
    </row>
    <row r="14" spans="1:17" x14ac:dyDescent="0.25">
      <c r="A14" s="67" t="s">
        <v>174</v>
      </c>
      <c r="B14" s="67" t="s">
        <v>175</v>
      </c>
      <c r="C14" s="72" t="s">
        <v>801</v>
      </c>
      <c r="D14" s="73" t="s">
        <v>843</v>
      </c>
      <c r="E14" s="68" t="str">
        <f t="shared" si="0"/>
        <v>Kent</v>
      </c>
      <c r="K14" s="81" t="s">
        <v>882</v>
      </c>
      <c r="L14" s="82"/>
      <c r="O14" s="66" t="s">
        <v>813</v>
      </c>
      <c r="P14"/>
      <c r="Q14"/>
    </row>
    <row r="15" spans="1:17" x14ac:dyDescent="0.25">
      <c r="A15" s="67" t="s">
        <v>176</v>
      </c>
      <c r="B15" s="67" t="s">
        <v>177</v>
      </c>
      <c r="C15" s="72" t="s">
        <v>20</v>
      </c>
      <c r="D15" s="73" t="s">
        <v>844</v>
      </c>
      <c r="E15" s="68" t="str">
        <f t="shared" si="0"/>
        <v>Thames Valley</v>
      </c>
      <c r="K15" s="81" t="s">
        <v>692</v>
      </c>
      <c r="L15" s="82" t="s">
        <v>830</v>
      </c>
      <c r="O15" s="66" t="s">
        <v>814</v>
      </c>
      <c r="P15"/>
      <c r="Q15"/>
    </row>
    <row r="16" spans="1:17" x14ac:dyDescent="0.25">
      <c r="A16" s="67" t="s">
        <v>178</v>
      </c>
      <c r="B16" s="67" t="s">
        <v>179</v>
      </c>
      <c r="C16" s="72" t="s">
        <v>7</v>
      </c>
      <c r="D16" s="73" t="s">
        <v>845</v>
      </c>
      <c r="E16" s="68" t="str">
        <f t="shared" si="0"/>
        <v>Suffolk</v>
      </c>
      <c r="K16" s="81" t="s">
        <v>688</v>
      </c>
      <c r="L16" s="82" t="s">
        <v>825</v>
      </c>
      <c r="O16" s="66" t="s">
        <v>815</v>
      </c>
      <c r="P16"/>
      <c r="Q16"/>
    </row>
    <row r="17" spans="1:17" x14ac:dyDescent="0.25">
      <c r="A17" s="67" t="s">
        <v>180</v>
      </c>
      <c r="B17" s="67" t="s">
        <v>181</v>
      </c>
      <c r="C17" s="72" t="s">
        <v>795</v>
      </c>
      <c r="D17" s="73" t="s">
        <v>840</v>
      </c>
      <c r="E17" s="68" t="str">
        <f t="shared" si="0"/>
        <v>Cumbria</v>
      </c>
      <c r="K17" s="81" t="s">
        <v>675</v>
      </c>
      <c r="L17" s="82" t="s">
        <v>811</v>
      </c>
      <c r="O17" s="66" t="s">
        <v>816</v>
      </c>
      <c r="P17"/>
      <c r="Q17"/>
    </row>
    <row r="18" spans="1:17" x14ac:dyDescent="0.25">
      <c r="A18" s="67" t="s">
        <v>182</v>
      </c>
      <c r="B18" s="67" t="s">
        <v>183</v>
      </c>
      <c r="C18" s="72" t="s">
        <v>22</v>
      </c>
      <c r="D18" s="73" t="s">
        <v>846</v>
      </c>
      <c r="E18" s="68" t="str">
        <f t="shared" si="0"/>
        <v>Essex</v>
      </c>
      <c r="K18" s="81" t="s">
        <v>882</v>
      </c>
      <c r="L18" s="82"/>
      <c r="O18" s="66" t="s">
        <v>817</v>
      </c>
      <c r="P18"/>
      <c r="Q18"/>
    </row>
    <row r="19" spans="1:17" x14ac:dyDescent="0.25">
      <c r="A19" s="67" t="s">
        <v>184</v>
      </c>
      <c r="B19" s="67" t="s">
        <v>185</v>
      </c>
      <c r="C19" s="72" t="s">
        <v>18</v>
      </c>
      <c r="D19" s="73" t="s">
        <v>847</v>
      </c>
      <c r="E19" s="68" t="str">
        <f t="shared" si="0"/>
        <v>Hampshire</v>
      </c>
      <c r="K19" s="81" t="s">
        <v>882</v>
      </c>
      <c r="L19" s="82"/>
      <c r="O19" s="66" t="s">
        <v>818</v>
      </c>
      <c r="P19"/>
      <c r="Q19"/>
    </row>
    <row r="20" spans="1:17" x14ac:dyDescent="0.25">
      <c r="A20" s="67" t="s">
        <v>186</v>
      </c>
      <c r="B20" s="67" t="s">
        <v>187</v>
      </c>
      <c r="C20" s="72" t="s">
        <v>5</v>
      </c>
      <c r="D20" s="73" t="s">
        <v>842</v>
      </c>
      <c r="E20" s="68" t="str">
        <f t="shared" si="0"/>
        <v>Nottinghamshire</v>
      </c>
      <c r="K20" s="81" t="s">
        <v>684</v>
      </c>
      <c r="L20" s="82" t="s">
        <v>820</v>
      </c>
      <c r="O20" s="66" t="s">
        <v>819</v>
      </c>
      <c r="P20"/>
      <c r="Q20"/>
    </row>
    <row r="21" spans="1:17" x14ac:dyDescent="0.25">
      <c r="A21" s="67" t="s">
        <v>188</v>
      </c>
      <c r="B21" s="67" t="s">
        <v>189</v>
      </c>
      <c r="C21" s="72" t="s">
        <v>0</v>
      </c>
      <c r="D21" s="73" t="s">
        <v>848</v>
      </c>
      <c r="E21" s="68" t="str">
        <f t="shared" si="0"/>
        <v>Leicestershire</v>
      </c>
      <c r="K21" s="81" t="s">
        <v>685</v>
      </c>
      <c r="L21" s="82" t="s">
        <v>822</v>
      </c>
      <c r="O21" s="66" t="s">
        <v>820</v>
      </c>
      <c r="P21"/>
      <c r="Q21"/>
    </row>
    <row r="22" spans="1:17" x14ac:dyDescent="0.25">
      <c r="A22" s="67" t="s">
        <v>190</v>
      </c>
      <c r="B22" s="67" t="s">
        <v>191</v>
      </c>
      <c r="C22" s="72" t="s">
        <v>796</v>
      </c>
      <c r="D22" s="73" t="s">
        <v>841</v>
      </c>
      <c r="E22" s="68" t="str">
        <f t="shared" si="0"/>
        <v>Derbyshire</v>
      </c>
      <c r="K22" s="81" t="s">
        <v>692</v>
      </c>
      <c r="L22" s="82" t="s">
        <v>830</v>
      </c>
      <c r="O22" s="66" t="s">
        <v>821</v>
      </c>
      <c r="P22"/>
      <c r="Q22"/>
    </row>
    <row r="23" spans="1:17" x14ac:dyDescent="0.25">
      <c r="A23" s="67" t="s">
        <v>192</v>
      </c>
      <c r="B23" s="67" t="s">
        <v>193</v>
      </c>
      <c r="C23" s="72" t="s">
        <v>1</v>
      </c>
      <c r="D23" s="73" t="s">
        <v>849</v>
      </c>
      <c r="E23" s="68" t="str">
        <f t="shared" si="0"/>
        <v>Lincolnshire</v>
      </c>
      <c r="K23" s="81" t="s">
        <v>690</v>
      </c>
      <c r="L23" s="82" t="s">
        <v>827</v>
      </c>
      <c r="O23" s="66" t="s">
        <v>822</v>
      </c>
      <c r="P23"/>
      <c r="Q23"/>
    </row>
    <row r="24" spans="1:17" x14ac:dyDescent="0.25">
      <c r="A24" s="67" t="s">
        <v>194</v>
      </c>
      <c r="B24" s="67" t="s">
        <v>195</v>
      </c>
      <c r="C24" s="72" t="s">
        <v>22</v>
      </c>
      <c r="D24" s="73" t="s">
        <v>846</v>
      </c>
      <c r="E24" s="68" t="str">
        <f t="shared" si="0"/>
        <v>Essex</v>
      </c>
      <c r="K24" s="81" t="s">
        <v>679</v>
      </c>
      <c r="L24" s="82" t="s">
        <v>815</v>
      </c>
      <c r="O24" s="66" t="s">
        <v>823</v>
      </c>
      <c r="P24"/>
      <c r="Q24"/>
    </row>
    <row r="25" spans="1:17" x14ac:dyDescent="0.25">
      <c r="A25" s="67" t="s">
        <v>196</v>
      </c>
      <c r="B25" s="67" t="s">
        <v>197</v>
      </c>
      <c r="C25" s="72" t="s">
        <v>2</v>
      </c>
      <c r="D25" s="73" t="s">
        <v>850</v>
      </c>
      <c r="E25" s="68" t="str">
        <f t="shared" si="0"/>
        <v>Norfolk</v>
      </c>
      <c r="K25" s="81" t="s">
        <v>882</v>
      </c>
      <c r="L25" s="82"/>
      <c r="O25" s="66" t="s">
        <v>824</v>
      </c>
      <c r="P25"/>
      <c r="Q25"/>
    </row>
    <row r="26" spans="1:17" x14ac:dyDescent="0.25">
      <c r="A26" s="67" t="s">
        <v>198</v>
      </c>
      <c r="B26" s="67" t="s">
        <v>199</v>
      </c>
      <c r="C26" s="72" t="s">
        <v>22</v>
      </c>
      <c r="D26" s="73" t="s">
        <v>846</v>
      </c>
      <c r="E26" s="68" t="str">
        <f t="shared" si="0"/>
        <v>Essex</v>
      </c>
      <c r="K26" s="81" t="s">
        <v>684</v>
      </c>
      <c r="L26" s="82" t="s">
        <v>820</v>
      </c>
      <c r="O26" s="66" t="s">
        <v>825</v>
      </c>
    </row>
    <row r="27" spans="1:17" x14ac:dyDescent="0.25">
      <c r="A27" s="67" t="s">
        <v>200</v>
      </c>
      <c r="B27" s="67" t="s">
        <v>201</v>
      </c>
      <c r="C27" s="72" t="s">
        <v>2</v>
      </c>
      <c r="D27" s="73" t="s">
        <v>850</v>
      </c>
      <c r="E27" s="68" t="str">
        <f t="shared" si="0"/>
        <v>Norfolk</v>
      </c>
      <c r="K27" s="81" t="s">
        <v>882</v>
      </c>
      <c r="L27" s="82"/>
      <c r="O27" s="66" t="s">
        <v>826</v>
      </c>
    </row>
    <row r="28" spans="1:17" x14ac:dyDescent="0.25">
      <c r="A28" s="67" t="s">
        <v>202</v>
      </c>
      <c r="B28" s="67" t="s">
        <v>203</v>
      </c>
      <c r="C28" s="72" t="s">
        <v>21</v>
      </c>
      <c r="D28" s="73" t="s">
        <v>851</v>
      </c>
      <c r="E28" s="68" t="str">
        <f t="shared" si="0"/>
        <v>West Mercia</v>
      </c>
      <c r="K28" s="81" t="s">
        <v>684</v>
      </c>
      <c r="L28" s="82" t="s">
        <v>820</v>
      </c>
      <c r="O28" s="66" t="s">
        <v>827</v>
      </c>
    </row>
    <row r="29" spans="1:17" x14ac:dyDescent="0.25">
      <c r="A29" s="67" t="s">
        <v>204</v>
      </c>
      <c r="B29" s="67" t="s">
        <v>205</v>
      </c>
      <c r="C29" s="72" t="s">
        <v>23</v>
      </c>
      <c r="D29" s="73" t="s">
        <v>852</v>
      </c>
      <c r="E29" s="68" t="str">
        <f t="shared" si="0"/>
        <v>Hertfordshire</v>
      </c>
      <c r="K29" s="81" t="s">
        <v>882</v>
      </c>
      <c r="L29" s="82"/>
      <c r="O29" s="66" t="s">
        <v>884</v>
      </c>
    </row>
    <row r="30" spans="1:17" x14ac:dyDescent="0.25">
      <c r="A30" s="67" t="s">
        <v>206</v>
      </c>
      <c r="B30" s="67" t="s">
        <v>207</v>
      </c>
      <c r="C30" s="72" t="s">
        <v>5</v>
      </c>
      <c r="D30" s="73" t="s">
        <v>842</v>
      </c>
      <c r="E30" s="68" t="str">
        <f t="shared" si="0"/>
        <v>Nottinghamshire</v>
      </c>
      <c r="K30" s="81" t="s">
        <v>686</v>
      </c>
      <c r="L30" s="82" t="s">
        <v>823</v>
      </c>
      <c r="O30" s="66" t="s">
        <v>828</v>
      </c>
    </row>
    <row r="31" spans="1:17" x14ac:dyDescent="0.25">
      <c r="A31" s="67" t="s">
        <v>208</v>
      </c>
      <c r="B31" s="67" t="s">
        <v>209</v>
      </c>
      <c r="C31" s="72" t="s">
        <v>802</v>
      </c>
      <c r="D31" s="73" t="s">
        <v>853</v>
      </c>
      <c r="E31" s="68" t="str">
        <f t="shared" si="0"/>
        <v>Lancashire</v>
      </c>
      <c r="K31" s="81" t="s">
        <v>882</v>
      </c>
      <c r="L31" s="82"/>
      <c r="O31" s="66" t="s">
        <v>829</v>
      </c>
    </row>
    <row r="32" spans="1:17" x14ac:dyDescent="0.25">
      <c r="A32" s="67" t="s">
        <v>210</v>
      </c>
      <c r="B32" s="67" t="s">
        <v>211</v>
      </c>
      <c r="C32" s="72" t="s">
        <v>792</v>
      </c>
      <c r="D32" s="73" t="s">
        <v>854</v>
      </c>
      <c r="E32" s="68" t="str">
        <f t="shared" si="0"/>
        <v>Cambridgeshire</v>
      </c>
      <c r="K32" s="81" t="s">
        <v>692</v>
      </c>
      <c r="L32" s="82" t="s">
        <v>830</v>
      </c>
      <c r="O32" s="66" t="s">
        <v>830</v>
      </c>
    </row>
    <row r="33" spans="1:15" x14ac:dyDescent="0.25">
      <c r="A33" s="67" t="s">
        <v>212</v>
      </c>
      <c r="B33" s="67" t="s">
        <v>213</v>
      </c>
      <c r="C33" s="72" t="s">
        <v>6</v>
      </c>
      <c r="D33" s="73" t="s">
        <v>855</v>
      </c>
      <c r="E33" s="68" t="str">
        <f t="shared" si="0"/>
        <v>Staffordshire</v>
      </c>
      <c r="K33" s="81" t="s">
        <v>689</v>
      </c>
      <c r="L33" s="82" t="s">
        <v>826</v>
      </c>
      <c r="O33" s="66" t="s">
        <v>831</v>
      </c>
    </row>
    <row r="34" spans="1:15" x14ac:dyDescent="0.25">
      <c r="A34" s="67" t="s">
        <v>214</v>
      </c>
      <c r="B34" s="67" t="s">
        <v>215</v>
      </c>
      <c r="C34" s="72" t="s">
        <v>801</v>
      </c>
      <c r="D34" s="73" t="s">
        <v>843</v>
      </c>
      <c r="E34" s="68" t="str">
        <f t="shared" si="0"/>
        <v>Kent</v>
      </c>
      <c r="K34" s="81" t="s">
        <v>676</v>
      </c>
      <c r="L34" s="82" t="s">
        <v>812</v>
      </c>
      <c r="O34" s="66" t="s">
        <v>832</v>
      </c>
    </row>
    <row r="35" spans="1:15" x14ac:dyDescent="0.25">
      <c r="A35" s="67" t="s">
        <v>216</v>
      </c>
      <c r="B35" s="67" t="s">
        <v>217</v>
      </c>
      <c r="C35" s="72" t="s">
        <v>795</v>
      </c>
      <c r="D35" s="73" t="s">
        <v>840</v>
      </c>
      <c r="E35" s="68" t="str">
        <f t="shared" si="0"/>
        <v>Cumbria</v>
      </c>
      <c r="K35" s="81" t="s">
        <v>694</v>
      </c>
      <c r="L35" s="82" t="s">
        <v>833</v>
      </c>
      <c r="O35" s="66" t="s">
        <v>833</v>
      </c>
    </row>
    <row r="36" spans="1:15" x14ac:dyDescent="0.25">
      <c r="A36" s="67" t="s">
        <v>218</v>
      </c>
      <c r="B36" s="67" t="s">
        <v>219</v>
      </c>
      <c r="C36" s="72" t="s">
        <v>22</v>
      </c>
      <c r="D36" s="73" t="s">
        <v>846</v>
      </c>
      <c r="E36" s="68" t="str">
        <f t="shared" si="0"/>
        <v>Essex</v>
      </c>
      <c r="K36" s="81" t="s">
        <v>688</v>
      </c>
      <c r="L36" s="82" t="s">
        <v>825</v>
      </c>
      <c r="O36" s="66" t="s">
        <v>834</v>
      </c>
    </row>
    <row r="37" spans="1:15" x14ac:dyDescent="0.25">
      <c r="A37" s="67" t="s">
        <v>220</v>
      </c>
      <c r="B37" s="67" t="s">
        <v>221</v>
      </c>
      <c r="C37" s="72" t="s">
        <v>0</v>
      </c>
      <c r="D37" s="73" t="s">
        <v>848</v>
      </c>
      <c r="E37" s="68" t="str">
        <f t="shared" si="0"/>
        <v>Leicestershire</v>
      </c>
      <c r="K37" s="81" t="s">
        <v>882</v>
      </c>
      <c r="L37" s="82"/>
      <c r="O37" s="66" t="s">
        <v>835</v>
      </c>
    </row>
    <row r="38" spans="1:15" x14ac:dyDescent="0.25">
      <c r="A38" s="67" t="s">
        <v>222</v>
      </c>
      <c r="B38" s="67" t="s">
        <v>223</v>
      </c>
      <c r="C38" s="72" t="s">
        <v>22</v>
      </c>
      <c r="D38" s="73" t="s">
        <v>846</v>
      </c>
      <c r="E38" s="68" t="str">
        <f t="shared" si="0"/>
        <v>Essex</v>
      </c>
      <c r="K38" s="81" t="s">
        <v>684</v>
      </c>
      <c r="L38" s="82" t="s">
        <v>820</v>
      </c>
      <c r="O38" s="66" t="s">
        <v>836</v>
      </c>
    </row>
    <row r="39" spans="1:15" x14ac:dyDescent="0.25">
      <c r="A39" s="67" t="s">
        <v>224</v>
      </c>
      <c r="B39" s="67" t="s">
        <v>225</v>
      </c>
      <c r="C39" s="72" t="s">
        <v>799</v>
      </c>
      <c r="D39" s="73" t="s">
        <v>856</v>
      </c>
      <c r="E39" s="68" t="str">
        <f t="shared" si="0"/>
        <v>Gloucestershire</v>
      </c>
      <c r="K39" s="81" t="s">
        <v>690</v>
      </c>
      <c r="L39" s="82" t="s">
        <v>827</v>
      </c>
      <c r="O39" s="66" t="s">
        <v>837</v>
      </c>
    </row>
    <row r="40" spans="1:15" x14ac:dyDescent="0.25">
      <c r="A40" s="67" t="s">
        <v>226</v>
      </c>
      <c r="B40" s="67" t="s">
        <v>227</v>
      </c>
      <c r="C40" s="72" t="s">
        <v>20</v>
      </c>
      <c r="D40" s="73" t="s">
        <v>844</v>
      </c>
      <c r="E40" s="68" t="str">
        <f t="shared" si="0"/>
        <v>Thames Valley</v>
      </c>
      <c r="K40" s="81" t="s">
        <v>684</v>
      </c>
      <c r="L40" s="82" t="s">
        <v>820</v>
      </c>
      <c r="O40" s="66" t="s">
        <v>886</v>
      </c>
    </row>
    <row r="41" spans="1:15" x14ac:dyDescent="0.25">
      <c r="A41" s="67" t="s">
        <v>228</v>
      </c>
      <c r="B41" s="67" t="s">
        <v>229</v>
      </c>
      <c r="C41" s="72" t="s">
        <v>796</v>
      </c>
      <c r="D41" s="73" t="s">
        <v>841</v>
      </c>
      <c r="E41" s="68" t="str">
        <f t="shared" si="0"/>
        <v>Derbyshire</v>
      </c>
      <c r="K41" s="81" t="s">
        <v>882</v>
      </c>
      <c r="L41" s="82"/>
      <c r="O41" s="66" t="s">
        <v>887</v>
      </c>
    </row>
    <row r="42" spans="1:15" x14ac:dyDescent="0.25">
      <c r="A42" s="67" t="s">
        <v>230</v>
      </c>
      <c r="B42" s="67" t="s">
        <v>231</v>
      </c>
      <c r="C42" s="72" t="s">
        <v>19</v>
      </c>
      <c r="D42" s="73" t="s">
        <v>839</v>
      </c>
      <c r="E42" s="68" t="str">
        <f t="shared" si="0"/>
        <v>Sussex</v>
      </c>
      <c r="K42" s="81" t="s">
        <v>882</v>
      </c>
      <c r="L42" s="82"/>
      <c r="O42"/>
    </row>
    <row r="43" spans="1:15" x14ac:dyDescent="0.25">
      <c r="A43" s="67" t="s">
        <v>232</v>
      </c>
      <c r="B43" s="67" t="s">
        <v>233</v>
      </c>
      <c r="C43" s="72" t="s">
        <v>20</v>
      </c>
      <c r="D43" s="73" t="s">
        <v>844</v>
      </c>
      <c r="E43" s="68" t="str">
        <f t="shared" si="0"/>
        <v>Thames Valley</v>
      </c>
      <c r="K43" s="81" t="s">
        <v>679</v>
      </c>
      <c r="L43" s="82" t="s">
        <v>815</v>
      </c>
      <c r="O43"/>
    </row>
    <row r="44" spans="1:15" x14ac:dyDescent="0.25">
      <c r="A44" s="67" t="s">
        <v>234</v>
      </c>
      <c r="B44" s="67" t="s">
        <v>235</v>
      </c>
      <c r="C44" s="72" t="s">
        <v>802</v>
      </c>
      <c r="D44" s="73" t="s">
        <v>853</v>
      </c>
      <c r="E44" s="68" t="str">
        <f t="shared" si="0"/>
        <v>Lancashire</v>
      </c>
      <c r="K44" s="81" t="s">
        <v>882</v>
      </c>
      <c r="L44" s="82"/>
      <c r="O44"/>
    </row>
    <row r="45" spans="1:15" x14ac:dyDescent="0.25">
      <c r="A45" s="67" t="s">
        <v>236</v>
      </c>
      <c r="B45" s="67" t="s">
        <v>237</v>
      </c>
      <c r="C45" s="72" t="s">
        <v>797</v>
      </c>
      <c r="D45" s="73" t="s">
        <v>857</v>
      </c>
      <c r="E45" s="68" t="str">
        <f t="shared" si="0"/>
        <v>Dorset</v>
      </c>
      <c r="K45" s="81" t="s">
        <v>675</v>
      </c>
      <c r="L45" s="82" t="s">
        <v>811</v>
      </c>
      <c r="O45"/>
    </row>
    <row r="46" spans="1:15" x14ac:dyDescent="0.25">
      <c r="A46" s="67" t="s">
        <v>238</v>
      </c>
      <c r="B46" s="67" t="s">
        <v>239</v>
      </c>
      <c r="C46" s="72" t="s">
        <v>22</v>
      </c>
      <c r="D46" s="73" t="s">
        <v>846</v>
      </c>
      <c r="E46" s="68" t="str">
        <f t="shared" si="0"/>
        <v>Essex</v>
      </c>
      <c r="K46" s="81" t="s">
        <v>689</v>
      </c>
      <c r="L46" s="82" t="s">
        <v>826</v>
      </c>
      <c r="O46"/>
    </row>
    <row r="47" spans="1:15" x14ac:dyDescent="0.25">
      <c r="A47" s="67" t="s">
        <v>240</v>
      </c>
      <c r="B47" s="67" t="s">
        <v>241</v>
      </c>
      <c r="C47" s="72" t="s">
        <v>795</v>
      </c>
      <c r="D47" s="73" t="s">
        <v>840</v>
      </c>
      <c r="E47" s="68" t="str">
        <f t="shared" si="0"/>
        <v>Cumbria</v>
      </c>
      <c r="K47" s="81" t="s">
        <v>681</v>
      </c>
      <c r="L47" s="82" t="s">
        <v>817</v>
      </c>
      <c r="O47"/>
    </row>
    <row r="48" spans="1:15" x14ac:dyDescent="0.25">
      <c r="A48" s="67" t="s">
        <v>242</v>
      </c>
      <c r="B48" s="67" t="s">
        <v>243</v>
      </c>
      <c r="C48" s="72" t="s">
        <v>4</v>
      </c>
      <c r="D48" s="73" t="s">
        <v>858</v>
      </c>
      <c r="E48" s="68" t="str">
        <f t="shared" si="0"/>
        <v>Northamptonshire</v>
      </c>
      <c r="K48" s="81" t="s">
        <v>684</v>
      </c>
      <c r="L48" s="82" t="s">
        <v>820</v>
      </c>
      <c r="O48"/>
    </row>
    <row r="49" spans="1:15" x14ac:dyDescent="0.25">
      <c r="A49" s="67" t="s">
        <v>244</v>
      </c>
      <c r="B49" s="67" t="s">
        <v>245</v>
      </c>
      <c r="C49" s="72" t="s">
        <v>799</v>
      </c>
      <c r="D49" s="73" t="s">
        <v>856</v>
      </c>
      <c r="E49" s="68" t="str">
        <f t="shared" si="0"/>
        <v>Gloucestershire</v>
      </c>
      <c r="K49" s="81" t="s">
        <v>882</v>
      </c>
      <c r="L49" s="82"/>
      <c r="O49"/>
    </row>
    <row r="50" spans="1:15" x14ac:dyDescent="0.25">
      <c r="A50" s="67" t="s">
        <v>246</v>
      </c>
      <c r="B50" s="67" t="s">
        <v>247</v>
      </c>
      <c r="C50" s="72" t="s">
        <v>3</v>
      </c>
      <c r="D50" s="73" t="s">
        <v>859</v>
      </c>
      <c r="E50" s="68" t="str">
        <f t="shared" si="0"/>
        <v>North Yorkshire</v>
      </c>
      <c r="K50" s="81" t="s">
        <v>882</v>
      </c>
      <c r="L50" s="82"/>
      <c r="O50"/>
    </row>
    <row r="51" spans="1:15" x14ac:dyDescent="0.25">
      <c r="A51" s="67" t="s">
        <v>248</v>
      </c>
      <c r="B51" s="67" t="s">
        <v>249</v>
      </c>
      <c r="C51" s="72" t="s">
        <v>19</v>
      </c>
      <c r="D51" s="73" t="s">
        <v>839</v>
      </c>
      <c r="E51" s="68" t="str">
        <f t="shared" si="0"/>
        <v>Sussex</v>
      </c>
      <c r="K51" s="81" t="s">
        <v>882</v>
      </c>
      <c r="L51" s="82"/>
      <c r="O51"/>
    </row>
    <row r="52" spans="1:15" x14ac:dyDescent="0.25">
      <c r="A52" s="67" t="s">
        <v>250</v>
      </c>
      <c r="B52" s="67" t="s">
        <v>251</v>
      </c>
      <c r="C52" s="72" t="s">
        <v>23</v>
      </c>
      <c r="D52" s="73" t="s">
        <v>852</v>
      </c>
      <c r="E52" s="68" t="str">
        <f t="shared" si="0"/>
        <v>Hertfordshire</v>
      </c>
      <c r="K52" s="81" t="s">
        <v>691</v>
      </c>
      <c r="L52" s="82" t="s">
        <v>829</v>
      </c>
      <c r="O52"/>
    </row>
    <row r="53" spans="1:15" x14ac:dyDescent="0.25">
      <c r="A53" s="67" t="s">
        <v>252</v>
      </c>
      <c r="B53" s="67" t="s">
        <v>253</v>
      </c>
      <c r="C53" s="72" t="s">
        <v>801</v>
      </c>
      <c r="D53" s="73" t="s">
        <v>843</v>
      </c>
      <c r="E53" s="68" t="str">
        <f t="shared" si="0"/>
        <v>Kent</v>
      </c>
      <c r="K53" s="81" t="s">
        <v>882</v>
      </c>
      <c r="L53" s="82"/>
      <c r="O53"/>
    </row>
    <row r="54" spans="1:15" x14ac:dyDescent="0.25">
      <c r="A54" s="67" t="s">
        <v>254</v>
      </c>
      <c r="B54" s="67" t="s">
        <v>255</v>
      </c>
      <c r="C54" s="72" t="s">
        <v>4</v>
      </c>
      <c r="D54" s="73" t="s">
        <v>858</v>
      </c>
      <c r="E54" s="68" t="str">
        <f t="shared" si="0"/>
        <v>Northamptonshire</v>
      </c>
      <c r="K54" s="81" t="s">
        <v>882</v>
      </c>
      <c r="L54" s="82"/>
      <c r="O54"/>
    </row>
    <row r="55" spans="1:15" x14ac:dyDescent="0.25">
      <c r="A55" s="67" t="s">
        <v>256</v>
      </c>
      <c r="B55" s="67" t="s">
        <v>257</v>
      </c>
      <c r="C55" s="72" t="s">
        <v>796</v>
      </c>
      <c r="D55" s="73" t="s">
        <v>841</v>
      </c>
      <c r="E55" s="68" t="str">
        <f t="shared" si="0"/>
        <v>Derbyshire</v>
      </c>
      <c r="K55" s="81" t="s">
        <v>688</v>
      </c>
      <c r="L55" s="82" t="s">
        <v>825</v>
      </c>
      <c r="O55"/>
    </row>
    <row r="56" spans="1:15" x14ac:dyDescent="0.25">
      <c r="A56" s="67" t="s">
        <v>258</v>
      </c>
      <c r="B56" s="67" t="s">
        <v>259</v>
      </c>
      <c r="C56" s="72" t="s">
        <v>801</v>
      </c>
      <c r="D56" s="73" t="s">
        <v>843</v>
      </c>
      <c r="E56" s="68" t="str">
        <f t="shared" si="0"/>
        <v>Kent</v>
      </c>
      <c r="K56" s="81" t="s">
        <v>882</v>
      </c>
      <c r="L56" s="82"/>
      <c r="O56"/>
    </row>
    <row r="57" spans="1:15" x14ac:dyDescent="0.25">
      <c r="A57" s="67" t="s">
        <v>260</v>
      </c>
      <c r="B57" s="67" t="s">
        <v>261</v>
      </c>
      <c r="C57" s="72" t="s">
        <v>792</v>
      </c>
      <c r="D57" s="73" t="s">
        <v>854</v>
      </c>
      <c r="E57" s="68" t="str">
        <f t="shared" si="0"/>
        <v>Cambridgeshire</v>
      </c>
      <c r="K57" s="81" t="s">
        <v>679</v>
      </c>
      <c r="L57" s="82" t="s">
        <v>815</v>
      </c>
      <c r="O57"/>
    </row>
    <row r="58" spans="1:15" x14ac:dyDescent="0.25">
      <c r="A58" s="67" t="s">
        <v>262</v>
      </c>
      <c r="B58" s="67" t="s">
        <v>263</v>
      </c>
      <c r="C58" s="72" t="s">
        <v>17</v>
      </c>
      <c r="D58" s="73" t="s">
        <v>860</v>
      </c>
      <c r="E58" s="68" t="str">
        <f t="shared" si="0"/>
        <v>Devon &amp; Cornwall</v>
      </c>
      <c r="K58" s="81" t="s">
        <v>688</v>
      </c>
      <c r="L58" s="82" t="s">
        <v>825</v>
      </c>
      <c r="O58"/>
    </row>
    <row r="59" spans="1:15" x14ac:dyDescent="0.25">
      <c r="A59" s="67" t="s">
        <v>264</v>
      </c>
      <c r="B59" s="67" t="s">
        <v>265</v>
      </c>
      <c r="C59" s="72" t="s">
        <v>797</v>
      </c>
      <c r="D59" s="73" t="s">
        <v>857</v>
      </c>
      <c r="E59" s="68" t="str">
        <f t="shared" si="0"/>
        <v>Dorset</v>
      </c>
      <c r="K59" s="81" t="s">
        <v>676</v>
      </c>
      <c r="L59" s="82" t="s">
        <v>812</v>
      </c>
      <c r="O59"/>
    </row>
    <row r="60" spans="1:15" x14ac:dyDescent="0.25">
      <c r="A60" s="67" t="s">
        <v>266</v>
      </c>
      <c r="B60" s="67" t="s">
        <v>267</v>
      </c>
      <c r="C60" s="72" t="s">
        <v>18</v>
      </c>
      <c r="D60" s="73" t="s">
        <v>847</v>
      </c>
      <c r="E60" s="68" t="str">
        <f t="shared" si="0"/>
        <v>Hampshire</v>
      </c>
      <c r="K60" s="83" t="s">
        <v>680</v>
      </c>
      <c r="L60" s="82" t="s">
        <v>816</v>
      </c>
      <c r="O60"/>
    </row>
    <row r="61" spans="1:15" x14ac:dyDescent="0.25">
      <c r="A61" s="67" t="s">
        <v>268</v>
      </c>
      <c r="B61" s="67" t="s">
        <v>269</v>
      </c>
      <c r="C61" s="72" t="s">
        <v>23</v>
      </c>
      <c r="D61" s="73" t="s">
        <v>852</v>
      </c>
      <c r="E61" s="68" t="str">
        <f t="shared" si="0"/>
        <v>Hertfordshire</v>
      </c>
      <c r="K61" s="81" t="s">
        <v>681</v>
      </c>
      <c r="L61" s="82" t="s">
        <v>817</v>
      </c>
      <c r="O61"/>
    </row>
    <row r="62" spans="1:15" x14ac:dyDescent="0.25">
      <c r="A62" s="67" t="s">
        <v>270</v>
      </c>
      <c r="B62" s="67" t="s">
        <v>271</v>
      </c>
      <c r="C62" s="72" t="s">
        <v>1</v>
      </c>
      <c r="D62" s="73" t="s">
        <v>849</v>
      </c>
      <c r="E62" s="68" t="str">
        <f t="shared" si="0"/>
        <v>Lincolnshire</v>
      </c>
      <c r="K62" s="81" t="s">
        <v>685</v>
      </c>
      <c r="L62" s="82" t="s">
        <v>822</v>
      </c>
      <c r="O62"/>
    </row>
    <row r="63" spans="1:15" x14ac:dyDescent="0.25">
      <c r="A63" s="67" t="s">
        <v>272</v>
      </c>
      <c r="B63" s="67" t="s">
        <v>273</v>
      </c>
      <c r="C63" s="72" t="s">
        <v>4</v>
      </c>
      <c r="D63" s="73" t="s">
        <v>858</v>
      </c>
      <c r="E63" s="68" t="str">
        <f t="shared" si="0"/>
        <v>Northamptonshire</v>
      </c>
      <c r="K63" s="81" t="s">
        <v>882</v>
      </c>
      <c r="L63" s="82"/>
      <c r="O63"/>
    </row>
    <row r="64" spans="1:15" x14ac:dyDescent="0.25">
      <c r="A64" s="67" t="s">
        <v>274</v>
      </c>
      <c r="B64" s="67" t="s">
        <v>275</v>
      </c>
      <c r="C64" s="72" t="s">
        <v>6</v>
      </c>
      <c r="D64" s="73" t="s">
        <v>855</v>
      </c>
      <c r="E64" s="68" t="str">
        <f t="shared" si="0"/>
        <v>Staffordshire</v>
      </c>
      <c r="K64" s="81" t="s">
        <v>882</v>
      </c>
      <c r="L64" s="82"/>
      <c r="O64"/>
    </row>
    <row r="65" spans="1:15" x14ac:dyDescent="0.25">
      <c r="A65" s="67" t="s">
        <v>276</v>
      </c>
      <c r="B65" s="67" t="s">
        <v>277</v>
      </c>
      <c r="C65" s="72" t="s">
        <v>19</v>
      </c>
      <c r="D65" s="73" t="s">
        <v>839</v>
      </c>
      <c r="E65" s="68" t="str">
        <f t="shared" si="0"/>
        <v>Sussex</v>
      </c>
      <c r="K65" s="81" t="s">
        <v>882</v>
      </c>
      <c r="L65" s="82"/>
      <c r="O65"/>
    </row>
    <row r="66" spans="1:15" x14ac:dyDescent="0.25">
      <c r="A66" s="67" t="s">
        <v>278</v>
      </c>
      <c r="B66" s="67" t="s">
        <v>279</v>
      </c>
      <c r="C66" s="72" t="s">
        <v>18</v>
      </c>
      <c r="D66" s="73" t="s">
        <v>847</v>
      </c>
      <c r="E66" s="68" t="str">
        <f t="shared" si="0"/>
        <v>Hampshire</v>
      </c>
      <c r="K66" s="81" t="s">
        <v>694</v>
      </c>
      <c r="L66" s="82" t="s">
        <v>833</v>
      </c>
      <c r="O66"/>
    </row>
    <row r="67" spans="1:15" x14ac:dyDescent="0.25">
      <c r="A67" s="67" t="s">
        <v>280</v>
      </c>
      <c r="B67" s="67" t="s">
        <v>281</v>
      </c>
      <c r="C67" s="72" t="s">
        <v>795</v>
      </c>
      <c r="D67" s="73" t="s">
        <v>840</v>
      </c>
      <c r="E67" s="68" t="str">
        <f t="shared" si="0"/>
        <v>Cumbria</v>
      </c>
      <c r="K67" s="81" t="s">
        <v>683</v>
      </c>
      <c r="L67" s="82" t="s">
        <v>819</v>
      </c>
      <c r="O67"/>
    </row>
    <row r="68" spans="1:15" x14ac:dyDescent="0.25">
      <c r="A68" s="67" t="s">
        <v>282</v>
      </c>
      <c r="B68" s="67" t="s">
        <v>283</v>
      </c>
      <c r="C68" s="72" t="s">
        <v>24</v>
      </c>
      <c r="D68" s="73" t="s">
        <v>861</v>
      </c>
      <c r="E68" s="68" t="str">
        <f t="shared" si="0"/>
        <v>Surrey</v>
      </c>
      <c r="K68" s="81" t="s">
        <v>685</v>
      </c>
      <c r="L68" s="82" t="s">
        <v>822</v>
      </c>
      <c r="O68"/>
    </row>
    <row r="69" spans="1:15" x14ac:dyDescent="0.25">
      <c r="A69" s="67" t="s">
        <v>284</v>
      </c>
      <c r="B69" s="67" t="s">
        <v>285</v>
      </c>
      <c r="C69" s="72" t="s">
        <v>22</v>
      </c>
      <c r="D69" s="73" t="s">
        <v>846</v>
      </c>
      <c r="E69" s="68" t="str">
        <f t="shared" si="0"/>
        <v>Essex</v>
      </c>
      <c r="K69" s="81" t="s">
        <v>882</v>
      </c>
      <c r="L69" s="82"/>
      <c r="O69"/>
    </row>
    <row r="70" spans="1:15" x14ac:dyDescent="0.25">
      <c r="A70" s="67" t="s">
        <v>286</v>
      </c>
      <c r="B70" s="67" t="s">
        <v>287</v>
      </c>
      <c r="C70" s="72" t="s">
        <v>24</v>
      </c>
      <c r="D70" s="73" t="s">
        <v>861</v>
      </c>
      <c r="E70" s="68" t="str">
        <f t="shared" si="0"/>
        <v>Surrey</v>
      </c>
      <c r="K70" s="81" t="s">
        <v>882</v>
      </c>
      <c r="L70" s="82"/>
      <c r="O70"/>
    </row>
    <row r="71" spans="1:15" x14ac:dyDescent="0.25">
      <c r="A71" s="67" t="s">
        <v>288</v>
      </c>
      <c r="B71" s="67" t="s">
        <v>289</v>
      </c>
      <c r="C71" s="72" t="s">
        <v>796</v>
      </c>
      <c r="D71" s="73" t="s">
        <v>841</v>
      </c>
      <c r="E71" s="68" t="str">
        <f t="shared" si="0"/>
        <v>Derbyshire</v>
      </c>
      <c r="K71" s="81" t="s">
        <v>684</v>
      </c>
      <c r="L71" s="82" t="s">
        <v>820</v>
      </c>
      <c r="O71"/>
    </row>
    <row r="72" spans="1:15" x14ac:dyDescent="0.25">
      <c r="A72" s="67" t="s">
        <v>290</v>
      </c>
      <c r="B72" s="67" t="s">
        <v>291</v>
      </c>
      <c r="C72" s="72" t="s">
        <v>17</v>
      </c>
      <c r="D72" s="73" t="s">
        <v>860</v>
      </c>
      <c r="E72" s="68" t="str">
        <f t="shared" si="0"/>
        <v>Devon &amp; Cornwall</v>
      </c>
      <c r="K72" s="81" t="s">
        <v>882</v>
      </c>
      <c r="L72" s="82"/>
      <c r="O72"/>
    </row>
    <row r="73" spans="1:15" x14ac:dyDescent="0.25">
      <c r="A73" s="67" t="s">
        <v>292</v>
      </c>
      <c r="B73" s="67" t="s">
        <v>293</v>
      </c>
      <c r="C73" s="72" t="s">
        <v>18</v>
      </c>
      <c r="D73" s="73" t="s">
        <v>847</v>
      </c>
      <c r="E73" s="68" t="str">
        <f t="shared" si="0"/>
        <v>Hampshire</v>
      </c>
      <c r="K73" s="81" t="s">
        <v>679</v>
      </c>
      <c r="L73" s="82" t="s">
        <v>815</v>
      </c>
      <c r="O73"/>
    </row>
    <row r="74" spans="1:15" x14ac:dyDescent="0.25">
      <c r="A74" s="67" t="s">
        <v>294</v>
      </c>
      <c r="B74" s="67" t="s">
        <v>295</v>
      </c>
      <c r="C74" s="72" t="s">
        <v>792</v>
      </c>
      <c r="D74" s="73" t="s">
        <v>854</v>
      </c>
      <c r="E74" s="68" t="str">
        <f t="shared" ref="E74:E137" si="1">LEFT(D74,LEN(D74)-30)</f>
        <v>Cambridgeshire</v>
      </c>
      <c r="K74" s="83" t="s">
        <v>680</v>
      </c>
      <c r="L74" s="82" t="s">
        <v>816</v>
      </c>
      <c r="O74"/>
    </row>
    <row r="75" spans="1:15" x14ac:dyDescent="0.25">
      <c r="A75" s="67" t="s">
        <v>296</v>
      </c>
      <c r="B75" s="67" t="s">
        <v>297</v>
      </c>
      <c r="C75" s="72" t="s">
        <v>7</v>
      </c>
      <c r="D75" s="73" t="s">
        <v>845</v>
      </c>
      <c r="E75" s="68" t="str">
        <f t="shared" si="1"/>
        <v>Suffolk</v>
      </c>
      <c r="K75" s="81" t="s">
        <v>685</v>
      </c>
      <c r="L75" s="82" t="s">
        <v>822</v>
      </c>
    </row>
    <row r="76" spans="1:15" x14ac:dyDescent="0.25">
      <c r="A76" s="67" t="s">
        <v>298</v>
      </c>
      <c r="B76" s="67" t="s">
        <v>299</v>
      </c>
      <c r="C76" s="72" t="s">
        <v>799</v>
      </c>
      <c r="D76" s="73" t="s">
        <v>856</v>
      </c>
      <c r="E76" s="68" t="str">
        <f t="shared" si="1"/>
        <v>Gloucestershire</v>
      </c>
      <c r="K76" s="81" t="s">
        <v>676</v>
      </c>
      <c r="L76" s="82" t="s">
        <v>812</v>
      </c>
    </row>
    <row r="77" spans="1:15" x14ac:dyDescent="0.25">
      <c r="A77" s="67" t="s">
        <v>300</v>
      </c>
      <c r="B77" s="67" t="s">
        <v>301</v>
      </c>
      <c r="C77" s="72" t="s">
        <v>802</v>
      </c>
      <c r="D77" s="73" t="s">
        <v>853</v>
      </c>
      <c r="E77" s="68" t="str">
        <f t="shared" si="1"/>
        <v>Lancashire</v>
      </c>
      <c r="K77" s="81" t="s">
        <v>882</v>
      </c>
      <c r="L77" s="82"/>
    </row>
    <row r="78" spans="1:15" x14ac:dyDescent="0.25">
      <c r="A78" s="67" t="s">
        <v>302</v>
      </c>
      <c r="B78" s="67" t="s">
        <v>303</v>
      </c>
      <c r="C78" s="72" t="s">
        <v>5</v>
      </c>
      <c r="D78" s="73" t="s">
        <v>842</v>
      </c>
      <c r="E78" s="68" t="str">
        <f t="shared" si="1"/>
        <v>Nottinghamshire</v>
      </c>
      <c r="K78" s="81" t="s">
        <v>882</v>
      </c>
      <c r="L78" s="82"/>
    </row>
    <row r="79" spans="1:15" x14ac:dyDescent="0.25">
      <c r="A79" s="67" t="s">
        <v>304</v>
      </c>
      <c r="B79" s="67" t="s">
        <v>305</v>
      </c>
      <c r="C79" s="72" t="s">
        <v>799</v>
      </c>
      <c r="D79" s="73" t="s">
        <v>856</v>
      </c>
      <c r="E79" s="68" t="str">
        <f t="shared" si="1"/>
        <v>Gloucestershire</v>
      </c>
      <c r="K79" s="81" t="s">
        <v>689</v>
      </c>
      <c r="L79" s="82" t="s">
        <v>826</v>
      </c>
    </row>
    <row r="80" spans="1:15" x14ac:dyDescent="0.25">
      <c r="A80" s="67" t="s">
        <v>306</v>
      </c>
      <c r="B80" s="67" t="s">
        <v>307</v>
      </c>
      <c r="C80" s="72" t="s">
        <v>18</v>
      </c>
      <c r="D80" s="73" t="s">
        <v>847</v>
      </c>
      <c r="E80" s="68" t="str">
        <f t="shared" si="1"/>
        <v>Hampshire</v>
      </c>
      <c r="K80" s="81" t="s">
        <v>692</v>
      </c>
      <c r="L80" s="82" t="s">
        <v>830</v>
      </c>
    </row>
    <row r="81" spans="1:12" x14ac:dyDescent="0.25">
      <c r="A81" s="67" t="s">
        <v>308</v>
      </c>
      <c r="B81" s="67" t="s">
        <v>309</v>
      </c>
      <c r="C81" s="72" t="s">
        <v>801</v>
      </c>
      <c r="D81" s="73" t="s">
        <v>843</v>
      </c>
      <c r="E81" s="68" t="str">
        <f t="shared" si="1"/>
        <v>Kent</v>
      </c>
      <c r="K81" s="81" t="s">
        <v>882</v>
      </c>
      <c r="L81" s="82"/>
    </row>
    <row r="82" spans="1:12" x14ac:dyDescent="0.25">
      <c r="A82" s="67" t="s">
        <v>310</v>
      </c>
      <c r="B82" s="67" t="s">
        <v>311</v>
      </c>
      <c r="C82" s="72" t="s">
        <v>2</v>
      </c>
      <c r="D82" s="73" t="s">
        <v>850</v>
      </c>
      <c r="E82" s="68" t="str">
        <f t="shared" si="1"/>
        <v>Norfolk</v>
      </c>
      <c r="K82" s="81" t="s">
        <v>685</v>
      </c>
      <c r="L82" s="82" t="s">
        <v>822</v>
      </c>
    </row>
    <row r="83" spans="1:12" x14ac:dyDescent="0.25">
      <c r="A83" s="67" t="s">
        <v>312</v>
      </c>
      <c r="B83" s="67" t="s">
        <v>313</v>
      </c>
      <c r="C83" s="72" t="s">
        <v>24</v>
      </c>
      <c r="D83" s="73" t="s">
        <v>861</v>
      </c>
      <c r="E83" s="68" t="str">
        <f t="shared" si="1"/>
        <v>Surrey</v>
      </c>
      <c r="K83" s="81" t="s">
        <v>688</v>
      </c>
      <c r="L83" s="82" t="s">
        <v>825</v>
      </c>
    </row>
    <row r="84" spans="1:12" x14ac:dyDescent="0.25">
      <c r="A84" s="67" t="s">
        <v>314</v>
      </c>
      <c r="B84" s="67" t="s">
        <v>315</v>
      </c>
      <c r="C84" s="72" t="s">
        <v>3</v>
      </c>
      <c r="D84" s="73" t="s">
        <v>859</v>
      </c>
      <c r="E84" s="68" t="str">
        <f t="shared" si="1"/>
        <v>North Yorkshire</v>
      </c>
      <c r="K84" s="81" t="s">
        <v>882</v>
      </c>
      <c r="L84" s="82"/>
    </row>
    <row r="85" spans="1:12" x14ac:dyDescent="0.25">
      <c r="A85" s="67" t="s">
        <v>316</v>
      </c>
      <c r="B85" s="67" t="s">
        <v>317</v>
      </c>
      <c r="C85" s="72" t="s">
        <v>0</v>
      </c>
      <c r="D85" s="73" t="s">
        <v>848</v>
      </c>
      <c r="E85" s="68" t="str">
        <f t="shared" si="1"/>
        <v>Leicestershire</v>
      </c>
      <c r="K85" s="81" t="s">
        <v>882</v>
      </c>
      <c r="L85" s="82"/>
    </row>
    <row r="86" spans="1:12" x14ac:dyDescent="0.25">
      <c r="A86" s="67" t="s">
        <v>318</v>
      </c>
      <c r="B86" s="67" t="s">
        <v>319</v>
      </c>
      <c r="C86" s="72" t="s">
        <v>22</v>
      </c>
      <c r="D86" s="73" t="s">
        <v>846</v>
      </c>
      <c r="E86" s="68" t="str">
        <f t="shared" si="1"/>
        <v>Essex</v>
      </c>
      <c r="K86" s="81" t="s">
        <v>691</v>
      </c>
      <c r="L86" s="82" t="s">
        <v>829</v>
      </c>
    </row>
    <row r="87" spans="1:12" x14ac:dyDescent="0.25">
      <c r="A87" s="67" t="s">
        <v>320</v>
      </c>
      <c r="B87" s="67" t="s">
        <v>321</v>
      </c>
      <c r="C87" s="72" t="s">
        <v>3</v>
      </c>
      <c r="D87" s="73" t="s">
        <v>859</v>
      </c>
      <c r="E87" s="68" t="str">
        <f t="shared" si="1"/>
        <v>North Yorkshire</v>
      </c>
      <c r="K87" s="81" t="s">
        <v>690</v>
      </c>
      <c r="L87" s="82" t="s">
        <v>827</v>
      </c>
    </row>
    <row r="88" spans="1:12" x14ac:dyDescent="0.25">
      <c r="A88" s="67" t="s">
        <v>322</v>
      </c>
      <c r="B88" s="67" t="s">
        <v>323</v>
      </c>
      <c r="C88" s="72" t="s">
        <v>18</v>
      </c>
      <c r="D88" s="73" t="s">
        <v>847</v>
      </c>
      <c r="E88" s="68" t="str">
        <f t="shared" si="1"/>
        <v>Hampshire</v>
      </c>
      <c r="K88" s="81" t="s">
        <v>684</v>
      </c>
      <c r="L88" s="82" t="s">
        <v>820</v>
      </c>
    </row>
    <row r="89" spans="1:12" x14ac:dyDescent="0.25">
      <c r="A89" s="67" t="s">
        <v>324</v>
      </c>
      <c r="B89" s="67" t="s">
        <v>325</v>
      </c>
      <c r="C89" s="72" t="s">
        <v>19</v>
      </c>
      <c r="D89" s="73" t="s">
        <v>839</v>
      </c>
      <c r="E89" s="68" t="str">
        <f t="shared" si="1"/>
        <v>Sussex</v>
      </c>
      <c r="K89" s="81" t="s">
        <v>691</v>
      </c>
      <c r="L89" s="82" t="s">
        <v>829</v>
      </c>
    </row>
    <row r="90" spans="1:12" x14ac:dyDescent="0.25">
      <c r="A90" s="67" t="s">
        <v>326</v>
      </c>
      <c r="B90" s="67" t="s">
        <v>327</v>
      </c>
      <c r="C90" s="72" t="s">
        <v>18</v>
      </c>
      <c r="D90" s="73" t="s">
        <v>847</v>
      </c>
      <c r="E90" s="68" t="str">
        <f t="shared" si="1"/>
        <v>Hampshire</v>
      </c>
      <c r="K90" s="81" t="s">
        <v>685</v>
      </c>
      <c r="L90" s="82" t="s">
        <v>822</v>
      </c>
    </row>
    <row r="91" spans="1:12" x14ac:dyDescent="0.25">
      <c r="A91" s="67" t="s">
        <v>328</v>
      </c>
      <c r="B91" s="67" t="s">
        <v>329</v>
      </c>
      <c r="C91" s="72" t="s">
        <v>23</v>
      </c>
      <c r="D91" s="73" t="s">
        <v>852</v>
      </c>
      <c r="E91" s="68" t="str">
        <f t="shared" si="1"/>
        <v>Hertfordshire</v>
      </c>
      <c r="K91" s="81" t="s">
        <v>683</v>
      </c>
      <c r="L91" s="82" t="s">
        <v>819</v>
      </c>
    </row>
    <row r="92" spans="1:12" x14ac:dyDescent="0.25">
      <c r="A92" s="67" t="s">
        <v>330</v>
      </c>
      <c r="B92" s="67" t="s">
        <v>331</v>
      </c>
      <c r="C92" s="72" t="s">
        <v>796</v>
      </c>
      <c r="D92" s="73" t="s">
        <v>841</v>
      </c>
      <c r="E92" s="68" t="str">
        <f t="shared" si="1"/>
        <v>Derbyshire</v>
      </c>
      <c r="K92" s="81" t="s">
        <v>685</v>
      </c>
      <c r="L92" s="82" t="s">
        <v>822</v>
      </c>
    </row>
    <row r="93" spans="1:12" x14ac:dyDescent="0.25">
      <c r="A93" s="67" t="s">
        <v>332</v>
      </c>
      <c r="B93" s="67" t="s">
        <v>333</v>
      </c>
      <c r="C93" s="72" t="s">
        <v>0</v>
      </c>
      <c r="D93" s="73" t="s">
        <v>848</v>
      </c>
      <c r="E93" s="68" t="str">
        <f t="shared" si="1"/>
        <v>Leicestershire</v>
      </c>
      <c r="K93" s="81" t="s">
        <v>882</v>
      </c>
      <c r="L93" s="82"/>
    </row>
    <row r="94" spans="1:12" x14ac:dyDescent="0.25">
      <c r="A94" s="67" t="s">
        <v>334</v>
      </c>
      <c r="B94" s="67" t="s">
        <v>335</v>
      </c>
      <c r="C94" s="72" t="s">
        <v>19</v>
      </c>
      <c r="D94" s="73" t="s">
        <v>839</v>
      </c>
      <c r="E94" s="68" t="str">
        <f t="shared" si="1"/>
        <v>Sussex</v>
      </c>
      <c r="K94" s="81" t="s">
        <v>679</v>
      </c>
      <c r="L94" s="82" t="s">
        <v>815</v>
      </c>
    </row>
    <row r="95" spans="1:12" x14ac:dyDescent="0.25">
      <c r="A95" s="67" t="s">
        <v>336</v>
      </c>
      <c r="B95" s="67" t="s">
        <v>337</v>
      </c>
      <c r="C95" s="72" t="s">
        <v>792</v>
      </c>
      <c r="D95" s="73" t="s">
        <v>854</v>
      </c>
      <c r="E95" s="68" t="str">
        <f t="shared" si="1"/>
        <v>Cambridgeshire</v>
      </c>
      <c r="K95" s="81" t="s">
        <v>690</v>
      </c>
      <c r="L95" s="82" t="s">
        <v>827</v>
      </c>
    </row>
    <row r="96" spans="1:12" x14ac:dyDescent="0.25">
      <c r="A96" s="67" t="s">
        <v>338</v>
      </c>
      <c r="B96" s="67" t="s">
        <v>339</v>
      </c>
      <c r="C96" s="72" t="s">
        <v>802</v>
      </c>
      <c r="D96" s="73" t="s">
        <v>853</v>
      </c>
      <c r="E96" s="68" t="str">
        <f t="shared" si="1"/>
        <v>Lancashire</v>
      </c>
      <c r="K96" s="81" t="s">
        <v>882</v>
      </c>
      <c r="L96" s="82"/>
    </row>
    <row r="97" spans="1:12" x14ac:dyDescent="0.25">
      <c r="A97" s="67" t="s">
        <v>340</v>
      </c>
      <c r="B97" s="67" t="s">
        <v>341</v>
      </c>
      <c r="C97" s="72" t="s">
        <v>7</v>
      </c>
      <c r="D97" s="73" t="s">
        <v>845</v>
      </c>
      <c r="E97" s="68" t="str">
        <f t="shared" si="1"/>
        <v>Suffolk</v>
      </c>
      <c r="K97" s="81" t="s">
        <v>676</v>
      </c>
      <c r="L97" s="82" t="s">
        <v>812</v>
      </c>
    </row>
    <row r="98" spans="1:12" x14ac:dyDescent="0.25">
      <c r="A98" s="67" t="s">
        <v>342</v>
      </c>
      <c r="B98" s="67" t="s">
        <v>343</v>
      </c>
      <c r="C98" s="72" t="s">
        <v>4</v>
      </c>
      <c r="D98" s="73" t="s">
        <v>858</v>
      </c>
      <c r="E98" s="68" t="str">
        <f t="shared" si="1"/>
        <v>Northamptonshire</v>
      </c>
      <c r="K98" s="81" t="s">
        <v>689</v>
      </c>
      <c r="L98" s="82" t="s">
        <v>826</v>
      </c>
    </row>
    <row r="99" spans="1:12" x14ac:dyDescent="0.25">
      <c r="A99" s="67" t="s">
        <v>344</v>
      </c>
      <c r="B99" s="67" t="s">
        <v>345</v>
      </c>
      <c r="C99" s="72" t="s">
        <v>2</v>
      </c>
      <c r="D99" s="73" t="s">
        <v>850</v>
      </c>
      <c r="E99" s="68" t="str">
        <f t="shared" si="1"/>
        <v>Norfolk</v>
      </c>
      <c r="K99" s="81" t="s">
        <v>882</v>
      </c>
      <c r="L99" s="82"/>
    </row>
    <row r="100" spans="1:12" x14ac:dyDescent="0.25">
      <c r="A100" s="67" t="s">
        <v>346</v>
      </c>
      <c r="B100" s="67" t="s">
        <v>347</v>
      </c>
      <c r="C100" s="72" t="s">
        <v>802</v>
      </c>
      <c r="D100" s="73" t="s">
        <v>853</v>
      </c>
      <c r="E100" s="68" t="str">
        <f t="shared" si="1"/>
        <v>Lancashire</v>
      </c>
      <c r="K100" s="81" t="s">
        <v>882</v>
      </c>
      <c r="L100" s="82"/>
    </row>
    <row r="101" spans="1:12" x14ac:dyDescent="0.25">
      <c r="A101" s="67" t="s">
        <v>348</v>
      </c>
      <c r="B101" s="67" t="s">
        <v>349</v>
      </c>
      <c r="C101" s="72" t="s">
        <v>19</v>
      </c>
      <c r="D101" s="73" t="s">
        <v>839</v>
      </c>
      <c r="E101" s="68" t="str">
        <f t="shared" si="1"/>
        <v>Sussex</v>
      </c>
      <c r="K101" s="81" t="s">
        <v>882</v>
      </c>
      <c r="L101" s="82"/>
    </row>
    <row r="102" spans="1:12" x14ac:dyDescent="0.25">
      <c r="A102" s="67" t="s">
        <v>350</v>
      </c>
      <c r="B102" s="67" t="s">
        <v>351</v>
      </c>
      <c r="C102" s="72" t="s">
        <v>6</v>
      </c>
      <c r="D102" s="73" t="s">
        <v>855</v>
      </c>
      <c r="E102" s="68" t="str">
        <f t="shared" si="1"/>
        <v>Staffordshire</v>
      </c>
      <c r="K102" s="81" t="s">
        <v>689</v>
      </c>
      <c r="L102" s="82" t="s">
        <v>826</v>
      </c>
    </row>
    <row r="103" spans="1:12" x14ac:dyDescent="0.25">
      <c r="A103" s="67" t="s">
        <v>352</v>
      </c>
      <c r="B103" s="67" t="s">
        <v>353</v>
      </c>
      <c r="C103" s="72" t="s">
        <v>1</v>
      </c>
      <c r="D103" s="73" t="s">
        <v>849</v>
      </c>
      <c r="E103" s="68" t="str">
        <f t="shared" si="1"/>
        <v>Lincolnshire</v>
      </c>
      <c r="K103" s="81" t="s">
        <v>683</v>
      </c>
      <c r="L103" s="82" t="s">
        <v>819</v>
      </c>
    </row>
    <row r="104" spans="1:12" x14ac:dyDescent="0.25">
      <c r="A104" s="67" t="s">
        <v>354</v>
      </c>
      <c r="B104" s="67" t="s">
        <v>355</v>
      </c>
      <c r="C104" s="72" t="s">
        <v>801</v>
      </c>
      <c r="D104" s="73" t="s">
        <v>843</v>
      </c>
      <c r="E104" s="68" t="str">
        <f t="shared" si="1"/>
        <v>Kent</v>
      </c>
      <c r="K104" s="81" t="s">
        <v>694</v>
      </c>
      <c r="L104" s="82" t="s">
        <v>833</v>
      </c>
    </row>
    <row r="105" spans="1:12" x14ac:dyDescent="0.25">
      <c r="A105" s="67" t="s">
        <v>356</v>
      </c>
      <c r="B105" s="67" t="s">
        <v>357</v>
      </c>
      <c r="C105" s="72" t="s">
        <v>22</v>
      </c>
      <c r="D105" s="73" t="s">
        <v>846</v>
      </c>
      <c r="E105" s="68" t="str">
        <f t="shared" si="1"/>
        <v>Essex</v>
      </c>
      <c r="K105" s="81" t="s">
        <v>882</v>
      </c>
      <c r="L105" s="82"/>
    </row>
    <row r="106" spans="1:12" x14ac:dyDescent="0.25">
      <c r="A106" s="67" t="s">
        <v>358</v>
      </c>
      <c r="B106" s="67" t="s">
        <v>359</v>
      </c>
      <c r="C106" s="72" t="s">
        <v>21</v>
      </c>
      <c r="D106" s="73" t="s">
        <v>851</v>
      </c>
      <c r="E106" s="68" t="str">
        <f t="shared" si="1"/>
        <v>West Mercia</v>
      </c>
      <c r="K106" s="81" t="s">
        <v>688</v>
      </c>
      <c r="L106" s="82" t="s">
        <v>825</v>
      </c>
    </row>
    <row r="107" spans="1:12" x14ac:dyDescent="0.25">
      <c r="A107" s="67" t="s">
        <v>360</v>
      </c>
      <c r="B107" s="67" t="s">
        <v>361</v>
      </c>
      <c r="C107" s="72" t="s">
        <v>5</v>
      </c>
      <c r="D107" s="73" t="s">
        <v>842</v>
      </c>
      <c r="E107" s="68" t="str">
        <f t="shared" si="1"/>
        <v>Nottinghamshire</v>
      </c>
      <c r="K107" s="81" t="s">
        <v>684</v>
      </c>
      <c r="L107" s="82" t="s">
        <v>820</v>
      </c>
    </row>
    <row r="108" spans="1:12" x14ac:dyDescent="0.25">
      <c r="A108" s="67" t="s">
        <v>362</v>
      </c>
      <c r="B108" s="67" t="s">
        <v>363</v>
      </c>
      <c r="C108" s="72" t="s">
        <v>0</v>
      </c>
      <c r="D108" s="73" t="s">
        <v>848</v>
      </c>
      <c r="E108" s="68" t="str">
        <f t="shared" si="1"/>
        <v>Leicestershire</v>
      </c>
      <c r="K108" s="81" t="s">
        <v>686</v>
      </c>
      <c r="L108" s="82" t="s">
        <v>823</v>
      </c>
    </row>
    <row r="109" spans="1:12" x14ac:dyDescent="0.25">
      <c r="A109" s="67" t="s">
        <v>364</v>
      </c>
      <c r="B109" s="67" t="s">
        <v>365</v>
      </c>
      <c r="C109" s="72" t="s">
        <v>16</v>
      </c>
      <c r="D109" s="73" t="s">
        <v>862</v>
      </c>
      <c r="E109" s="68" t="str">
        <f t="shared" si="1"/>
        <v>Avon &amp; Somerset</v>
      </c>
      <c r="K109" s="81" t="s">
        <v>692</v>
      </c>
      <c r="L109" s="82" t="s">
        <v>830</v>
      </c>
    </row>
    <row r="110" spans="1:12" x14ac:dyDescent="0.25">
      <c r="A110" s="67" t="s">
        <v>366</v>
      </c>
      <c r="B110" s="67" t="s">
        <v>367</v>
      </c>
      <c r="C110" s="72" t="s">
        <v>17</v>
      </c>
      <c r="D110" s="73" t="s">
        <v>860</v>
      </c>
      <c r="E110" s="68" t="str">
        <f t="shared" si="1"/>
        <v>Devon &amp; Cornwall</v>
      </c>
      <c r="K110" s="81" t="s">
        <v>690</v>
      </c>
      <c r="L110" s="82" t="s">
        <v>827</v>
      </c>
    </row>
    <row r="111" spans="1:12" x14ac:dyDescent="0.25">
      <c r="A111" s="67" t="s">
        <v>368</v>
      </c>
      <c r="B111" s="67" t="s">
        <v>369</v>
      </c>
      <c r="C111" s="72" t="s">
        <v>7</v>
      </c>
      <c r="D111" s="73" t="s">
        <v>845</v>
      </c>
      <c r="E111" s="68" t="str">
        <f t="shared" si="1"/>
        <v>Suffolk</v>
      </c>
      <c r="K111" s="83" t="s">
        <v>680</v>
      </c>
      <c r="L111" s="82" t="s">
        <v>816</v>
      </c>
    </row>
    <row r="112" spans="1:12" x14ac:dyDescent="0.25">
      <c r="A112" s="67" t="s">
        <v>370</v>
      </c>
      <c r="B112" s="67" t="s">
        <v>371</v>
      </c>
      <c r="C112" s="72" t="s">
        <v>19</v>
      </c>
      <c r="D112" s="73" t="s">
        <v>839</v>
      </c>
      <c r="E112" s="68" t="str">
        <f t="shared" si="1"/>
        <v>Sussex</v>
      </c>
      <c r="K112" s="83" t="s">
        <v>680</v>
      </c>
      <c r="L112" s="82" t="s">
        <v>816</v>
      </c>
    </row>
    <row r="113" spans="1:12" x14ac:dyDescent="0.25">
      <c r="A113" s="67" t="s">
        <v>372</v>
      </c>
      <c r="B113" s="67" t="s">
        <v>373</v>
      </c>
      <c r="C113" s="72" t="s">
        <v>24</v>
      </c>
      <c r="D113" s="73" t="s">
        <v>861</v>
      </c>
      <c r="E113" s="68" t="str">
        <f t="shared" si="1"/>
        <v>Surrey</v>
      </c>
      <c r="K113" s="81" t="s">
        <v>882</v>
      </c>
      <c r="L113" s="82"/>
    </row>
    <row r="114" spans="1:12" x14ac:dyDescent="0.25">
      <c r="A114" s="67" t="s">
        <v>374</v>
      </c>
      <c r="B114" s="67" t="s">
        <v>375</v>
      </c>
      <c r="C114" s="72" t="s">
        <v>18</v>
      </c>
      <c r="D114" s="73" t="s">
        <v>847</v>
      </c>
      <c r="E114" s="68" t="str">
        <f t="shared" si="1"/>
        <v>Hampshire</v>
      </c>
      <c r="K114" s="81" t="s">
        <v>882</v>
      </c>
      <c r="L114" s="82"/>
    </row>
    <row r="115" spans="1:12" x14ac:dyDescent="0.25">
      <c r="A115" s="67" t="s">
        <v>376</v>
      </c>
      <c r="B115" s="67" t="s">
        <v>377</v>
      </c>
      <c r="C115" s="72" t="s">
        <v>5</v>
      </c>
      <c r="D115" s="73" t="s">
        <v>842</v>
      </c>
      <c r="E115" s="68" t="str">
        <f t="shared" si="1"/>
        <v>Nottinghamshire</v>
      </c>
      <c r="K115" s="81" t="s">
        <v>882</v>
      </c>
      <c r="L115" s="82"/>
    </row>
    <row r="116" spans="1:12" x14ac:dyDescent="0.25">
      <c r="A116" s="67" t="s">
        <v>378</v>
      </c>
      <c r="B116" s="67" t="s">
        <v>379</v>
      </c>
      <c r="C116" s="72" t="s">
        <v>6</v>
      </c>
      <c r="D116" s="73" t="s">
        <v>855</v>
      </c>
      <c r="E116" s="68" t="str">
        <f t="shared" si="1"/>
        <v>Staffordshire</v>
      </c>
      <c r="K116" s="81" t="s">
        <v>685</v>
      </c>
      <c r="L116" s="82" t="s">
        <v>822</v>
      </c>
    </row>
    <row r="117" spans="1:12" x14ac:dyDescent="0.25">
      <c r="A117" s="67" t="s">
        <v>380</v>
      </c>
      <c r="B117" s="67" t="s">
        <v>381</v>
      </c>
      <c r="C117" s="72" t="s">
        <v>17</v>
      </c>
      <c r="D117" s="73" t="s">
        <v>860</v>
      </c>
      <c r="E117" s="68" t="str">
        <f t="shared" si="1"/>
        <v>Devon &amp; Cornwall</v>
      </c>
      <c r="K117" s="81" t="s">
        <v>692</v>
      </c>
      <c r="L117" s="82" t="s">
        <v>830</v>
      </c>
    </row>
    <row r="118" spans="1:12" x14ac:dyDescent="0.25">
      <c r="A118" s="67" t="s">
        <v>382</v>
      </c>
      <c r="B118" s="67" t="s">
        <v>383</v>
      </c>
      <c r="C118" s="72" t="s">
        <v>797</v>
      </c>
      <c r="D118" s="73" t="s">
        <v>857</v>
      </c>
      <c r="E118" s="68" t="str">
        <f t="shared" si="1"/>
        <v>Dorset</v>
      </c>
      <c r="K118" s="81" t="s">
        <v>694</v>
      </c>
      <c r="L118" s="82" t="s">
        <v>833</v>
      </c>
    </row>
    <row r="119" spans="1:12" x14ac:dyDescent="0.25">
      <c r="A119" s="67" t="s">
        <v>384</v>
      </c>
      <c r="B119" s="67" t="s">
        <v>385</v>
      </c>
      <c r="C119" s="72" t="s">
        <v>796</v>
      </c>
      <c r="D119" s="73" t="s">
        <v>841</v>
      </c>
      <c r="E119" s="68" t="str">
        <f t="shared" si="1"/>
        <v>Derbyshire</v>
      </c>
      <c r="K119" s="83" t="s">
        <v>680</v>
      </c>
      <c r="L119" s="82" t="s">
        <v>816</v>
      </c>
    </row>
    <row r="120" spans="1:12" x14ac:dyDescent="0.25">
      <c r="A120" s="67" t="s">
        <v>386</v>
      </c>
      <c r="B120" s="67" t="s">
        <v>387</v>
      </c>
      <c r="C120" s="72" t="s">
        <v>23</v>
      </c>
      <c r="D120" s="73" t="s">
        <v>852</v>
      </c>
      <c r="E120" s="68" t="str">
        <f t="shared" si="1"/>
        <v>Hertfordshire</v>
      </c>
      <c r="K120" s="81" t="s">
        <v>681</v>
      </c>
      <c r="L120" s="82" t="s">
        <v>817</v>
      </c>
    </row>
    <row r="121" spans="1:12" x14ac:dyDescent="0.25">
      <c r="A121" s="67" t="s">
        <v>388</v>
      </c>
      <c r="B121" s="67" t="s">
        <v>389</v>
      </c>
      <c r="C121" s="72" t="s">
        <v>1</v>
      </c>
      <c r="D121" s="73" t="s">
        <v>849</v>
      </c>
      <c r="E121" s="68" t="str">
        <f t="shared" si="1"/>
        <v>Lincolnshire</v>
      </c>
      <c r="K121" s="81" t="s">
        <v>679</v>
      </c>
      <c r="L121" s="82" t="s">
        <v>815</v>
      </c>
    </row>
    <row r="122" spans="1:12" x14ac:dyDescent="0.25">
      <c r="A122" s="67" t="s">
        <v>390</v>
      </c>
      <c r="B122" s="67" t="s">
        <v>391</v>
      </c>
      <c r="C122" s="72" t="s">
        <v>2</v>
      </c>
      <c r="D122" s="73" t="s">
        <v>850</v>
      </c>
      <c r="E122" s="68" t="str">
        <f t="shared" si="1"/>
        <v>Norfolk</v>
      </c>
      <c r="K122" s="81" t="s">
        <v>882</v>
      </c>
      <c r="L122" s="82"/>
    </row>
    <row r="123" spans="1:12" x14ac:dyDescent="0.25">
      <c r="A123" s="67" t="s">
        <v>392</v>
      </c>
      <c r="B123" s="67" t="s">
        <v>393</v>
      </c>
      <c r="C123" s="72" t="s">
        <v>8</v>
      </c>
      <c r="D123" s="73" t="s">
        <v>863</v>
      </c>
      <c r="E123" s="68" t="str">
        <f t="shared" si="1"/>
        <v>Warwickshire</v>
      </c>
      <c r="K123" s="81" t="s">
        <v>882</v>
      </c>
      <c r="L123" s="82"/>
    </row>
    <row r="124" spans="1:12" x14ac:dyDescent="0.25">
      <c r="A124" s="67" t="s">
        <v>394</v>
      </c>
      <c r="B124" s="67" t="s">
        <v>395</v>
      </c>
      <c r="C124" s="72" t="s">
        <v>0</v>
      </c>
      <c r="D124" s="73" t="s">
        <v>848</v>
      </c>
      <c r="E124" s="68" t="str">
        <f t="shared" si="1"/>
        <v>Leicestershire</v>
      </c>
      <c r="K124" s="81" t="s">
        <v>882</v>
      </c>
      <c r="L124" s="82"/>
    </row>
    <row r="125" spans="1:12" x14ac:dyDescent="0.25">
      <c r="A125" s="67" t="s">
        <v>396</v>
      </c>
      <c r="B125" s="67" t="s">
        <v>397</v>
      </c>
      <c r="C125" s="72" t="s">
        <v>4</v>
      </c>
      <c r="D125" s="73" t="s">
        <v>858</v>
      </c>
      <c r="E125" s="68" t="str">
        <f t="shared" si="1"/>
        <v>Northamptonshire</v>
      </c>
      <c r="K125" s="81" t="s">
        <v>882</v>
      </c>
      <c r="L125" s="82"/>
    </row>
    <row r="126" spans="1:12" x14ac:dyDescent="0.25">
      <c r="A126" s="67" t="s">
        <v>398</v>
      </c>
      <c r="B126" s="67" t="s">
        <v>399</v>
      </c>
      <c r="C126" s="72" t="s">
        <v>2</v>
      </c>
      <c r="D126" s="73" t="s">
        <v>850</v>
      </c>
      <c r="E126" s="68" t="str">
        <f t="shared" si="1"/>
        <v>Norfolk</v>
      </c>
      <c r="K126" s="81" t="s">
        <v>690</v>
      </c>
      <c r="L126" s="82" t="s">
        <v>827</v>
      </c>
    </row>
    <row r="127" spans="1:12" x14ac:dyDescent="0.25">
      <c r="A127" s="67" t="s">
        <v>400</v>
      </c>
      <c r="B127" s="67" t="s">
        <v>401</v>
      </c>
      <c r="C127" s="72" t="s">
        <v>8</v>
      </c>
      <c r="D127" s="73" t="s">
        <v>863</v>
      </c>
      <c r="E127" s="68" t="str">
        <f t="shared" si="1"/>
        <v>Warwickshire</v>
      </c>
      <c r="K127" s="81" t="s">
        <v>882</v>
      </c>
      <c r="L127" s="82"/>
    </row>
    <row r="128" spans="1:12" x14ac:dyDescent="0.25">
      <c r="A128" s="67" t="s">
        <v>402</v>
      </c>
      <c r="B128" s="67" t="s">
        <v>403</v>
      </c>
      <c r="C128" s="72" t="s">
        <v>0</v>
      </c>
      <c r="D128" s="73" t="s">
        <v>848</v>
      </c>
      <c r="E128" s="68" t="str">
        <f t="shared" si="1"/>
        <v>Leicestershire</v>
      </c>
      <c r="K128" s="81" t="s">
        <v>882</v>
      </c>
      <c r="L128" s="82"/>
    </row>
    <row r="129" spans="1:12" x14ac:dyDescent="0.25">
      <c r="A129" s="67" t="s">
        <v>404</v>
      </c>
      <c r="B129" s="67" t="s">
        <v>405</v>
      </c>
      <c r="C129" s="72" t="s">
        <v>20</v>
      </c>
      <c r="D129" s="73" t="s">
        <v>844</v>
      </c>
      <c r="E129" s="68" t="str">
        <f t="shared" si="1"/>
        <v>Thames Valley</v>
      </c>
      <c r="K129" s="81" t="s">
        <v>882</v>
      </c>
      <c r="L129" s="82"/>
    </row>
    <row r="130" spans="1:12" x14ac:dyDescent="0.25">
      <c r="A130" s="67" t="s">
        <v>406</v>
      </c>
      <c r="B130" s="67" t="s">
        <v>407</v>
      </c>
      <c r="C130" s="72" t="s">
        <v>802</v>
      </c>
      <c r="D130" s="73" t="s">
        <v>853</v>
      </c>
      <c r="E130" s="68" t="str">
        <f t="shared" si="1"/>
        <v>Lancashire</v>
      </c>
      <c r="K130" s="81" t="s">
        <v>690</v>
      </c>
      <c r="L130" s="82" t="s">
        <v>827</v>
      </c>
    </row>
    <row r="131" spans="1:12" x14ac:dyDescent="0.25">
      <c r="A131" s="67" t="s">
        <v>408</v>
      </c>
      <c r="B131" s="67" t="s">
        <v>409</v>
      </c>
      <c r="C131" s="72" t="s">
        <v>802</v>
      </c>
      <c r="D131" s="73" t="s">
        <v>853</v>
      </c>
      <c r="E131" s="68" t="str">
        <f t="shared" si="1"/>
        <v>Lancashire</v>
      </c>
      <c r="K131" s="81" t="s">
        <v>882</v>
      </c>
      <c r="L131" s="82"/>
    </row>
    <row r="132" spans="1:12" x14ac:dyDescent="0.25">
      <c r="A132" s="67" t="s">
        <v>410</v>
      </c>
      <c r="B132" s="67" t="s">
        <v>411</v>
      </c>
      <c r="C132" s="72" t="s">
        <v>797</v>
      </c>
      <c r="D132" s="73" t="s">
        <v>857</v>
      </c>
      <c r="E132" s="68" t="str">
        <f t="shared" si="1"/>
        <v>Dorset</v>
      </c>
      <c r="K132" s="81" t="s">
        <v>689</v>
      </c>
      <c r="L132" s="82" t="s">
        <v>826</v>
      </c>
    </row>
    <row r="133" spans="1:12" x14ac:dyDescent="0.25">
      <c r="A133" s="67" t="s">
        <v>412</v>
      </c>
      <c r="B133" s="67" t="s">
        <v>413</v>
      </c>
      <c r="C133" s="72" t="s">
        <v>21</v>
      </c>
      <c r="D133" s="73" t="s">
        <v>851</v>
      </c>
      <c r="E133" s="68" t="str">
        <f t="shared" si="1"/>
        <v>West Mercia</v>
      </c>
      <c r="K133" s="81" t="s">
        <v>689</v>
      </c>
      <c r="L133" s="82" t="s">
        <v>826</v>
      </c>
    </row>
    <row r="134" spans="1:12" x14ac:dyDescent="0.25">
      <c r="A134" s="67" t="s">
        <v>414</v>
      </c>
      <c r="B134" s="67" t="s">
        <v>415</v>
      </c>
      <c r="C134" s="72" t="s">
        <v>24</v>
      </c>
      <c r="D134" s="73" t="s">
        <v>861</v>
      </c>
      <c r="E134" s="68" t="str">
        <f t="shared" si="1"/>
        <v>Surrey</v>
      </c>
      <c r="K134" s="81" t="s">
        <v>681</v>
      </c>
      <c r="L134" s="82" t="s">
        <v>817</v>
      </c>
    </row>
    <row r="135" spans="1:12" x14ac:dyDescent="0.25">
      <c r="A135" s="67" t="s">
        <v>416</v>
      </c>
      <c r="B135" s="67" t="s">
        <v>417</v>
      </c>
      <c r="C135" s="72" t="s">
        <v>802</v>
      </c>
      <c r="D135" s="73" t="s">
        <v>853</v>
      </c>
      <c r="E135" s="68" t="str">
        <f t="shared" si="1"/>
        <v>Lancashire</v>
      </c>
      <c r="K135" s="81" t="s">
        <v>686</v>
      </c>
      <c r="L135" s="82" t="s">
        <v>823</v>
      </c>
    </row>
    <row r="136" spans="1:12" x14ac:dyDescent="0.25">
      <c r="A136" s="67" t="s">
        <v>418</v>
      </c>
      <c r="B136" s="67" t="s">
        <v>419</v>
      </c>
      <c r="C136" s="72" t="s">
        <v>3</v>
      </c>
      <c r="D136" s="73" t="s">
        <v>859</v>
      </c>
      <c r="E136" s="68" t="str">
        <f t="shared" si="1"/>
        <v>North Yorkshire</v>
      </c>
      <c r="K136" s="81" t="s">
        <v>882</v>
      </c>
      <c r="L136" s="82"/>
    </row>
    <row r="137" spans="1:12" x14ac:dyDescent="0.25">
      <c r="A137" s="67" t="s">
        <v>420</v>
      </c>
      <c r="B137" s="67" t="s">
        <v>421</v>
      </c>
      <c r="C137" s="72" t="s">
        <v>22</v>
      </c>
      <c r="D137" s="73" t="s">
        <v>846</v>
      </c>
      <c r="E137" s="68" t="str">
        <f t="shared" si="1"/>
        <v>Essex</v>
      </c>
      <c r="K137" s="81" t="s">
        <v>689</v>
      </c>
      <c r="L137" s="82" t="s">
        <v>826</v>
      </c>
    </row>
    <row r="138" spans="1:12" x14ac:dyDescent="0.25">
      <c r="A138" s="67" t="s">
        <v>422</v>
      </c>
      <c r="B138" s="67" t="s">
        <v>423</v>
      </c>
      <c r="C138" s="72" t="s">
        <v>802</v>
      </c>
      <c r="D138" s="73" t="s">
        <v>853</v>
      </c>
      <c r="E138" s="68" t="str">
        <f t="shared" ref="E138:E201" si="2">LEFT(D138,LEN(D138)-30)</f>
        <v>Lancashire</v>
      </c>
      <c r="K138" s="81" t="s">
        <v>691</v>
      </c>
      <c r="L138" s="82" t="s">
        <v>829</v>
      </c>
    </row>
    <row r="139" spans="1:12" x14ac:dyDescent="0.25">
      <c r="A139" s="67" t="s">
        <v>424</v>
      </c>
      <c r="B139" s="67" t="s">
        <v>425</v>
      </c>
      <c r="C139" s="72" t="s">
        <v>19</v>
      </c>
      <c r="D139" s="73" t="s">
        <v>839</v>
      </c>
      <c r="E139" s="68" t="str">
        <f t="shared" si="2"/>
        <v>Sussex</v>
      </c>
      <c r="K139" s="81" t="s">
        <v>684</v>
      </c>
      <c r="L139" s="82" t="s">
        <v>820</v>
      </c>
    </row>
    <row r="140" spans="1:12" x14ac:dyDescent="0.25">
      <c r="A140" s="67" t="s">
        <v>426</v>
      </c>
      <c r="B140" s="67" t="s">
        <v>427</v>
      </c>
      <c r="C140" s="72" t="s">
        <v>8</v>
      </c>
      <c r="D140" s="73" t="s">
        <v>863</v>
      </c>
      <c r="E140" s="68" t="str">
        <f t="shared" si="2"/>
        <v>Warwickshire</v>
      </c>
      <c r="K140" s="81" t="s">
        <v>689</v>
      </c>
      <c r="L140" s="82" t="s">
        <v>826</v>
      </c>
    </row>
    <row r="141" spans="1:12" x14ac:dyDescent="0.25">
      <c r="A141" s="67" t="s">
        <v>428</v>
      </c>
      <c r="B141" s="67" t="s">
        <v>429</v>
      </c>
      <c r="C141" s="72" t="s">
        <v>24</v>
      </c>
      <c r="D141" s="73" t="s">
        <v>861</v>
      </c>
      <c r="E141" s="68" t="str">
        <f t="shared" si="2"/>
        <v>Surrey</v>
      </c>
      <c r="K141" s="81" t="s">
        <v>683</v>
      </c>
      <c r="L141" s="82" t="s">
        <v>819</v>
      </c>
    </row>
    <row r="142" spans="1:12" x14ac:dyDescent="0.25">
      <c r="A142" s="67" t="s">
        <v>430</v>
      </c>
      <c r="B142" s="67" t="s">
        <v>431</v>
      </c>
      <c r="C142" s="72" t="s">
        <v>5</v>
      </c>
      <c r="D142" s="73" t="s">
        <v>842</v>
      </c>
      <c r="E142" s="68" t="str">
        <f t="shared" si="2"/>
        <v>Nottinghamshire</v>
      </c>
      <c r="K142" s="81" t="s">
        <v>882</v>
      </c>
      <c r="L142" s="82"/>
    </row>
    <row r="143" spans="1:12" x14ac:dyDescent="0.25">
      <c r="A143" s="67" t="s">
        <v>432</v>
      </c>
      <c r="B143" s="67" t="s">
        <v>433</v>
      </c>
      <c r="C143" s="72" t="s">
        <v>18</v>
      </c>
      <c r="D143" s="73" t="s">
        <v>847</v>
      </c>
      <c r="E143" s="68" t="str">
        <f t="shared" si="2"/>
        <v>Hampshire</v>
      </c>
      <c r="K143" s="81" t="s">
        <v>882</v>
      </c>
      <c r="L143" s="82"/>
    </row>
    <row r="144" spans="1:12" x14ac:dyDescent="0.25">
      <c r="A144" s="67" t="s">
        <v>434</v>
      </c>
      <c r="B144" s="67" t="s">
        <v>435</v>
      </c>
      <c r="C144" s="72" t="s">
        <v>3</v>
      </c>
      <c r="D144" s="73" t="s">
        <v>859</v>
      </c>
      <c r="E144" s="68" t="str">
        <f t="shared" si="2"/>
        <v>North Yorkshire</v>
      </c>
      <c r="K144" s="81" t="s">
        <v>692</v>
      </c>
      <c r="L144" s="82" t="s">
        <v>830</v>
      </c>
    </row>
    <row r="145" spans="1:12" x14ac:dyDescent="0.25">
      <c r="A145" s="67" t="s">
        <v>436</v>
      </c>
      <c r="B145" s="67" t="s">
        <v>437</v>
      </c>
      <c r="C145" s="72" t="s">
        <v>3</v>
      </c>
      <c r="D145" s="73" t="s">
        <v>859</v>
      </c>
      <c r="E145" s="68" t="str">
        <f t="shared" si="2"/>
        <v>North Yorkshire</v>
      </c>
      <c r="K145" s="81" t="s">
        <v>685</v>
      </c>
      <c r="L145" s="82" t="s">
        <v>822</v>
      </c>
    </row>
    <row r="146" spans="1:12" x14ac:dyDescent="0.25">
      <c r="A146" s="67" t="s">
        <v>438</v>
      </c>
      <c r="B146" s="67" t="s">
        <v>439</v>
      </c>
      <c r="C146" s="72" t="s">
        <v>16</v>
      </c>
      <c r="D146" s="73" t="s">
        <v>862</v>
      </c>
      <c r="E146" s="68" t="str">
        <f t="shared" si="2"/>
        <v>Avon &amp; Somerset</v>
      </c>
      <c r="K146" s="81" t="s">
        <v>691</v>
      </c>
      <c r="L146" s="82" t="s">
        <v>829</v>
      </c>
    </row>
    <row r="147" spans="1:12" x14ac:dyDescent="0.25">
      <c r="A147" s="67" t="s">
        <v>440</v>
      </c>
      <c r="B147" s="67" t="s">
        <v>441</v>
      </c>
      <c r="C147" s="72" t="s">
        <v>3</v>
      </c>
      <c r="D147" s="73" t="s">
        <v>859</v>
      </c>
      <c r="E147" s="68" t="str">
        <f t="shared" si="2"/>
        <v>North Yorkshire</v>
      </c>
      <c r="K147" s="81" t="s">
        <v>691</v>
      </c>
      <c r="L147" s="82" t="s">
        <v>829</v>
      </c>
    </row>
    <row r="148" spans="1:12" x14ac:dyDescent="0.25">
      <c r="A148" s="67" t="s">
        <v>442</v>
      </c>
      <c r="B148" s="67" t="s">
        <v>443</v>
      </c>
      <c r="C148" s="72" t="s">
        <v>801</v>
      </c>
      <c r="D148" s="73" t="s">
        <v>843</v>
      </c>
      <c r="E148" s="68" t="str">
        <f t="shared" si="2"/>
        <v>Kent</v>
      </c>
      <c r="K148" s="83" t="s">
        <v>680</v>
      </c>
      <c r="L148" s="82" t="s">
        <v>816</v>
      </c>
    </row>
    <row r="149" spans="1:12" x14ac:dyDescent="0.25">
      <c r="A149" s="67" t="s">
        <v>444</v>
      </c>
      <c r="B149" s="67" t="s">
        <v>445</v>
      </c>
      <c r="C149" s="72" t="s">
        <v>801</v>
      </c>
      <c r="D149" s="73" t="s">
        <v>843</v>
      </c>
      <c r="E149" s="68" t="str">
        <f t="shared" si="2"/>
        <v>Kent</v>
      </c>
      <c r="K149" s="81" t="s">
        <v>691</v>
      </c>
      <c r="L149" s="82" t="s">
        <v>829</v>
      </c>
    </row>
    <row r="150" spans="1:12" x14ac:dyDescent="0.25">
      <c r="A150" s="67" t="s">
        <v>446</v>
      </c>
      <c r="B150" s="67" t="s">
        <v>447</v>
      </c>
      <c r="C150" s="72" t="s">
        <v>20</v>
      </c>
      <c r="D150" s="73" t="s">
        <v>844</v>
      </c>
      <c r="E150" s="68" t="str">
        <f t="shared" si="2"/>
        <v>Thames Valley</v>
      </c>
      <c r="K150" s="81" t="s">
        <v>688</v>
      </c>
      <c r="L150" s="82" t="s">
        <v>825</v>
      </c>
    </row>
    <row r="151" spans="1:12" x14ac:dyDescent="0.25">
      <c r="A151" s="67" t="s">
        <v>448</v>
      </c>
      <c r="B151" s="67" t="s">
        <v>449</v>
      </c>
      <c r="C151" s="72" t="s">
        <v>792</v>
      </c>
      <c r="D151" s="73" t="s">
        <v>854</v>
      </c>
      <c r="E151" s="68" t="str">
        <f t="shared" si="2"/>
        <v>Cambridgeshire</v>
      </c>
      <c r="K151" s="81" t="s">
        <v>688</v>
      </c>
      <c r="L151" s="82" t="s">
        <v>825</v>
      </c>
    </row>
    <row r="152" spans="1:12" x14ac:dyDescent="0.25">
      <c r="A152" s="67" t="s">
        <v>450</v>
      </c>
      <c r="B152" s="67" t="s">
        <v>451</v>
      </c>
      <c r="C152" s="72" t="s">
        <v>796</v>
      </c>
      <c r="D152" s="73" t="s">
        <v>841</v>
      </c>
      <c r="E152" s="68" t="str">
        <f t="shared" si="2"/>
        <v>Derbyshire</v>
      </c>
      <c r="K152" s="81" t="s">
        <v>675</v>
      </c>
      <c r="L152" s="82" t="s">
        <v>811</v>
      </c>
    </row>
    <row r="153" spans="1:12" x14ac:dyDescent="0.25">
      <c r="A153" s="67" t="s">
        <v>452</v>
      </c>
      <c r="B153" s="67" t="s">
        <v>453</v>
      </c>
      <c r="C153" s="72" t="s">
        <v>17</v>
      </c>
      <c r="D153" s="73" t="s">
        <v>860</v>
      </c>
      <c r="E153" s="68" t="str">
        <f t="shared" si="2"/>
        <v>Devon &amp; Cornwall</v>
      </c>
      <c r="K153" s="81" t="s">
        <v>676</v>
      </c>
      <c r="L153" s="82" t="s">
        <v>812</v>
      </c>
    </row>
    <row r="154" spans="1:12" x14ac:dyDescent="0.25">
      <c r="A154" s="67" t="s">
        <v>454</v>
      </c>
      <c r="B154" s="67" t="s">
        <v>455</v>
      </c>
      <c r="C154" s="72" t="s">
        <v>1</v>
      </c>
      <c r="D154" s="73" t="s">
        <v>849</v>
      </c>
      <c r="E154" s="68" t="str">
        <f t="shared" si="2"/>
        <v>Lincolnshire</v>
      </c>
      <c r="K154" s="81" t="s">
        <v>679</v>
      </c>
      <c r="L154" s="82" t="s">
        <v>815</v>
      </c>
    </row>
    <row r="155" spans="1:12" x14ac:dyDescent="0.25">
      <c r="A155" s="67" t="s">
        <v>456</v>
      </c>
      <c r="B155" s="67" t="s">
        <v>457</v>
      </c>
      <c r="C155" s="72" t="s">
        <v>1</v>
      </c>
      <c r="D155" s="73" t="s">
        <v>849</v>
      </c>
      <c r="E155" s="68" t="str">
        <f t="shared" si="2"/>
        <v>Lincolnshire</v>
      </c>
      <c r="K155" s="83" t="s">
        <v>680</v>
      </c>
      <c r="L155" s="82" t="s">
        <v>816</v>
      </c>
    </row>
    <row r="156" spans="1:12" x14ac:dyDescent="0.25">
      <c r="A156" s="67" t="s">
        <v>458</v>
      </c>
      <c r="B156" s="67" t="s">
        <v>459</v>
      </c>
      <c r="C156" s="72" t="s">
        <v>795</v>
      </c>
      <c r="D156" s="73" t="s">
        <v>840</v>
      </c>
      <c r="E156" s="68" t="str">
        <f t="shared" si="2"/>
        <v>Cumbria</v>
      </c>
      <c r="K156" s="81" t="s">
        <v>882</v>
      </c>
      <c r="L156" s="82"/>
    </row>
    <row r="157" spans="1:12" x14ac:dyDescent="0.25">
      <c r="A157" s="67" t="s">
        <v>460</v>
      </c>
      <c r="B157" s="67" t="s">
        <v>461</v>
      </c>
      <c r="C157" s="72" t="s">
        <v>2</v>
      </c>
      <c r="D157" s="73" t="s">
        <v>850</v>
      </c>
      <c r="E157" s="68" t="str">
        <f t="shared" si="2"/>
        <v>Norfolk</v>
      </c>
      <c r="K157" s="81" t="s">
        <v>882</v>
      </c>
      <c r="L157" s="82"/>
    </row>
    <row r="158" spans="1:12" x14ac:dyDescent="0.25">
      <c r="A158" s="67" t="s">
        <v>462</v>
      </c>
      <c r="B158" s="67" t="s">
        <v>463</v>
      </c>
      <c r="C158" s="72" t="s">
        <v>4</v>
      </c>
      <c r="D158" s="73" t="s">
        <v>858</v>
      </c>
      <c r="E158" s="68" t="str">
        <f t="shared" si="2"/>
        <v>Northamptonshire</v>
      </c>
      <c r="K158" s="81" t="s">
        <v>882</v>
      </c>
      <c r="L158" s="82"/>
    </row>
    <row r="159" spans="1:12" x14ac:dyDescent="0.25">
      <c r="A159" s="67" t="s">
        <v>464</v>
      </c>
      <c r="B159" s="67" t="s">
        <v>465</v>
      </c>
      <c r="C159" s="72" t="s">
        <v>20</v>
      </c>
      <c r="D159" s="73" t="s">
        <v>844</v>
      </c>
      <c r="E159" s="68" t="str">
        <f t="shared" si="2"/>
        <v>Thames Valley</v>
      </c>
      <c r="K159" s="81" t="s">
        <v>882</v>
      </c>
      <c r="L159" s="82"/>
    </row>
    <row r="160" spans="1:12" x14ac:dyDescent="0.25">
      <c r="A160" s="67" t="s">
        <v>466</v>
      </c>
      <c r="B160" s="67" t="s">
        <v>467</v>
      </c>
      <c r="C160" s="72" t="s">
        <v>802</v>
      </c>
      <c r="D160" s="73" t="s">
        <v>853</v>
      </c>
      <c r="E160" s="68" t="str">
        <f t="shared" si="2"/>
        <v>Lancashire</v>
      </c>
      <c r="K160" s="81" t="s">
        <v>882</v>
      </c>
      <c r="L160" s="82"/>
    </row>
    <row r="161" spans="1:12" x14ac:dyDescent="0.25">
      <c r="A161" s="67" t="s">
        <v>468</v>
      </c>
      <c r="B161" s="67" t="s">
        <v>469</v>
      </c>
      <c r="C161" s="72" t="s">
        <v>16</v>
      </c>
      <c r="D161" s="73" t="s">
        <v>862</v>
      </c>
      <c r="E161" s="68" t="str">
        <f t="shared" si="2"/>
        <v>Avon &amp; Somerset</v>
      </c>
      <c r="K161" s="81" t="s">
        <v>882</v>
      </c>
      <c r="L161" s="82"/>
    </row>
    <row r="162" spans="1:12" x14ac:dyDescent="0.25">
      <c r="A162" s="67" t="s">
        <v>470</v>
      </c>
      <c r="B162" s="67" t="s">
        <v>471</v>
      </c>
      <c r="C162" s="72" t="s">
        <v>6</v>
      </c>
      <c r="D162" s="73" t="s">
        <v>855</v>
      </c>
      <c r="E162" s="68" t="str">
        <f t="shared" si="2"/>
        <v>Staffordshire</v>
      </c>
      <c r="K162" s="81" t="s">
        <v>689</v>
      </c>
      <c r="L162" s="82" t="s">
        <v>826</v>
      </c>
    </row>
    <row r="163" spans="1:12" x14ac:dyDescent="0.25">
      <c r="A163" s="67" t="s">
        <v>472</v>
      </c>
      <c r="B163" s="67" t="s">
        <v>473</v>
      </c>
      <c r="C163" s="72" t="s">
        <v>24</v>
      </c>
      <c r="D163" s="73" t="s">
        <v>861</v>
      </c>
      <c r="E163" s="68" t="str">
        <f t="shared" si="2"/>
        <v>Surrey</v>
      </c>
      <c r="K163" s="83" t="s">
        <v>680</v>
      </c>
      <c r="L163" s="82" t="s">
        <v>816</v>
      </c>
    </row>
    <row r="164" spans="1:12" x14ac:dyDescent="0.25">
      <c r="A164" s="67" t="s">
        <v>474</v>
      </c>
      <c r="B164" s="67" t="s">
        <v>475</v>
      </c>
      <c r="C164" s="72" t="s">
        <v>23</v>
      </c>
      <c r="D164" s="73" t="s">
        <v>852</v>
      </c>
      <c r="E164" s="68" t="str">
        <f t="shared" si="2"/>
        <v>Hertfordshire</v>
      </c>
      <c r="K164" s="81" t="s">
        <v>694</v>
      </c>
      <c r="L164" s="82" t="s">
        <v>833</v>
      </c>
    </row>
    <row r="165" spans="1:12" x14ac:dyDescent="0.25">
      <c r="A165" s="67" t="s">
        <v>476</v>
      </c>
      <c r="B165" s="67" t="s">
        <v>477</v>
      </c>
      <c r="C165" s="72" t="s">
        <v>7</v>
      </c>
      <c r="D165" s="73" t="s">
        <v>845</v>
      </c>
      <c r="E165" s="68" t="str">
        <f t="shared" si="2"/>
        <v>Suffolk</v>
      </c>
      <c r="K165" s="81" t="s">
        <v>882</v>
      </c>
      <c r="L165" s="82"/>
    </row>
    <row r="166" spans="1:12" x14ac:dyDescent="0.25">
      <c r="A166" s="67" t="s">
        <v>478</v>
      </c>
      <c r="B166" s="67" t="s">
        <v>479</v>
      </c>
      <c r="C166" s="72" t="s">
        <v>6</v>
      </c>
      <c r="D166" s="73" t="s">
        <v>855</v>
      </c>
      <c r="E166" s="68" t="str">
        <f t="shared" si="2"/>
        <v>Staffordshire</v>
      </c>
      <c r="K166" s="81" t="s">
        <v>882</v>
      </c>
      <c r="L166" s="82"/>
    </row>
    <row r="167" spans="1:12" x14ac:dyDescent="0.25">
      <c r="A167" s="67" t="s">
        <v>480</v>
      </c>
      <c r="B167" s="67" t="s">
        <v>481</v>
      </c>
      <c r="C167" s="72" t="s">
        <v>6</v>
      </c>
      <c r="D167" s="73" t="s">
        <v>855</v>
      </c>
      <c r="E167" s="68" t="str">
        <f t="shared" si="2"/>
        <v>Staffordshire</v>
      </c>
      <c r="K167" s="81" t="s">
        <v>882</v>
      </c>
      <c r="L167" s="82"/>
    </row>
    <row r="168" spans="1:12" x14ac:dyDescent="0.25">
      <c r="A168" s="67" t="s">
        <v>482</v>
      </c>
      <c r="B168" s="67" t="s">
        <v>483</v>
      </c>
      <c r="C168" s="72" t="s">
        <v>23</v>
      </c>
      <c r="D168" s="73" t="s">
        <v>852</v>
      </c>
      <c r="E168" s="68" t="str">
        <f t="shared" si="2"/>
        <v>Hertfordshire</v>
      </c>
      <c r="K168" s="81" t="s">
        <v>694</v>
      </c>
      <c r="L168" s="82" t="s">
        <v>833</v>
      </c>
    </row>
    <row r="169" spans="1:12" x14ac:dyDescent="0.25">
      <c r="A169" s="67" t="s">
        <v>484</v>
      </c>
      <c r="B169" s="67" t="s">
        <v>485</v>
      </c>
      <c r="C169" s="72" t="s">
        <v>8</v>
      </c>
      <c r="D169" s="73" t="s">
        <v>863</v>
      </c>
      <c r="E169" s="68" t="str">
        <f t="shared" si="2"/>
        <v>Warwickshire</v>
      </c>
      <c r="K169" s="81" t="s">
        <v>694</v>
      </c>
      <c r="L169" s="82" t="s">
        <v>833</v>
      </c>
    </row>
    <row r="170" spans="1:12" x14ac:dyDescent="0.25">
      <c r="A170" s="67" t="s">
        <v>486</v>
      </c>
      <c r="B170" s="67" t="s">
        <v>487</v>
      </c>
      <c r="C170" s="72" t="s">
        <v>799</v>
      </c>
      <c r="D170" s="73" t="s">
        <v>856</v>
      </c>
      <c r="E170" s="68" t="str">
        <f t="shared" si="2"/>
        <v>Gloucestershire</v>
      </c>
      <c r="K170" s="81" t="s">
        <v>882</v>
      </c>
      <c r="L170" s="82"/>
    </row>
    <row r="171" spans="1:12" x14ac:dyDescent="0.25">
      <c r="A171" s="67" t="s">
        <v>488</v>
      </c>
      <c r="B171" s="67" t="s">
        <v>489</v>
      </c>
      <c r="C171" s="72" t="s">
        <v>7</v>
      </c>
      <c r="D171" s="73" t="s">
        <v>845</v>
      </c>
      <c r="E171" s="68" t="str">
        <f t="shared" si="2"/>
        <v>Suffolk</v>
      </c>
      <c r="K171" s="81" t="s">
        <v>882</v>
      </c>
      <c r="L171" s="82"/>
    </row>
    <row r="172" spans="1:12" x14ac:dyDescent="0.25">
      <c r="A172" s="67" t="s">
        <v>490</v>
      </c>
      <c r="B172" s="67" t="s">
        <v>491</v>
      </c>
      <c r="C172" s="72" t="s">
        <v>24</v>
      </c>
      <c r="D172" s="73" t="s">
        <v>861</v>
      </c>
      <c r="E172" s="68" t="str">
        <f t="shared" si="2"/>
        <v>Surrey</v>
      </c>
      <c r="K172" s="81" t="s">
        <v>882</v>
      </c>
      <c r="L172" s="82"/>
    </row>
    <row r="173" spans="1:12" x14ac:dyDescent="0.25">
      <c r="A173" s="67" t="s">
        <v>492</v>
      </c>
      <c r="B173" s="67" t="s">
        <v>493</v>
      </c>
      <c r="C173" s="72" t="s">
        <v>801</v>
      </c>
      <c r="D173" s="73" t="s">
        <v>843</v>
      </c>
      <c r="E173" s="68" t="str">
        <f t="shared" si="2"/>
        <v>Kent</v>
      </c>
      <c r="K173" s="81" t="s">
        <v>882</v>
      </c>
      <c r="L173" s="82"/>
    </row>
    <row r="174" spans="1:12" x14ac:dyDescent="0.25">
      <c r="A174" s="67" t="s">
        <v>494</v>
      </c>
      <c r="B174" s="67" t="s">
        <v>495</v>
      </c>
      <c r="C174" s="72" t="s">
        <v>6</v>
      </c>
      <c r="D174" s="73" t="s">
        <v>855</v>
      </c>
      <c r="E174" s="68" t="str">
        <f t="shared" si="2"/>
        <v>Staffordshire</v>
      </c>
      <c r="K174" s="81" t="s">
        <v>882</v>
      </c>
      <c r="L174" s="82"/>
    </row>
    <row r="175" spans="1:12" x14ac:dyDescent="0.25">
      <c r="A175" s="67" t="s">
        <v>496</v>
      </c>
      <c r="B175" s="67" t="s">
        <v>497</v>
      </c>
      <c r="C175" s="72" t="s">
        <v>24</v>
      </c>
      <c r="D175" s="73" t="s">
        <v>861</v>
      </c>
      <c r="E175" s="68" t="str">
        <f t="shared" si="2"/>
        <v>Surrey</v>
      </c>
      <c r="K175" s="81" t="s">
        <v>688</v>
      </c>
      <c r="L175" s="82" t="s">
        <v>825</v>
      </c>
    </row>
    <row r="176" spans="1:12" x14ac:dyDescent="0.25">
      <c r="A176" s="67" t="s">
        <v>498</v>
      </c>
      <c r="B176" s="67" t="s">
        <v>499</v>
      </c>
      <c r="C176" s="72" t="s">
        <v>16</v>
      </c>
      <c r="D176" s="73" t="s">
        <v>862</v>
      </c>
      <c r="E176" s="68" t="str">
        <f t="shared" si="2"/>
        <v>Avon &amp; Somerset</v>
      </c>
      <c r="K176" s="81" t="s">
        <v>694</v>
      </c>
      <c r="L176" s="82" t="s">
        <v>833</v>
      </c>
    </row>
    <row r="177" spans="1:12" x14ac:dyDescent="0.25">
      <c r="A177" s="67" t="s">
        <v>500</v>
      </c>
      <c r="B177" s="67" t="s">
        <v>501</v>
      </c>
      <c r="C177" s="72" t="s">
        <v>17</v>
      </c>
      <c r="D177" s="73" t="s">
        <v>860</v>
      </c>
      <c r="E177" s="68" t="str">
        <f t="shared" si="2"/>
        <v>Devon &amp; Cornwall</v>
      </c>
      <c r="K177" s="81" t="s">
        <v>882</v>
      </c>
      <c r="L177" s="82"/>
    </row>
    <row r="178" spans="1:12" x14ac:dyDescent="0.25">
      <c r="A178" s="67" t="s">
        <v>502</v>
      </c>
      <c r="B178" s="67" t="s">
        <v>503</v>
      </c>
      <c r="C178" s="72" t="s">
        <v>22</v>
      </c>
      <c r="D178" s="73" t="s">
        <v>846</v>
      </c>
      <c r="E178" s="68" t="str">
        <f t="shared" si="2"/>
        <v>Essex</v>
      </c>
      <c r="K178" s="83" t="s">
        <v>680</v>
      </c>
      <c r="L178" s="82" t="s">
        <v>816</v>
      </c>
    </row>
    <row r="179" spans="1:12" x14ac:dyDescent="0.25">
      <c r="A179" s="67" t="s">
        <v>504</v>
      </c>
      <c r="B179" s="67" t="s">
        <v>505</v>
      </c>
      <c r="C179" s="72" t="s">
        <v>18</v>
      </c>
      <c r="D179" s="73" t="s">
        <v>847</v>
      </c>
      <c r="E179" s="68" t="str">
        <f t="shared" si="2"/>
        <v>Hampshire</v>
      </c>
      <c r="K179" s="83" t="s">
        <v>680</v>
      </c>
      <c r="L179" s="82" t="s">
        <v>816</v>
      </c>
    </row>
    <row r="180" spans="1:12" x14ac:dyDescent="0.25">
      <c r="A180" s="67" t="s">
        <v>506</v>
      </c>
      <c r="B180" s="67" t="s">
        <v>507</v>
      </c>
      <c r="C180" s="72" t="s">
        <v>799</v>
      </c>
      <c r="D180" s="73" t="s">
        <v>856</v>
      </c>
      <c r="E180" s="68" t="str">
        <f t="shared" si="2"/>
        <v>Gloucestershire</v>
      </c>
      <c r="K180" s="81" t="s">
        <v>684</v>
      </c>
      <c r="L180" s="82" t="s">
        <v>820</v>
      </c>
    </row>
    <row r="181" spans="1:12" x14ac:dyDescent="0.25">
      <c r="A181" s="67" t="s">
        <v>508</v>
      </c>
      <c r="B181" s="67" t="s">
        <v>509</v>
      </c>
      <c r="C181" s="72" t="s">
        <v>801</v>
      </c>
      <c r="D181" s="73" t="s">
        <v>843</v>
      </c>
      <c r="E181" s="68" t="str">
        <f t="shared" si="2"/>
        <v>Kent</v>
      </c>
      <c r="K181" s="81" t="s">
        <v>685</v>
      </c>
      <c r="L181" s="82" t="s">
        <v>822</v>
      </c>
    </row>
    <row r="182" spans="1:12" x14ac:dyDescent="0.25">
      <c r="A182" s="67" t="s">
        <v>510</v>
      </c>
      <c r="B182" s="67" t="s">
        <v>511</v>
      </c>
      <c r="C182" s="72" t="s">
        <v>23</v>
      </c>
      <c r="D182" s="73" t="s">
        <v>852</v>
      </c>
      <c r="E182" s="68" t="str">
        <f t="shared" si="2"/>
        <v>Hertfordshire</v>
      </c>
      <c r="K182" s="81" t="s">
        <v>882</v>
      </c>
      <c r="L182" s="82"/>
    </row>
    <row r="183" spans="1:12" x14ac:dyDescent="0.25">
      <c r="A183" s="67" t="s">
        <v>512</v>
      </c>
      <c r="B183" s="67" t="s">
        <v>513</v>
      </c>
      <c r="C183" s="72" t="s">
        <v>801</v>
      </c>
      <c r="D183" s="73" t="s">
        <v>843</v>
      </c>
      <c r="E183" s="68" t="str">
        <f t="shared" si="2"/>
        <v>Kent</v>
      </c>
      <c r="K183" s="81" t="s">
        <v>688</v>
      </c>
      <c r="L183" s="82" t="s">
        <v>825</v>
      </c>
    </row>
    <row r="184" spans="1:12" x14ac:dyDescent="0.25">
      <c r="A184" s="67" t="s">
        <v>514</v>
      </c>
      <c r="B184" s="67" t="s">
        <v>515</v>
      </c>
      <c r="C184" s="72" t="s">
        <v>17</v>
      </c>
      <c r="D184" s="73" t="s">
        <v>860</v>
      </c>
      <c r="E184" s="68" t="str">
        <f t="shared" si="2"/>
        <v>Devon &amp; Cornwall</v>
      </c>
      <c r="K184" s="81" t="s">
        <v>882</v>
      </c>
      <c r="L184" s="82"/>
    </row>
    <row r="185" spans="1:12" x14ac:dyDescent="0.25">
      <c r="A185" s="67" t="s">
        <v>516</v>
      </c>
      <c r="B185" s="67" t="s">
        <v>517</v>
      </c>
      <c r="C185" s="72" t="s">
        <v>801</v>
      </c>
      <c r="D185" s="73" t="s">
        <v>843</v>
      </c>
      <c r="E185" s="68" t="str">
        <f t="shared" si="2"/>
        <v>Kent</v>
      </c>
      <c r="K185" s="81" t="s">
        <v>688</v>
      </c>
      <c r="L185" s="82" t="s">
        <v>825</v>
      </c>
    </row>
    <row r="186" spans="1:12" x14ac:dyDescent="0.25">
      <c r="A186" s="67" t="s">
        <v>518</v>
      </c>
      <c r="B186" s="67" t="s">
        <v>519</v>
      </c>
      <c r="C186" s="72" t="s">
        <v>22</v>
      </c>
      <c r="D186" s="73" t="s">
        <v>846</v>
      </c>
      <c r="E186" s="68" t="str">
        <f t="shared" si="2"/>
        <v>Essex</v>
      </c>
      <c r="K186" s="83" t="s">
        <v>680</v>
      </c>
      <c r="L186" s="82" t="s">
        <v>816</v>
      </c>
    </row>
    <row r="187" spans="1:12" x14ac:dyDescent="0.25">
      <c r="A187" s="67" t="s">
        <v>520</v>
      </c>
      <c r="B187" s="67" t="s">
        <v>521</v>
      </c>
      <c r="C187" s="72" t="s">
        <v>20</v>
      </c>
      <c r="D187" s="73" t="s">
        <v>844</v>
      </c>
      <c r="E187" s="68" t="str">
        <f t="shared" si="2"/>
        <v>Thames Valley</v>
      </c>
      <c r="K187" s="81" t="s">
        <v>688</v>
      </c>
      <c r="L187" s="82" t="s">
        <v>825</v>
      </c>
    </row>
    <row r="188" spans="1:12" x14ac:dyDescent="0.25">
      <c r="A188" s="67" t="s">
        <v>522</v>
      </c>
      <c r="B188" s="67" t="s">
        <v>523</v>
      </c>
      <c r="C188" s="72" t="s">
        <v>8</v>
      </c>
      <c r="D188" s="73" t="s">
        <v>863</v>
      </c>
      <c r="E188" s="68" t="str">
        <f t="shared" si="2"/>
        <v>Warwickshire</v>
      </c>
      <c r="K188" s="81" t="s">
        <v>684</v>
      </c>
      <c r="L188" s="82" t="s">
        <v>820</v>
      </c>
    </row>
    <row r="189" spans="1:12" x14ac:dyDescent="0.25">
      <c r="A189" s="67" t="s">
        <v>524</v>
      </c>
      <c r="B189" s="67" t="s">
        <v>525</v>
      </c>
      <c r="C189" s="72" t="s">
        <v>23</v>
      </c>
      <c r="D189" s="73" t="s">
        <v>852</v>
      </c>
      <c r="E189" s="68" t="str">
        <f t="shared" si="2"/>
        <v>Hertfordshire</v>
      </c>
      <c r="K189" s="81" t="s">
        <v>882</v>
      </c>
      <c r="L189" s="82"/>
    </row>
    <row r="190" spans="1:12" x14ac:dyDescent="0.25">
      <c r="A190" s="67" t="s">
        <v>526</v>
      </c>
      <c r="B190" s="67" t="s">
        <v>527</v>
      </c>
      <c r="C190" s="72" t="s">
        <v>7</v>
      </c>
      <c r="D190" s="73" t="s">
        <v>845</v>
      </c>
      <c r="E190" s="68" t="str">
        <f t="shared" si="2"/>
        <v>Suffolk</v>
      </c>
      <c r="K190" s="81" t="s">
        <v>882</v>
      </c>
      <c r="L190" s="82"/>
    </row>
    <row r="191" spans="1:12" x14ac:dyDescent="0.25">
      <c r="A191" s="67" t="s">
        <v>528</v>
      </c>
      <c r="B191" s="67" t="s">
        <v>529</v>
      </c>
      <c r="C191" s="72" t="s">
        <v>24</v>
      </c>
      <c r="D191" s="73" t="s">
        <v>861</v>
      </c>
      <c r="E191" s="68" t="str">
        <f t="shared" si="2"/>
        <v>Surrey</v>
      </c>
      <c r="K191" s="81" t="s">
        <v>882</v>
      </c>
      <c r="L191" s="82"/>
    </row>
    <row r="192" spans="1:12" x14ac:dyDescent="0.25">
      <c r="A192" s="67" t="s">
        <v>530</v>
      </c>
      <c r="B192" s="67" t="s">
        <v>531</v>
      </c>
      <c r="C192" s="72" t="s">
        <v>19</v>
      </c>
      <c r="D192" s="73" t="s">
        <v>839</v>
      </c>
      <c r="E192" s="68" t="str">
        <f t="shared" si="2"/>
        <v>Sussex</v>
      </c>
      <c r="K192" s="81" t="s">
        <v>882</v>
      </c>
      <c r="L192" s="82"/>
    </row>
    <row r="193" spans="1:12" x14ac:dyDescent="0.25">
      <c r="A193" s="67" t="s">
        <v>532</v>
      </c>
      <c r="B193" s="67" t="s">
        <v>533</v>
      </c>
      <c r="C193" s="72" t="s">
        <v>4</v>
      </c>
      <c r="D193" s="73" t="s">
        <v>858</v>
      </c>
      <c r="E193" s="68" t="str">
        <f t="shared" si="2"/>
        <v>Northamptonshire</v>
      </c>
      <c r="K193" s="81" t="s">
        <v>882</v>
      </c>
      <c r="L193" s="82"/>
    </row>
    <row r="194" spans="1:12" x14ac:dyDescent="0.25">
      <c r="A194" s="67" t="s">
        <v>534</v>
      </c>
      <c r="B194" s="67" t="s">
        <v>535</v>
      </c>
      <c r="C194" s="72" t="s">
        <v>23</v>
      </c>
      <c r="D194" s="73" t="s">
        <v>852</v>
      </c>
      <c r="E194" s="68" t="str">
        <f t="shared" si="2"/>
        <v>Hertfordshire</v>
      </c>
      <c r="K194" s="81" t="s">
        <v>683</v>
      </c>
      <c r="L194" s="82" t="s">
        <v>819</v>
      </c>
    </row>
    <row r="195" spans="1:12" x14ac:dyDescent="0.25">
      <c r="A195" s="67" t="s">
        <v>536</v>
      </c>
      <c r="B195" s="67" t="s">
        <v>537</v>
      </c>
      <c r="C195" s="72" t="s">
        <v>17</v>
      </c>
      <c r="D195" s="73" t="s">
        <v>860</v>
      </c>
      <c r="E195" s="68" t="str">
        <f t="shared" si="2"/>
        <v>Devon &amp; Cornwall</v>
      </c>
      <c r="K195" s="81" t="s">
        <v>882</v>
      </c>
      <c r="L195" s="82"/>
    </row>
    <row r="196" spans="1:12" x14ac:dyDescent="0.25">
      <c r="A196" s="67" t="s">
        <v>538</v>
      </c>
      <c r="B196" s="67" t="s">
        <v>539</v>
      </c>
      <c r="C196" s="72" t="s">
        <v>797</v>
      </c>
      <c r="D196" s="73" t="s">
        <v>857</v>
      </c>
      <c r="E196" s="68" t="str">
        <f t="shared" si="2"/>
        <v>Dorset</v>
      </c>
      <c r="K196" s="81" t="s">
        <v>882</v>
      </c>
      <c r="L196" s="82"/>
    </row>
    <row r="197" spans="1:12" x14ac:dyDescent="0.25">
      <c r="A197" s="67" t="s">
        <v>540</v>
      </c>
      <c r="B197" s="67" t="s">
        <v>541</v>
      </c>
      <c r="C197" s="72" t="s">
        <v>802</v>
      </c>
      <c r="D197" s="73" t="s">
        <v>853</v>
      </c>
      <c r="E197" s="68" t="str">
        <f t="shared" si="2"/>
        <v>Lancashire</v>
      </c>
      <c r="K197" s="83" t="s">
        <v>680</v>
      </c>
      <c r="L197" s="82" t="s">
        <v>816</v>
      </c>
    </row>
    <row r="198" spans="1:12" x14ac:dyDescent="0.25">
      <c r="A198" s="67" t="s">
        <v>542</v>
      </c>
      <c r="B198" s="67" t="s">
        <v>543</v>
      </c>
      <c r="C198" s="72" t="s">
        <v>1</v>
      </c>
      <c r="D198" s="73" t="s">
        <v>849</v>
      </c>
      <c r="E198" s="68" t="str">
        <f t="shared" si="2"/>
        <v>Lincolnshire</v>
      </c>
      <c r="K198" s="81" t="s">
        <v>681</v>
      </c>
      <c r="L198" s="82" t="s">
        <v>817</v>
      </c>
    </row>
    <row r="199" spans="1:12" x14ac:dyDescent="0.25">
      <c r="A199" s="67" t="s">
        <v>544</v>
      </c>
      <c r="B199" s="67" t="s">
        <v>545</v>
      </c>
      <c r="C199" s="72" t="s">
        <v>20</v>
      </c>
      <c r="D199" s="73" t="s">
        <v>844</v>
      </c>
      <c r="E199" s="68" t="str">
        <f t="shared" si="2"/>
        <v>Thames Valley</v>
      </c>
      <c r="K199" s="81" t="s">
        <v>689</v>
      </c>
      <c r="L199" s="82" t="s">
        <v>826</v>
      </c>
    </row>
    <row r="200" spans="1:12" x14ac:dyDescent="0.25">
      <c r="A200" s="67" t="s">
        <v>546</v>
      </c>
      <c r="B200" s="67" t="s">
        <v>547</v>
      </c>
      <c r="C200" s="72" t="s">
        <v>16</v>
      </c>
      <c r="D200" s="73" t="s">
        <v>862</v>
      </c>
      <c r="E200" s="68" t="str">
        <f t="shared" si="2"/>
        <v>Avon &amp; Somerset</v>
      </c>
      <c r="K200" s="81" t="s">
        <v>882</v>
      </c>
      <c r="L200" s="82"/>
    </row>
    <row r="201" spans="1:12" x14ac:dyDescent="0.25">
      <c r="A201" s="67" t="s">
        <v>548</v>
      </c>
      <c r="B201" s="67" t="s">
        <v>549</v>
      </c>
      <c r="C201" s="72" t="s">
        <v>797</v>
      </c>
      <c r="D201" s="73" t="s">
        <v>857</v>
      </c>
      <c r="E201" s="68" t="str">
        <f t="shared" si="2"/>
        <v>Dorset</v>
      </c>
      <c r="K201" s="81" t="s">
        <v>882</v>
      </c>
      <c r="L201" s="82"/>
    </row>
    <row r="202" spans="1:12" x14ac:dyDescent="0.25">
      <c r="A202" s="67" t="s">
        <v>550</v>
      </c>
      <c r="B202" s="67" t="s">
        <v>551</v>
      </c>
      <c r="C202" s="72" t="s">
        <v>18</v>
      </c>
      <c r="D202" s="73" t="s">
        <v>847</v>
      </c>
      <c r="E202" s="68" t="str">
        <f t="shared" ref="E202:E209" si="3">LEFT(D202,LEN(D202)-30)</f>
        <v>Hampshire</v>
      </c>
      <c r="K202" s="83" t="s">
        <v>680</v>
      </c>
      <c r="L202" s="82" t="s">
        <v>816</v>
      </c>
    </row>
    <row r="203" spans="1:12" x14ac:dyDescent="0.25">
      <c r="A203" s="67" t="s">
        <v>552</v>
      </c>
      <c r="B203" s="67" t="s">
        <v>553</v>
      </c>
      <c r="C203" s="72" t="s">
        <v>24</v>
      </c>
      <c r="D203" s="73" t="s">
        <v>861</v>
      </c>
      <c r="E203" s="68" t="str">
        <f t="shared" si="3"/>
        <v>Surrey</v>
      </c>
      <c r="K203" s="81" t="s">
        <v>681</v>
      </c>
      <c r="L203" s="82" t="s">
        <v>817</v>
      </c>
    </row>
    <row r="204" spans="1:12" x14ac:dyDescent="0.25">
      <c r="A204" s="67" t="s">
        <v>554</v>
      </c>
      <c r="B204" s="67" t="s">
        <v>555</v>
      </c>
      <c r="C204" s="72" t="s">
        <v>21</v>
      </c>
      <c r="D204" s="73" t="s">
        <v>851</v>
      </c>
      <c r="E204" s="68" t="str">
        <f t="shared" si="3"/>
        <v>West Mercia</v>
      </c>
      <c r="K204" s="81" t="s">
        <v>685</v>
      </c>
      <c r="L204" s="82" t="s">
        <v>822</v>
      </c>
    </row>
    <row r="205" spans="1:12" x14ac:dyDescent="0.25">
      <c r="A205" s="67" t="s">
        <v>556</v>
      </c>
      <c r="B205" s="67" t="s">
        <v>557</v>
      </c>
      <c r="C205" s="72" t="s">
        <v>19</v>
      </c>
      <c r="D205" s="73" t="s">
        <v>839</v>
      </c>
      <c r="E205" s="68" t="str">
        <f t="shared" si="3"/>
        <v>Sussex</v>
      </c>
      <c r="K205" s="81" t="s">
        <v>882</v>
      </c>
      <c r="L205" s="82"/>
    </row>
    <row r="206" spans="1:12" x14ac:dyDescent="0.25">
      <c r="A206" s="67" t="s">
        <v>558</v>
      </c>
      <c r="B206" s="67" t="s">
        <v>559</v>
      </c>
      <c r="C206" s="72" t="s">
        <v>21</v>
      </c>
      <c r="D206" s="73" t="s">
        <v>851</v>
      </c>
      <c r="E206" s="68" t="str">
        <f t="shared" si="3"/>
        <v>West Mercia</v>
      </c>
      <c r="K206" s="81" t="s">
        <v>686</v>
      </c>
      <c r="L206" s="82" t="s">
        <v>823</v>
      </c>
    </row>
    <row r="207" spans="1:12" x14ac:dyDescent="0.25">
      <c r="A207" s="67" t="s">
        <v>560</v>
      </c>
      <c r="B207" s="67" t="s">
        <v>561</v>
      </c>
      <c r="C207" s="72" t="s">
        <v>20</v>
      </c>
      <c r="D207" s="73" t="s">
        <v>844</v>
      </c>
      <c r="E207" s="68" t="str">
        <f t="shared" si="3"/>
        <v>Thames Valley</v>
      </c>
      <c r="K207" s="81" t="s">
        <v>882</v>
      </c>
      <c r="L207" s="82"/>
    </row>
    <row r="208" spans="1:12" x14ac:dyDescent="0.25">
      <c r="A208" s="67" t="s">
        <v>562</v>
      </c>
      <c r="B208" s="67" t="s">
        <v>563</v>
      </c>
      <c r="C208" s="72" t="s">
        <v>802</v>
      </c>
      <c r="D208" s="73" t="s">
        <v>853</v>
      </c>
      <c r="E208" s="68" t="str">
        <f t="shared" si="3"/>
        <v>Lancashire</v>
      </c>
      <c r="K208" s="81" t="s">
        <v>686</v>
      </c>
      <c r="L208" s="82" t="s">
        <v>823</v>
      </c>
    </row>
    <row r="209" spans="1:12" x14ac:dyDescent="0.25">
      <c r="A209" s="67" t="s">
        <v>564</v>
      </c>
      <c r="B209" s="67" t="s">
        <v>565</v>
      </c>
      <c r="C209" s="72" t="s">
        <v>21</v>
      </c>
      <c r="D209" s="73" t="s">
        <v>851</v>
      </c>
      <c r="E209" s="68" t="str">
        <f t="shared" si="3"/>
        <v>West Mercia</v>
      </c>
      <c r="K209" s="81" t="s">
        <v>675</v>
      </c>
      <c r="L209" s="82" t="s">
        <v>811</v>
      </c>
    </row>
    <row r="210" spans="1:12" x14ac:dyDescent="0.25">
      <c r="C210" s="72"/>
      <c r="D210" s="73"/>
      <c r="K210" s="81" t="s">
        <v>689</v>
      </c>
      <c r="L210" s="82" t="s">
        <v>826</v>
      </c>
    </row>
    <row r="211" spans="1:12" x14ac:dyDescent="0.25">
      <c r="B211" s="67" t="s">
        <v>741</v>
      </c>
      <c r="C211" s="72"/>
      <c r="D211" s="73"/>
      <c r="K211" s="81" t="s">
        <v>686</v>
      </c>
      <c r="L211" s="82" t="s">
        <v>823</v>
      </c>
    </row>
    <row r="212" spans="1:12" x14ac:dyDescent="0.25">
      <c r="C212" s="72"/>
      <c r="D212" s="73"/>
      <c r="K212" s="81"/>
      <c r="L212" s="84"/>
    </row>
    <row r="213" spans="1:12" x14ac:dyDescent="0.25">
      <c r="A213" s="67" t="s">
        <v>25</v>
      </c>
      <c r="B213" s="67" t="s">
        <v>26</v>
      </c>
      <c r="C213" s="72" t="s">
        <v>838</v>
      </c>
      <c r="D213" s="73" t="s">
        <v>864</v>
      </c>
      <c r="K213" s="81"/>
      <c r="L213" s="84"/>
    </row>
    <row r="214" spans="1:12" x14ac:dyDescent="0.25">
      <c r="A214" s="67" t="s">
        <v>28</v>
      </c>
      <c r="B214" s="67" t="s">
        <v>29</v>
      </c>
      <c r="C214" s="72"/>
      <c r="D214" s="73"/>
      <c r="K214" s="81"/>
      <c r="L214" s="84"/>
    </row>
    <row r="215" spans="1:12" x14ac:dyDescent="0.25">
      <c r="A215" s="67" t="s">
        <v>30</v>
      </c>
      <c r="B215" s="67" t="s">
        <v>31</v>
      </c>
      <c r="C215" s="72" t="s">
        <v>838</v>
      </c>
      <c r="D215" s="73" t="s">
        <v>864</v>
      </c>
      <c r="K215" s="81" t="s">
        <v>699</v>
      </c>
      <c r="L215" s="82" t="s">
        <v>832</v>
      </c>
    </row>
    <row r="216" spans="1:12" x14ac:dyDescent="0.25">
      <c r="A216" s="67" t="s">
        <v>32</v>
      </c>
      <c r="B216" s="67" t="s">
        <v>33</v>
      </c>
      <c r="C216" s="72" t="s">
        <v>838</v>
      </c>
      <c r="D216" s="73" t="s">
        <v>864</v>
      </c>
      <c r="K216" s="81" t="s">
        <v>701</v>
      </c>
      <c r="L216" s="82" t="s">
        <v>835</v>
      </c>
    </row>
    <row r="217" spans="1:12" x14ac:dyDescent="0.25">
      <c r="A217" s="67" t="s">
        <v>34</v>
      </c>
      <c r="B217" s="67" t="s">
        <v>35</v>
      </c>
      <c r="C217" s="72" t="s">
        <v>838</v>
      </c>
      <c r="D217" s="73" t="s">
        <v>864</v>
      </c>
      <c r="K217" s="81" t="s">
        <v>696</v>
      </c>
      <c r="L217" s="82" t="s">
        <v>821</v>
      </c>
    </row>
    <row r="218" spans="1:12" x14ac:dyDescent="0.25">
      <c r="A218" s="67" t="s">
        <v>36</v>
      </c>
      <c r="B218" s="67" t="s">
        <v>37</v>
      </c>
      <c r="C218" s="72" t="s">
        <v>838</v>
      </c>
      <c r="D218" s="73" t="s">
        <v>864</v>
      </c>
      <c r="K218" s="81" t="s">
        <v>702</v>
      </c>
      <c r="L218" s="82" t="s">
        <v>836</v>
      </c>
    </row>
    <row r="219" spans="1:12" x14ac:dyDescent="0.25">
      <c r="A219" s="67" t="s">
        <v>38</v>
      </c>
      <c r="B219" s="67" t="s">
        <v>39</v>
      </c>
      <c r="C219" s="72" t="s">
        <v>838</v>
      </c>
      <c r="D219" s="73" t="s">
        <v>864</v>
      </c>
      <c r="K219" s="81" t="s">
        <v>696</v>
      </c>
      <c r="L219" s="82" t="s">
        <v>821</v>
      </c>
    </row>
    <row r="220" spans="1:12" x14ac:dyDescent="0.25">
      <c r="A220" s="67" t="s">
        <v>40</v>
      </c>
      <c r="B220" s="67" t="s">
        <v>41</v>
      </c>
      <c r="C220" s="72" t="s">
        <v>838</v>
      </c>
      <c r="D220" s="73" t="s">
        <v>864</v>
      </c>
      <c r="K220" s="81" t="s">
        <v>702</v>
      </c>
      <c r="L220" s="82" t="s">
        <v>836</v>
      </c>
    </row>
    <row r="221" spans="1:12" x14ac:dyDescent="0.25">
      <c r="A221" s="67" t="s">
        <v>42</v>
      </c>
      <c r="B221" s="67" t="s">
        <v>43</v>
      </c>
      <c r="C221" s="72" t="s">
        <v>838</v>
      </c>
      <c r="D221" s="73" t="s">
        <v>864</v>
      </c>
      <c r="K221" s="81" t="s">
        <v>701</v>
      </c>
      <c r="L221" s="82" t="s">
        <v>835</v>
      </c>
    </row>
    <row r="222" spans="1:12" x14ac:dyDescent="0.25">
      <c r="A222" s="67" t="s">
        <v>44</v>
      </c>
      <c r="B222" s="67" t="s">
        <v>45</v>
      </c>
      <c r="C222" s="72" t="s">
        <v>838</v>
      </c>
      <c r="D222" s="73" t="s">
        <v>864</v>
      </c>
      <c r="K222" s="81" t="s">
        <v>699</v>
      </c>
      <c r="L222" s="82" t="s">
        <v>832</v>
      </c>
    </row>
    <row r="223" spans="1:12" x14ac:dyDescent="0.25">
      <c r="A223" s="67" t="s">
        <v>46</v>
      </c>
      <c r="B223" s="67" t="s">
        <v>47</v>
      </c>
      <c r="C223" s="72" t="s">
        <v>838</v>
      </c>
      <c r="D223" s="73" t="s">
        <v>864</v>
      </c>
      <c r="K223" s="81" t="s">
        <v>701</v>
      </c>
      <c r="L223" s="82" t="s">
        <v>835</v>
      </c>
    </row>
    <row r="224" spans="1:12" x14ac:dyDescent="0.25">
      <c r="A224" s="67" t="s">
        <v>48</v>
      </c>
      <c r="B224" s="67" t="s">
        <v>49</v>
      </c>
      <c r="C224" s="72" t="s">
        <v>838</v>
      </c>
      <c r="D224" s="73" t="s">
        <v>864</v>
      </c>
      <c r="K224" s="81" t="s">
        <v>700</v>
      </c>
      <c r="L224" s="82" t="s">
        <v>834</v>
      </c>
    </row>
    <row r="225" spans="1:12" x14ac:dyDescent="0.25">
      <c r="A225" s="67" t="s">
        <v>50</v>
      </c>
      <c r="B225" s="67" t="s">
        <v>51</v>
      </c>
      <c r="C225" s="72" t="s">
        <v>838</v>
      </c>
      <c r="D225" s="73" t="s">
        <v>864</v>
      </c>
      <c r="K225" s="81" t="s">
        <v>702</v>
      </c>
      <c r="L225" s="82" t="s">
        <v>836</v>
      </c>
    </row>
    <row r="226" spans="1:12" x14ac:dyDescent="0.25">
      <c r="C226" s="72"/>
      <c r="D226" s="73"/>
      <c r="K226" s="81" t="s">
        <v>698</v>
      </c>
      <c r="L226" s="82" t="s">
        <v>828</v>
      </c>
    </row>
    <row r="227" spans="1:12" x14ac:dyDescent="0.25">
      <c r="A227" s="67" t="s">
        <v>124</v>
      </c>
      <c r="B227" s="67" t="s">
        <v>125</v>
      </c>
      <c r="C227" s="72" t="s">
        <v>838</v>
      </c>
      <c r="D227" s="73" t="s">
        <v>864</v>
      </c>
      <c r="K227" s="81" t="s">
        <v>702</v>
      </c>
      <c r="L227" s="82" t="s">
        <v>836</v>
      </c>
    </row>
    <row r="228" spans="1:12" x14ac:dyDescent="0.25">
      <c r="A228" s="67" t="s">
        <v>127</v>
      </c>
      <c r="B228" s="67" t="s">
        <v>128</v>
      </c>
      <c r="C228" s="72" t="s">
        <v>838</v>
      </c>
      <c r="D228" s="73" t="s">
        <v>864</v>
      </c>
      <c r="K228" s="81" t="s">
        <v>698</v>
      </c>
      <c r="L228" s="82" t="s">
        <v>828</v>
      </c>
    </row>
    <row r="229" spans="1:12" x14ac:dyDescent="0.25">
      <c r="A229" s="67" t="s">
        <v>129</v>
      </c>
      <c r="B229" s="67" t="s">
        <v>130</v>
      </c>
      <c r="C229" s="72" t="s">
        <v>838</v>
      </c>
      <c r="D229" s="73" t="s">
        <v>864</v>
      </c>
      <c r="K229" s="81" t="s">
        <v>696</v>
      </c>
      <c r="L229" s="82" t="s">
        <v>821</v>
      </c>
    </row>
    <row r="230" spans="1:12" x14ac:dyDescent="0.25">
      <c r="A230" s="67" t="s">
        <v>131</v>
      </c>
      <c r="B230" s="67" t="s">
        <v>132</v>
      </c>
      <c r="C230" s="72" t="s">
        <v>838</v>
      </c>
      <c r="D230" s="73" t="s">
        <v>864</v>
      </c>
      <c r="K230" s="81" t="s">
        <v>700</v>
      </c>
      <c r="L230" s="82" t="s">
        <v>834</v>
      </c>
    </row>
    <row r="231" spans="1:12" x14ac:dyDescent="0.25">
      <c r="A231" s="67" t="s">
        <v>133</v>
      </c>
      <c r="B231" s="67" t="s">
        <v>134</v>
      </c>
      <c r="C231" s="72" t="s">
        <v>838</v>
      </c>
      <c r="D231" s="73" t="s">
        <v>864</v>
      </c>
      <c r="K231" s="81" t="s">
        <v>700</v>
      </c>
      <c r="L231" s="82" t="s">
        <v>834</v>
      </c>
    </row>
    <row r="232" spans="1:12" x14ac:dyDescent="0.25">
      <c r="A232" s="67" t="s">
        <v>135</v>
      </c>
      <c r="B232" s="67" t="s">
        <v>136</v>
      </c>
      <c r="C232" s="72" t="s">
        <v>838</v>
      </c>
      <c r="D232" s="73" t="s">
        <v>864</v>
      </c>
      <c r="K232" s="81" t="s">
        <v>696</v>
      </c>
      <c r="L232" s="82" t="s">
        <v>821</v>
      </c>
    </row>
    <row r="233" spans="1:12" x14ac:dyDescent="0.25">
      <c r="A233" s="67" t="s">
        <v>137</v>
      </c>
      <c r="B233" s="67" t="s">
        <v>138</v>
      </c>
      <c r="C233" s="72" t="s">
        <v>838</v>
      </c>
      <c r="D233" s="73" t="s">
        <v>864</v>
      </c>
      <c r="K233" s="81" t="s">
        <v>696</v>
      </c>
      <c r="L233" s="82" t="s">
        <v>821</v>
      </c>
    </row>
    <row r="234" spans="1:12" x14ac:dyDescent="0.25">
      <c r="A234" s="67" t="s">
        <v>139</v>
      </c>
      <c r="B234" s="67" t="s">
        <v>140</v>
      </c>
      <c r="C234" s="72" t="s">
        <v>838</v>
      </c>
      <c r="D234" s="73" t="s">
        <v>864</v>
      </c>
      <c r="K234" s="81" t="s">
        <v>699</v>
      </c>
      <c r="L234" s="82" t="s">
        <v>832</v>
      </c>
    </row>
    <row r="235" spans="1:12" x14ac:dyDescent="0.25">
      <c r="A235" s="67" t="s">
        <v>141</v>
      </c>
      <c r="B235" s="67" t="s">
        <v>142</v>
      </c>
      <c r="C235" s="72" t="s">
        <v>838</v>
      </c>
      <c r="D235" s="73" t="s">
        <v>864</v>
      </c>
      <c r="K235" s="81" t="s">
        <v>696</v>
      </c>
      <c r="L235" s="82" t="s">
        <v>821</v>
      </c>
    </row>
    <row r="236" spans="1:12" x14ac:dyDescent="0.25">
      <c r="A236" s="67" t="s">
        <v>143</v>
      </c>
      <c r="B236" s="67" t="s">
        <v>144</v>
      </c>
      <c r="C236" s="72" t="s">
        <v>838</v>
      </c>
      <c r="D236" s="73" t="s">
        <v>864</v>
      </c>
      <c r="K236" s="81" t="s">
        <v>701</v>
      </c>
      <c r="L236" s="82" t="s">
        <v>835</v>
      </c>
    </row>
    <row r="237" spans="1:12" x14ac:dyDescent="0.25">
      <c r="A237" s="67" t="s">
        <v>145</v>
      </c>
      <c r="B237" s="67" t="s">
        <v>146</v>
      </c>
      <c r="C237" s="72" t="s">
        <v>838</v>
      </c>
      <c r="D237" s="73" t="s">
        <v>864</v>
      </c>
      <c r="K237" s="81" t="s">
        <v>698</v>
      </c>
      <c r="L237" s="82" t="s">
        <v>828</v>
      </c>
    </row>
    <row r="238" spans="1:12" x14ac:dyDescent="0.25">
      <c r="A238" s="67" t="s">
        <v>147</v>
      </c>
      <c r="B238" s="67" t="s">
        <v>148</v>
      </c>
      <c r="C238" s="72" t="s">
        <v>838</v>
      </c>
      <c r="D238" s="73" t="s">
        <v>864</v>
      </c>
      <c r="K238" s="81" t="s">
        <v>699</v>
      </c>
      <c r="L238" s="82" t="s">
        <v>832</v>
      </c>
    </row>
    <row r="239" spans="1:12" x14ac:dyDescent="0.25">
      <c r="A239" s="67" t="s">
        <v>149</v>
      </c>
      <c r="B239" s="67" t="s">
        <v>150</v>
      </c>
      <c r="C239" s="72" t="s">
        <v>838</v>
      </c>
      <c r="D239" s="73" t="s">
        <v>864</v>
      </c>
      <c r="K239" s="81" t="s">
        <v>701</v>
      </c>
      <c r="L239" s="82" t="s">
        <v>835</v>
      </c>
    </row>
    <row r="240" spans="1:12" x14ac:dyDescent="0.25">
      <c r="A240" s="67" t="s">
        <v>151</v>
      </c>
      <c r="B240" s="67" t="s">
        <v>742</v>
      </c>
      <c r="C240" s="72" t="s">
        <v>838</v>
      </c>
      <c r="D240" s="73" t="s">
        <v>864</v>
      </c>
      <c r="K240" s="81" t="s">
        <v>700</v>
      </c>
      <c r="L240" s="82" t="s">
        <v>834</v>
      </c>
    </row>
    <row r="241" spans="1:12" x14ac:dyDescent="0.25">
      <c r="A241" s="67" t="s">
        <v>152</v>
      </c>
      <c r="B241" s="67" t="s">
        <v>153</v>
      </c>
      <c r="C241" s="72" t="s">
        <v>838</v>
      </c>
      <c r="D241" s="73" t="s">
        <v>864</v>
      </c>
      <c r="K241" s="81" t="s">
        <v>698</v>
      </c>
      <c r="L241" s="82" t="s">
        <v>828</v>
      </c>
    </row>
    <row r="242" spans="1:12" x14ac:dyDescent="0.25">
      <c r="A242" s="67" t="s">
        <v>154</v>
      </c>
      <c r="B242" s="67" t="s">
        <v>155</v>
      </c>
      <c r="C242" s="72" t="s">
        <v>838</v>
      </c>
      <c r="D242" s="73" t="s">
        <v>864</v>
      </c>
      <c r="K242" s="81" t="s">
        <v>696</v>
      </c>
      <c r="L242" s="82" t="s">
        <v>821</v>
      </c>
    </row>
    <row r="243" spans="1:12" x14ac:dyDescent="0.25">
      <c r="A243" s="67" t="s">
        <v>156</v>
      </c>
      <c r="B243" s="67" t="s">
        <v>157</v>
      </c>
      <c r="C243" s="72" t="s">
        <v>838</v>
      </c>
      <c r="D243" s="73" t="s">
        <v>864</v>
      </c>
      <c r="K243" s="81" t="s">
        <v>700</v>
      </c>
      <c r="L243" s="82" t="s">
        <v>834</v>
      </c>
    </row>
    <row r="244" spans="1:12" x14ac:dyDescent="0.25">
      <c r="A244" s="67" t="s">
        <v>158</v>
      </c>
      <c r="B244" s="67" t="s">
        <v>743</v>
      </c>
      <c r="C244" s="72" t="s">
        <v>838</v>
      </c>
      <c r="D244" s="73" t="s">
        <v>864</v>
      </c>
      <c r="K244" s="81" t="s">
        <v>696</v>
      </c>
      <c r="L244" s="82" t="s">
        <v>821</v>
      </c>
    </row>
    <row r="245" spans="1:12" x14ac:dyDescent="0.25">
      <c r="A245" s="67" t="s">
        <v>159</v>
      </c>
      <c r="B245" s="67" t="s">
        <v>160</v>
      </c>
      <c r="C245" s="72" t="s">
        <v>838</v>
      </c>
      <c r="D245" s="73" t="s">
        <v>864</v>
      </c>
      <c r="K245" s="81" t="s">
        <v>696</v>
      </c>
      <c r="L245" s="82" t="s">
        <v>821</v>
      </c>
    </row>
    <row r="246" spans="1:12" x14ac:dyDescent="0.25">
      <c r="A246" s="67" t="s">
        <v>161</v>
      </c>
      <c r="B246" s="67" t="s">
        <v>162</v>
      </c>
      <c r="C246" s="72" t="s">
        <v>838</v>
      </c>
      <c r="D246" s="73" t="s">
        <v>864</v>
      </c>
      <c r="K246" s="81" t="s">
        <v>702</v>
      </c>
      <c r="L246" s="82" t="s">
        <v>836</v>
      </c>
    </row>
    <row r="247" spans="1:12" x14ac:dyDescent="0.25">
      <c r="C247" s="72"/>
      <c r="D247" s="73"/>
      <c r="K247" s="81" t="s">
        <v>701</v>
      </c>
      <c r="L247" s="82" t="s">
        <v>835</v>
      </c>
    </row>
    <row r="248" spans="1:12" x14ac:dyDescent="0.25">
      <c r="B248" s="67" t="s">
        <v>744</v>
      </c>
      <c r="C248" s="72"/>
      <c r="D248" s="73"/>
      <c r="K248" s="81" t="s">
        <v>696</v>
      </c>
      <c r="L248" s="82" t="s">
        <v>821</v>
      </c>
    </row>
    <row r="249" spans="1:12" x14ac:dyDescent="0.25">
      <c r="C249" s="72"/>
      <c r="D249" s="73"/>
      <c r="K249" s="81" t="s">
        <v>698</v>
      </c>
      <c r="L249" s="82" t="s">
        <v>828</v>
      </c>
    </row>
    <row r="250" spans="1:12" x14ac:dyDescent="0.25">
      <c r="A250" s="67" t="s">
        <v>52</v>
      </c>
      <c r="B250" s="67" t="s">
        <v>53</v>
      </c>
      <c r="C250" s="72" t="s">
        <v>12</v>
      </c>
      <c r="D250" s="73" t="s">
        <v>865</v>
      </c>
      <c r="E250" s="68" t="str">
        <f t="shared" ref="E250:E285" si="4">LEFT(D250,LEN(D250)-30)</f>
        <v>South Yorkshire</v>
      </c>
      <c r="K250" s="81" t="s">
        <v>701</v>
      </c>
      <c r="L250" s="82" t="s">
        <v>835</v>
      </c>
    </row>
    <row r="251" spans="1:12" x14ac:dyDescent="0.25">
      <c r="A251" s="67" t="s">
        <v>55</v>
      </c>
      <c r="B251" s="67" t="s">
        <v>56</v>
      </c>
      <c r="C251" s="72" t="s">
        <v>14</v>
      </c>
      <c r="D251" s="73" t="s">
        <v>866</v>
      </c>
      <c r="E251" s="68" t="str">
        <f t="shared" si="4"/>
        <v>West Midlands</v>
      </c>
      <c r="K251" s="81"/>
      <c r="L251" s="84"/>
    </row>
    <row r="252" spans="1:12" x14ac:dyDescent="0.25">
      <c r="A252" s="67" t="s">
        <v>57</v>
      </c>
      <c r="B252" s="67" t="s">
        <v>58</v>
      </c>
      <c r="C252" s="72" t="s">
        <v>10</v>
      </c>
      <c r="D252" s="73" t="s">
        <v>867</v>
      </c>
      <c r="E252" s="68" t="str">
        <f t="shared" si="4"/>
        <v>Greater Manchester</v>
      </c>
      <c r="K252" s="81"/>
      <c r="L252" s="84"/>
    </row>
    <row r="253" spans="1:12" x14ac:dyDescent="0.25">
      <c r="A253" s="67" t="s">
        <v>59</v>
      </c>
      <c r="B253" s="67" t="s">
        <v>60</v>
      </c>
      <c r="C253" s="72" t="s">
        <v>15</v>
      </c>
      <c r="D253" s="73" t="s">
        <v>868</v>
      </c>
      <c r="E253" s="68" t="str">
        <f t="shared" si="4"/>
        <v>West Yorkshire</v>
      </c>
      <c r="K253" s="81"/>
      <c r="L253" s="84"/>
    </row>
    <row r="254" spans="1:12" x14ac:dyDescent="0.25">
      <c r="A254" s="67" t="s">
        <v>61</v>
      </c>
      <c r="B254" s="67" t="s">
        <v>62</v>
      </c>
      <c r="C254" s="72" t="s">
        <v>10</v>
      </c>
      <c r="D254" s="73" t="s">
        <v>867</v>
      </c>
      <c r="E254" s="68" t="str">
        <f t="shared" si="4"/>
        <v>Greater Manchester</v>
      </c>
      <c r="K254" s="81" t="s">
        <v>671</v>
      </c>
      <c r="L254" s="82" t="s">
        <v>808</v>
      </c>
    </row>
    <row r="255" spans="1:12" x14ac:dyDescent="0.25">
      <c r="A255" s="67" t="s">
        <v>63</v>
      </c>
      <c r="B255" s="67" t="s">
        <v>64</v>
      </c>
      <c r="C255" s="72" t="s">
        <v>15</v>
      </c>
      <c r="D255" s="73" t="s">
        <v>868</v>
      </c>
      <c r="E255" s="68" t="str">
        <f t="shared" si="4"/>
        <v>West Yorkshire</v>
      </c>
      <c r="K255" s="81" t="s">
        <v>673</v>
      </c>
      <c r="L255" s="82" t="s">
        <v>809</v>
      </c>
    </row>
    <row r="256" spans="1:12" x14ac:dyDescent="0.25">
      <c r="A256" s="67" t="s">
        <v>65</v>
      </c>
      <c r="B256" s="67" t="s">
        <v>66</v>
      </c>
      <c r="C256" s="72" t="s">
        <v>14</v>
      </c>
      <c r="D256" s="73" t="s">
        <v>866</v>
      </c>
      <c r="E256" s="68" t="str">
        <f t="shared" si="4"/>
        <v>West Midlands</v>
      </c>
      <c r="K256" s="81" t="s">
        <v>673</v>
      </c>
      <c r="L256" s="82" t="s">
        <v>809</v>
      </c>
    </row>
    <row r="257" spans="1:12" x14ac:dyDescent="0.25">
      <c r="A257" s="67" t="s">
        <v>67</v>
      </c>
      <c r="B257" s="67" t="s">
        <v>68</v>
      </c>
      <c r="C257" s="72" t="s">
        <v>12</v>
      </c>
      <c r="D257" s="73" t="s">
        <v>865</v>
      </c>
      <c r="E257" s="68" t="str">
        <f t="shared" si="4"/>
        <v>South Yorkshire</v>
      </c>
      <c r="K257" s="81" t="s">
        <v>677</v>
      </c>
      <c r="L257" s="82" t="s">
        <v>813</v>
      </c>
    </row>
    <row r="258" spans="1:12" x14ac:dyDescent="0.25">
      <c r="A258" s="67" t="s">
        <v>69</v>
      </c>
      <c r="B258" s="67" t="s">
        <v>70</v>
      </c>
      <c r="C258" s="72" t="s">
        <v>14</v>
      </c>
      <c r="D258" s="73" t="s">
        <v>866</v>
      </c>
      <c r="E258" s="68" t="str">
        <f t="shared" si="4"/>
        <v>West Midlands</v>
      </c>
      <c r="K258" s="81" t="s">
        <v>677</v>
      </c>
      <c r="L258" s="82" t="s">
        <v>813</v>
      </c>
    </row>
    <row r="259" spans="1:12" x14ac:dyDescent="0.25">
      <c r="A259" s="67" t="s">
        <v>71</v>
      </c>
      <c r="B259" s="67" t="s">
        <v>72</v>
      </c>
      <c r="C259" s="72" t="s">
        <v>13</v>
      </c>
      <c r="D259" s="73" t="s">
        <v>869</v>
      </c>
      <c r="E259" s="68" t="str">
        <f t="shared" si="4"/>
        <v>Northumbria</v>
      </c>
      <c r="K259" s="85" t="s">
        <v>882</v>
      </c>
      <c r="L259" s="82"/>
    </row>
    <row r="260" spans="1:12" x14ac:dyDescent="0.25">
      <c r="A260" s="67" t="s">
        <v>73</v>
      </c>
      <c r="B260" s="67" t="s">
        <v>74</v>
      </c>
      <c r="C260" s="72" t="s">
        <v>15</v>
      </c>
      <c r="D260" s="73" t="s">
        <v>868</v>
      </c>
      <c r="E260" s="68" t="str">
        <f t="shared" si="4"/>
        <v>West Yorkshire</v>
      </c>
      <c r="K260" s="81" t="s">
        <v>682</v>
      </c>
      <c r="L260" s="82" t="s">
        <v>818</v>
      </c>
    </row>
    <row r="261" spans="1:12" x14ac:dyDescent="0.25">
      <c r="A261" s="67" t="s">
        <v>75</v>
      </c>
      <c r="B261" s="67" t="s">
        <v>76</v>
      </c>
      <c r="C261" s="72" t="s">
        <v>11</v>
      </c>
      <c r="D261" s="73" t="s">
        <v>870</v>
      </c>
      <c r="E261" s="68" t="str">
        <f t="shared" si="4"/>
        <v>Merseyside</v>
      </c>
      <c r="K261" s="85" t="s">
        <v>882</v>
      </c>
      <c r="L261" s="82"/>
    </row>
    <row r="262" spans="1:12" x14ac:dyDescent="0.25">
      <c r="A262" s="67" t="s">
        <v>77</v>
      </c>
      <c r="B262" s="67" t="s">
        <v>78</v>
      </c>
      <c r="C262" s="72" t="s">
        <v>15</v>
      </c>
      <c r="D262" s="73" t="s">
        <v>868</v>
      </c>
      <c r="E262" s="68" t="str">
        <f t="shared" si="4"/>
        <v>West Yorkshire</v>
      </c>
      <c r="K262" s="81" t="s">
        <v>693</v>
      </c>
      <c r="L262" s="82" t="s">
        <v>831</v>
      </c>
    </row>
    <row r="263" spans="1:12" x14ac:dyDescent="0.25">
      <c r="A263" s="67" t="s">
        <v>79</v>
      </c>
      <c r="B263" s="67" t="s">
        <v>80</v>
      </c>
      <c r="C263" s="72" t="s">
        <v>11</v>
      </c>
      <c r="D263" s="73" t="s">
        <v>870</v>
      </c>
      <c r="E263" s="68" t="str">
        <f t="shared" si="4"/>
        <v>Merseyside</v>
      </c>
      <c r="K263" s="81" t="s">
        <v>695</v>
      </c>
      <c r="L263" s="82" t="s">
        <v>837</v>
      </c>
    </row>
    <row r="264" spans="1:12" x14ac:dyDescent="0.25">
      <c r="A264" s="67" t="s">
        <v>81</v>
      </c>
      <c r="B264" s="67" t="s">
        <v>82</v>
      </c>
      <c r="C264" s="72" t="s">
        <v>10</v>
      </c>
      <c r="D264" s="73" t="s">
        <v>867</v>
      </c>
      <c r="E264" s="68" t="str">
        <f t="shared" si="4"/>
        <v>Greater Manchester</v>
      </c>
      <c r="K264" s="81" t="s">
        <v>689</v>
      </c>
      <c r="L264" s="82" t="s">
        <v>826</v>
      </c>
    </row>
    <row r="265" spans="1:12" x14ac:dyDescent="0.25">
      <c r="A265" s="67" t="s">
        <v>83</v>
      </c>
      <c r="B265" s="67" t="s">
        <v>745</v>
      </c>
      <c r="C265" s="72" t="s">
        <v>13</v>
      </c>
      <c r="D265" s="73" t="s">
        <v>869</v>
      </c>
      <c r="E265" s="68" t="str">
        <f t="shared" si="4"/>
        <v>Northumbria</v>
      </c>
      <c r="K265" s="81" t="s">
        <v>689</v>
      </c>
      <c r="L265" s="82" t="s">
        <v>826</v>
      </c>
    </row>
    <row r="266" spans="1:12" x14ac:dyDescent="0.25">
      <c r="A266" s="67" t="s">
        <v>84</v>
      </c>
      <c r="B266" s="67" t="s">
        <v>85</v>
      </c>
      <c r="C266" s="72" t="s">
        <v>13</v>
      </c>
      <c r="D266" s="73" t="s">
        <v>869</v>
      </c>
      <c r="E266" s="68" t="str">
        <f t="shared" si="4"/>
        <v>Northumbria</v>
      </c>
      <c r="K266" s="81" t="s">
        <v>681</v>
      </c>
      <c r="L266" s="82" t="s">
        <v>817</v>
      </c>
    </row>
    <row r="267" spans="1:12" x14ac:dyDescent="0.25">
      <c r="A267" s="67" t="s">
        <v>86</v>
      </c>
      <c r="B267" s="67" t="s">
        <v>87</v>
      </c>
      <c r="C267" s="72" t="s">
        <v>10</v>
      </c>
      <c r="D267" s="73" t="s">
        <v>867</v>
      </c>
      <c r="E267" s="68" t="str">
        <f t="shared" si="4"/>
        <v>Greater Manchester</v>
      </c>
      <c r="K267" s="81" t="s">
        <v>674</v>
      </c>
      <c r="L267" s="82" t="s">
        <v>810</v>
      </c>
    </row>
    <row r="268" spans="1:12" x14ac:dyDescent="0.25">
      <c r="A268" s="67" t="s">
        <v>88</v>
      </c>
      <c r="B268" s="67" t="s">
        <v>89</v>
      </c>
      <c r="C268" s="72" t="s">
        <v>10</v>
      </c>
      <c r="D268" s="73" t="s">
        <v>867</v>
      </c>
      <c r="E268" s="68" t="str">
        <f t="shared" si="4"/>
        <v>Greater Manchester</v>
      </c>
      <c r="K268" s="81" t="s">
        <v>683</v>
      </c>
      <c r="L268" s="82" t="s">
        <v>819</v>
      </c>
    </row>
    <row r="269" spans="1:12" x14ac:dyDescent="0.25">
      <c r="A269" s="67" t="s">
        <v>90</v>
      </c>
      <c r="B269" s="67" t="s">
        <v>91</v>
      </c>
      <c r="C269" s="72" t="s">
        <v>12</v>
      </c>
      <c r="D269" s="73" t="s">
        <v>865</v>
      </c>
      <c r="E269" s="68" t="str">
        <f t="shared" si="4"/>
        <v>South Yorkshire</v>
      </c>
      <c r="K269" s="81" t="s">
        <v>671</v>
      </c>
      <c r="L269" s="82" t="s">
        <v>808</v>
      </c>
    </row>
    <row r="270" spans="1:12" x14ac:dyDescent="0.25">
      <c r="A270" s="67" t="s">
        <v>92</v>
      </c>
      <c r="B270" s="67" t="s">
        <v>93</v>
      </c>
      <c r="C270" s="72" t="s">
        <v>10</v>
      </c>
      <c r="D270" s="73" t="s">
        <v>867</v>
      </c>
      <c r="E270" s="68" t="str">
        <f t="shared" si="4"/>
        <v>Greater Manchester</v>
      </c>
      <c r="K270" s="81" t="s">
        <v>692</v>
      </c>
      <c r="L270" s="82" t="s">
        <v>830</v>
      </c>
    </row>
    <row r="271" spans="1:12" x14ac:dyDescent="0.25">
      <c r="A271" s="67" t="s">
        <v>94</v>
      </c>
      <c r="B271" s="67" t="s">
        <v>95</v>
      </c>
      <c r="C271" s="72" t="s">
        <v>14</v>
      </c>
      <c r="D271" s="73" t="s">
        <v>866</v>
      </c>
      <c r="E271" s="68" t="str">
        <f t="shared" si="4"/>
        <v>West Midlands</v>
      </c>
      <c r="K271" s="81" t="s">
        <v>682</v>
      </c>
      <c r="L271" s="82" t="s">
        <v>818</v>
      </c>
    </row>
    <row r="272" spans="1:12" x14ac:dyDescent="0.25">
      <c r="A272" s="67" t="s">
        <v>96</v>
      </c>
      <c r="B272" s="67" t="s">
        <v>97</v>
      </c>
      <c r="C272" s="72" t="s">
        <v>11</v>
      </c>
      <c r="D272" s="73" t="s">
        <v>870</v>
      </c>
      <c r="E272" s="68" t="str">
        <f t="shared" si="4"/>
        <v>Merseyside</v>
      </c>
      <c r="K272" s="81" t="s">
        <v>679</v>
      </c>
      <c r="L272" s="82" t="s">
        <v>815</v>
      </c>
    </row>
    <row r="273" spans="1:12" x14ac:dyDescent="0.25">
      <c r="A273" s="67" t="s">
        <v>98</v>
      </c>
      <c r="B273" s="67" t="s">
        <v>99</v>
      </c>
      <c r="C273" s="72" t="s">
        <v>12</v>
      </c>
      <c r="D273" s="73" t="s">
        <v>865</v>
      </c>
      <c r="E273" s="68" t="str">
        <f t="shared" si="4"/>
        <v>South Yorkshire</v>
      </c>
      <c r="K273" s="81" t="s">
        <v>687</v>
      </c>
      <c r="L273" s="82" t="s">
        <v>824</v>
      </c>
    </row>
    <row r="274" spans="1:12" x14ac:dyDescent="0.25">
      <c r="A274" s="67" t="s">
        <v>100</v>
      </c>
      <c r="B274" s="67" t="s">
        <v>101</v>
      </c>
      <c r="C274" s="72" t="s">
        <v>14</v>
      </c>
      <c r="D274" s="73" t="s">
        <v>866</v>
      </c>
      <c r="E274" s="68" t="str">
        <f t="shared" si="4"/>
        <v>West Midlands</v>
      </c>
      <c r="K274" s="81" t="s">
        <v>677</v>
      </c>
      <c r="L274" s="82" t="s">
        <v>813</v>
      </c>
    </row>
    <row r="275" spans="1:12" x14ac:dyDescent="0.25">
      <c r="A275" s="67" t="s">
        <v>102</v>
      </c>
      <c r="B275" s="67" t="s">
        <v>103</v>
      </c>
      <c r="C275" s="72" t="s">
        <v>13</v>
      </c>
      <c r="D275" s="73" t="s">
        <v>869</v>
      </c>
      <c r="E275" s="68" t="str">
        <f t="shared" si="4"/>
        <v>Northumbria</v>
      </c>
      <c r="K275" s="81" t="s">
        <v>678</v>
      </c>
      <c r="L275" s="82" t="s">
        <v>814</v>
      </c>
    </row>
    <row r="276" spans="1:12" x14ac:dyDescent="0.25">
      <c r="A276" s="67" t="s">
        <v>104</v>
      </c>
      <c r="B276" s="67" t="s">
        <v>105</v>
      </c>
      <c r="C276" s="72" t="s">
        <v>11</v>
      </c>
      <c r="D276" s="73" t="s">
        <v>870</v>
      </c>
      <c r="E276" s="68" t="str">
        <f t="shared" si="4"/>
        <v>Merseyside</v>
      </c>
      <c r="K276" s="81" t="s">
        <v>686</v>
      </c>
      <c r="L276" s="82" t="s">
        <v>823</v>
      </c>
    </row>
    <row r="277" spans="1:12" x14ac:dyDescent="0.25">
      <c r="A277" s="67" t="s">
        <v>106</v>
      </c>
      <c r="B277" s="67" t="s">
        <v>107</v>
      </c>
      <c r="C277" s="72" t="s">
        <v>10</v>
      </c>
      <c r="D277" s="73" t="s">
        <v>867</v>
      </c>
      <c r="E277" s="68" t="str">
        <f t="shared" si="4"/>
        <v>Greater Manchester</v>
      </c>
      <c r="K277" s="81" t="s">
        <v>882</v>
      </c>
      <c r="L277" s="82"/>
    </row>
    <row r="278" spans="1:12" x14ac:dyDescent="0.25">
      <c r="A278" s="67" t="s">
        <v>108</v>
      </c>
      <c r="B278" s="67" t="s">
        <v>109</v>
      </c>
      <c r="C278" s="72" t="s">
        <v>13</v>
      </c>
      <c r="D278" s="73" t="s">
        <v>869</v>
      </c>
      <c r="E278" s="68" t="str">
        <f t="shared" si="4"/>
        <v>Northumbria</v>
      </c>
      <c r="K278" s="81" t="s">
        <v>882</v>
      </c>
      <c r="L278" s="82"/>
    </row>
    <row r="279" spans="1:12" x14ac:dyDescent="0.25">
      <c r="A279" s="67" t="s">
        <v>110</v>
      </c>
      <c r="B279" s="67" t="s">
        <v>111</v>
      </c>
      <c r="C279" s="72" t="s">
        <v>10</v>
      </c>
      <c r="D279" s="73" t="s">
        <v>867</v>
      </c>
      <c r="E279" s="68" t="str">
        <f t="shared" si="4"/>
        <v>Greater Manchester</v>
      </c>
      <c r="K279" s="81" t="s">
        <v>687</v>
      </c>
      <c r="L279" s="82" t="s">
        <v>824</v>
      </c>
    </row>
    <row r="280" spans="1:12" x14ac:dyDescent="0.25">
      <c r="A280" s="67" t="s">
        <v>112</v>
      </c>
      <c r="B280" s="67" t="s">
        <v>113</v>
      </c>
      <c r="C280" s="72" t="s">
        <v>10</v>
      </c>
      <c r="D280" s="73" t="s">
        <v>867</v>
      </c>
      <c r="E280" s="68" t="str">
        <f t="shared" si="4"/>
        <v>Greater Manchester</v>
      </c>
      <c r="K280" s="81" t="s">
        <v>690</v>
      </c>
      <c r="L280" s="82" t="s">
        <v>827</v>
      </c>
    </row>
    <row r="281" spans="1:12" x14ac:dyDescent="0.25">
      <c r="A281" s="67" t="s">
        <v>114</v>
      </c>
      <c r="B281" s="67" t="s">
        <v>115</v>
      </c>
      <c r="C281" s="72" t="s">
        <v>15</v>
      </c>
      <c r="D281" s="73" t="s">
        <v>868</v>
      </c>
      <c r="E281" s="68" t="str">
        <f t="shared" si="4"/>
        <v>West Yorkshire</v>
      </c>
      <c r="K281" s="81" t="s">
        <v>673</v>
      </c>
      <c r="L281" s="82" t="s">
        <v>809</v>
      </c>
    </row>
    <row r="282" spans="1:12" x14ac:dyDescent="0.25">
      <c r="A282" s="67" t="s">
        <v>116</v>
      </c>
      <c r="B282" s="67" t="s">
        <v>117</v>
      </c>
      <c r="C282" s="72" t="s">
        <v>14</v>
      </c>
      <c r="D282" s="73" t="s">
        <v>866</v>
      </c>
      <c r="E282" s="68" t="str">
        <f t="shared" si="4"/>
        <v>West Midlands</v>
      </c>
      <c r="K282" s="81" t="s">
        <v>678</v>
      </c>
      <c r="L282" s="82" t="s">
        <v>814</v>
      </c>
    </row>
    <row r="283" spans="1:12" x14ac:dyDescent="0.25">
      <c r="A283" s="67" t="s">
        <v>118</v>
      </c>
      <c r="B283" s="67" t="s">
        <v>119</v>
      </c>
      <c r="C283" s="72" t="s">
        <v>10</v>
      </c>
      <c r="D283" s="73" t="s">
        <v>867</v>
      </c>
      <c r="E283" s="68" t="str">
        <f t="shared" si="4"/>
        <v>Greater Manchester</v>
      </c>
      <c r="K283" s="81" t="s">
        <v>675</v>
      </c>
      <c r="L283" s="82" t="s">
        <v>811</v>
      </c>
    </row>
    <row r="284" spans="1:12" x14ac:dyDescent="0.25">
      <c r="A284" s="67" t="s">
        <v>120</v>
      </c>
      <c r="B284" s="67" t="s">
        <v>121</v>
      </c>
      <c r="C284" s="72" t="s">
        <v>11</v>
      </c>
      <c r="D284" s="73" t="s">
        <v>870</v>
      </c>
      <c r="E284" s="68" t="str">
        <f t="shared" si="4"/>
        <v>Merseyside</v>
      </c>
      <c r="K284" s="81" t="s">
        <v>687</v>
      </c>
      <c r="L284" s="82" t="s">
        <v>824</v>
      </c>
    </row>
    <row r="285" spans="1:12" x14ac:dyDescent="0.25">
      <c r="A285" s="67" t="s">
        <v>122</v>
      </c>
      <c r="B285" s="67" t="s">
        <v>123</v>
      </c>
      <c r="C285" s="72" t="s">
        <v>14</v>
      </c>
      <c r="D285" s="73" t="s">
        <v>866</v>
      </c>
      <c r="E285" s="68" t="str">
        <f t="shared" si="4"/>
        <v>West Midlands</v>
      </c>
      <c r="K285" s="81" t="s">
        <v>687</v>
      </c>
      <c r="L285" s="82" t="s">
        <v>824</v>
      </c>
    </row>
    <row r="286" spans="1:12" x14ac:dyDescent="0.25">
      <c r="C286" s="72"/>
      <c r="D286" s="73"/>
      <c r="K286" s="81" t="s">
        <v>671</v>
      </c>
      <c r="L286" s="82" t="s">
        <v>808</v>
      </c>
    </row>
    <row r="287" spans="1:12" x14ac:dyDescent="0.25">
      <c r="B287" s="67" t="s">
        <v>746</v>
      </c>
      <c r="C287" s="72"/>
      <c r="D287" s="73"/>
      <c r="K287" s="81" t="s">
        <v>676</v>
      </c>
      <c r="L287" s="82" t="s">
        <v>812</v>
      </c>
    </row>
    <row r="288" spans="1:12" x14ac:dyDescent="0.25">
      <c r="C288" s="72"/>
      <c r="D288" s="73"/>
      <c r="K288" s="83" t="s">
        <v>680</v>
      </c>
      <c r="L288" s="82" t="s">
        <v>816</v>
      </c>
    </row>
    <row r="289" spans="1:12" x14ac:dyDescent="0.25">
      <c r="A289" s="67" t="s">
        <v>566</v>
      </c>
      <c r="B289" s="67" t="s">
        <v>567</v>
      </c>
      <c r="C289" s="72" t="s">
        <v>16</v>
      </c>
      <c r="D289" s="73" t="s">
        <v>862</v>
      </c>
      <c r="E289" s="68" t="str">
        <f t="shared" ref="E289:E344" si="5">LEFT(D289,LEN(D289)-30)</f>
        <v>Avon &amp; Somerset</v>
      </c>
      <c r="K289" s="81" t="s">
        <v>681</v>
      </c>
      <c r="L289" s="82" t="s">
        <v>817</v>
      </c>
    </row>
    <row r="290" spans="1:12" x14ac:dyDescent="0.25">
      <c r="A290" s="67" t="s">
        <v>569</v>
      </c>
      <c r="B290" s="67" t="s">
        <v>570</v>
      </c>
      <c r="C290" s="72" t="s">
        <v>791</v>
      </c>
      <c r="D290" s="73" t="s">
        <v>871</v>
      </c>
      <c r="E290" s="68" t="str">
        <f t="shared" si="5"/>
        <v>Bedfordshire</v>
      </c>
      <c r="K290" s="81" t="s">
        <v>685</v>
      </c>
      <c r="L290" s="82" t="s">
        <v>822</v>
      </c>
    </row>
    <row r="291" spans="1:12" x14ac:dyDescent="0.25">
      <c r="A291" s="67" t="s">
        <v>571</v>
      </c>
      <c r="B291" s="67" t="s">
        <v>572</v>
      </c>
      <c r="C291" s="72" t="s">
        <v>802</v>
      </c>
      <c r="D291" s="73" t="s">
        <v>853</v>
      </c>
      <c r="E291" s="68" t="str">
        <f t="shared" si="5"/>
        <v>Lancashire</v>
      </c>
      <c r="K291" s="81" t="s">
        <v>674</v>
      </c>
      <c r="L291" s="82" t="s">
        <v>810</v>
      </c>
    </row>
    <row r="292" spans="1:12" x14ac:dyDescent="0.25">
      <c r="A292" s="67" t="s">
        <v>573</v>
      </c>
      <c r="B292" s="67" t="s">
        <v>574</v>
      </c>
      <c r="C292" s="72" t="s">
        <v>802</v>
      </c>
      <c r="D292" s="73" t="s">
        <v>853</v>
      </c>
      <c r="E292" s="68" t="str">
        <f t="shared" si="5"/>
        <v>Lancashire</v>
      </c>
      <c r="K292" s="81" t="s">
        <v>678</v>
      </c>
      <c r="L292" s="82" t="s">
        <v>814</v>
      </c>
    </row>
    <row r="293" spans="1:12" x14ac:dyDescent="0.25">
      <c r="A293" s="67" t="s">
        <v>575</v>
      </c>
      <c r="B293" s="67" t="s">
        <v>576</v>
      </c>
      <c r="C293" s="72" t="s">
        <v>797</v>
      </c>
      <c r="D293" s="73" t="s">
        <v>857</v>
      </c>
      <c r="E293" s="68" t="str">
        <f t="shared" si="5"/>
        <v>Dorset</v>
      </c>
      <c r="K293" s="81" t="s">
        <v>690</v>
      </c>
      <c r="L293" s="82" t="s">
        <v>827</v>
      </c>
    </row>
    <row r="294" spans="1:12" x14ac:dyDescent="0.25">
      <c r="A294" s="67" t="s">
        <v>577</v>
      </c>
      <c r="B294" s="67" t="s">
        <v>578</v>
      </c>
      <c r="C294" s="72" t="s">
        <v>20</v>
      </c>
      <c r="D294" s="73" t="s">
        <v>844</v>
      </c>
      <c r="E294" s="68" t="str">
        <f t="shared" si="5"/>
        <v>Thames Valley</v>
      </c>
      <c r="K294" s="81" t="s">
        <v>674</v>
      </c>
      <c r="L294" s="82" t="s">
        <v>810</v>
      </c>
    </row>
    <row r="295" spans="1:12" x14ac:dyDescent="0.25">
      <c r="A295" s="67" t="s">
        <v>579</v>
      </c>
      <c r="B295" s="67" t="s">
        <v>580</v>
      </c>
      <c r="C295" s="72" t="s">
        <v>19</v>
      </c>
      <c r="D295" s="73" t="s">
        <v>839</v>
      </c>
      <c r="E295" s="68" t="str">
        <f t="shared" si="5"/>
        <v>Sussex</v>
      </c>
      <c r="K295" s="81" t="s">
        <v>671</v>
      </c>
      <c r="L295" s="82" t="s">
        <v>808</v>
      </c>
    </row>
    <row r="296" spans="1:12" x14ac:dyDescent="0.25">
      <c r="A296" s="67" t="s">
        <v>581</v>
      </c>
      <c r="B296" s="67" t="s">
        <v>582</v>
      </c>
      <c r="C296" s="72" t="s">
        <v>16</v>
      </c>
      <c r="D296" s="73" t="s">
        <v>862</v>
      </c>
      <c r="E296" s="68" t="str">
        <f t="shared" si="5"/>
        <v>Avon &amp; Somerset</v>
      </c>
      <c r="K296" s="81" t="s">
        <v>685</v>
      </c>
      <c r="L296" s="82" t="s">
        <v>822</v>
      </c>
    </row>
    <row r="297" spans="1:12" x14ac:dyDescent="0.25">
      <c r="A297" s="67" t="s">
        <v>583</v>
      </c>
      <c r="B297" s="67" t="s">
        <v>584</v>
      </c>
      <c r="C297" s="72" t="s">
        <v>791</v>
      </c>
      <c r="D297" s="73" t="s">
        <v>871</v>
      </c>
      <c r="E297" s="68" t="str">
        <f t="shared" si="5"/>
        <v>Bedfordshire</v>
      </c>
      <c r="K297" s="81" t="s">
        <v>684</v>
      </c>
      <c r="L297" s="82" t="s">
        <v>820</v>
      </c>
    </row>
    <row r="298" spans="1:12" x14ac:dyDescent="0.25">
      <c r="A298" s="67" t="s">
        <v>585</v>
      </c>
      <c r="B298" s="67" t="s">
        <v>586</v>
      </c>
      <c r="C298" s="72" t="s">
        <v>793</v>
      </c>
      <c r="D298" s="73" t="s">
        <v>872</v>
      </c>
      <c r="E298" s="68" t="str">
        <f t="shared" si="5"/>
        <v>Cheshire</v>
      </c>
      <c r="K298" s="81" t="s">
        <v>678</v>
      </c>
      <c r="L298" s="82" t="s">
        <v>814</v>
      </c>
    </row>
    <row r="299" spans="1:12" x14ac:dyDescent="0.25">
      <c r="A299" s="67" t="s">
        <v>587</v>
      </c>
      <c r="B299" s="67" t="s">
        <v>588</v>
      </c>
      <c r="C299" s="72" t="s">
        <v>793</v>
      </c>
      <c r="D299" s="73" t="s">
        <v>872</v>
      </c>
      <c r="E299" s="68" t="str">
        <f t="shared" si="5"/>
        <v>Cheshire</v>
      </c>
      <c r="K299" s="81" t="s">
        <v>694</v>
      </c>
      <c r="L299" s="82" t="s">
        <v>833</v>
      </c>
    </row>
    <row r="300" spans="1:12" x14ac:dyDescent="0.25">
      <c r="A300" s="67" t="s">
        <v>623</v>
      </c>
      <c r="B300" s="67" t="s">
        <v>747</v>
      </c>
      <c r="C300" s="72" t="s">
        <v>5</v>
      </c>
      <c r="D300" s="73" t="s">
        <v>842</v>
      </c>
      <c r="E300" s="68" t="str">
        <f t="shared" si="5"/>
        <v>Nottinghamshire</v>
      </c>
      <c r="K300" s="81" t="s">
        <v>695</v>
      </c>
      <c r="L300" s="82" t="s">
        <v>837</v>
      </c>
    </row>
    <row r="301" spans="1:12" x14ac:dyDescent="0.25">
      <c r="A301" s="67" t="s">
        <v>589</v>
      </c>
      <c r="B301" s="67" t="s">
        <v>590</v>
      </c>
      <c r="C301" s="72" t="s">
        <v>17</v>
      </c>
      <c r="D301" s="73" t="s">
        <v>860</v>
      </c>
      <c r="E301" s="68" t="str">
        <f t="shared" si="5"/>
        <v>Devon &amp; Cornwall</v>
      </c>
      <c r="K301" s="81" t="s">
        <v>693</v>
      </c>
      <c r="L301" s="82" t="s">
        <v>831</v>
      </c>
    </row>
    <row r="302" spans="1:12" x14ac:dyDescent="0.25">
      <c r="A302" s="67" t="s">
        <v>591</v>
      </c>
      <c r="B302" s="67" t="s">
        <v>592</v>
      </c>
      <c r="C302" s="72" t="s">
        <v>798</v>
      </c>
      <c r="D302" s="73" t="s">
        <v>873</v>
      </c>
      <c r="E302" s="68" t="str">
        <f t="shared" si="5"/>
        <v>Durham</v>
      </c>
      <c r="K302" s="81" t="s">
        <v>688</v>
      </c>
      <c r="L302" s="82" t="s">
        <v>825</v>
      </c>
    </row>
    <row r="303" spans="1:12" x14ac:dyDescent="0.25">
      <c r="A303" s="67" t="s">
        <v>593</v>
      </c>
      <c r="B303" s="67" t="s">
        <v>748</v>
      </c>
      <c r="C303" s="72" t="s">
        <v>796</v>
      </c>
      <c r="D303" s="73" t="s">
        <v>841</v>
      </c>
      <c r="E303" s="68" t="str">
        <f t="shared" si="5"/>
        <v>Derbyshire</v>
      </c>
      <c r="K303" s="81" t="s">
        <v>684</v>
      </c>
      <c r="L303" s="82" t="s">
        <v>820</v>
      </c>
    </row>
    <row r="304" spans="1:12" x14ac:dyDescent="0.25">
      <c r="A304" s="67" t="s">
        <v>594</v>
      </c>
      <c r="B304" s="67" t="s">
        <v>595</v>
      </c>
      <c r="C304" s="72" t="s">
        <v>798</v>
      </c>
      <c r="D304" s="73" t="s">
        <v>873</v>
      </c>
      <c r="E304" s="68" t="str">
        <f t="shared" si="5"/>
        <v>Durham</v>
      </c>
      <c r="K304" s="83" t="s">
        <v>680</v>
      </c>
      <c r="L304" s="82" t="s">
        <v>816</v>
      </c>
    </row>
    <row r="305" spans="1:12" x14ac:dyDescent="0.25">
      <c r="A305" s="67" t="s">
        <v>596</v>
      </c>
      <c r="B305" s="67" t="s">
        <v>597</v>
      </c>
      <c r="C305" s="72" t="s">
        <v>800</v>
      </c>
      <c r="D305" s="73" t="s">
        <v>874</v>
      </c>
      <c r="E305" s="68" t="str">
        <f t="shared" si="5"/>
        <v>Humberside</v>
      </c>
      <c r="K305" s="81" t="s">
        <v>677</v>
      </c>
      <c r="L305" s="82" t="s">
        <v>813</v>
      </c>
    </row>
    <row r="306" spans="1:12" x14ac:dyDescent="0.25">
      <c r="A306" s="67" t="s">
        <v>598</v>
      </c>
      <c r="B306" s="67" t="s">
        <v>599</v>
      </c>
      <c r="C306" s="72" t="s">
        <v>793</v>
      </c>
      <c r="D306" s="73" t="s">
        <v>872</v>
      </c>
      <c r="E306" s="68" t="str">
        <f t="shared" si="5"/>
        <v>Cheshire</v>
      </c>
      <c r="K306" s="81" t="s">
        <v>674</v>
      </c>
      <c r="L306" s="82" t="s">
        <v>810</v>
      </c>
    </row>
    <row r="307" spans="1:12" x14ac:dyDescent="0.25">
      <c r="A307" s="67" t="s">
        <v>600</v>
      </c>
      <c r="B307" s="67" t="s">
        <v>601</v>
      </c>
      <c r="C307" s="72" t="s">
        <v>794</v>
      </c>
      <c r="D307" s="73" t="s">
        <v>875</v>
      </c>
      <c r="E307" s="68" t="str">
        <f t="shared" si="5"/>
        <v>Cleveland</v>
      </c>
      <c r="K307" s="81" t="s">
        <v>674</v>
      </c>
      <c r="L307" s="82" t="s">
        <v>810</v>
      </c>
    </row>
    <row r="308" spans="1:12" x14ac:dyDescent="0.25">
      <c r="A308" s="67" t="s">
        <v>602</v>
      </c>
      <c r="B308" s="67" t="s">
        <v>603</v>
      </c>
      <c r="C308" s="72" t="s">
        <v>21</v>
      </c>
      <c r="D308" s="73" t="s">
        <v>851</v>
      </c>
      <c r="E308" s="68" t="str">
        <f t="shared" si="5"/>
        <v>West Mercia</v>
      </c>
      <c r="K308" s="81" t="s">
        <v>674</v>
      </c>
      <c r="L308" s="82" t="s">
        <v>810</v>
      </c>
    </row>
    <row r="309" spans="1:12" x14ac:dyDescent="0.25">
      <c r="A309" s="67" t="s">
        <v>604</v>
      </c>
      <c r="B309" s="67" t="s">
        <v>749</v>
      </c>
      <c r="C309" s="72" t="s">
        <v>18</v>
      </c>
      <c r="D309" s="73" t="s">
        <v>847</v>
      </c>
      <c r="E309" s="68" t="str">
        <f t="shared" si="5"/>
        <v>Hampshire</v>
      </c>
      <c r="K309" s="81" t="s">
        <v>691</v>
      </c>
      <c r="L309" s="82" t="s">
        <v>829</v>
      </c>
    </row>
    <row r="310" spans="1:12" x14ac:dyDescent="0.25">
      <c r="A310" s="67" t="s">
        <v>605</v>
      </c>
      <c r="B310" s="67" t="s">
        <v>606</v>
      </c>
      <c r="C310" s="72" t="s">
        <v>17</v>
      </c>
      <c r="D310" s="73" t="s">
        <v>860</v>
      </c>
      <c r="E310" s="68" t="str">
        <f t="shared" si="5"/>
        <v>Devon &amp; Cornwall</v>
      </c>
      <c r="K310" s="81"/>
      <c r="L310" s="84"/>
    </row>
    <row r="311" spans="1:12" x14ac:dyDescent="0.25">
      <c r="A311" s="67" t="s">
        <v>607</v>
      </c>
      <c r="B311" s="67" t="s">
        <v>750</v>
      </c>
      <c r="C311" s="72" t="s">
        <v>800</v>
      </c>
      <c r="D311" s="73" t="s">
        <v>874</v>
      </c>
      <c r="E311" s="68" t="str">
        <f t="shared" si="5"/>
        <v>Humberside</v>
      </c>
      <c r="K311" s="81"/>
      <c r="L311" s="84"/>
    </row>
    <row r="312" spans="1:12" x14ac:dyDescent="0.25">
      <c r="A312" s="67" t="s">
        <v>608</v>
      </c>
      <c r="B312" s="67" t="s">
        <v>751</v>
      </c>
      <c r="C312" s="72" t="s">
        <v>0</v>
      </c>
      <c r="D312" s="73" t="s">
        <v>848</v>
      </c>
      <c r="E312" s="68" t="str">
        <f t="shared" si="5"/>
        <v>Leicestershire</v>
      </c>
      <c r="K312" s="81"/>
      <c r="L312" s="84"/>
    </row>
    <row r="313" spans="1:12" x14ac:dyDescent="0.25">
      <c r="A313" s="67" t="s">
        <v>609</v>
      </c>
      <c r="B313" s="67" t="s">
        <v>610</v>
      </c>
      <c r="C313" s="72" t="s">
        <v>791</v>
      </c>
      <c r="D313" s="73" t="s">
        <v>871</v>
      </c>
      <c r="E313" s="68" t="str">
        <f t="shared" si="5"/>
        <v>Bedfordshire</v>
      </c>
      <c r="K313" s="81" t="s">
        <v>883</v>
      </c>
      <c r="L313" s="84" t="s">
        <v>884</v>
      </c>
    </row>
    <row r="314" spans="1:12" x14ac:dyDescent="0.25">
      <c r="A314" s="67" t="s">
        <v>612</v>
      </c>
      <c r="B314" s="67" t="s">
        <v>752</v>
      </c>
      <c r="C314" s="72" t="s">
        <v>794</v>
      </c>
      <c r="D314" s="73" t="s">
        <v>875</v>
      </c>
      <c r="E314" s="68" t="str">
        <f t="shared" si="5"/>
        <v>Cleveland</v>
      </c>
      <c r="K314" s="81" t="s">
        <v>883</v>
      </c>
      <c r="L314" s="84" t="s">
        <v>884</v>
      </c>
    </row>
    <row r="315" spans="1:12" x14ac:dyDescent="0.25">
      <c r="A315" s="67" t="s">
        <v>613</v>
      </c>
      <c r="B315" s="67" t="s">
        <v>614</v>
      </c>
      <c r="C315" s="72" t="s">
        <v>20</v>
      </c>
      <c r="D315" s="73" t="s">
        <v>844</v>
      </c>
      <c r="E315" s="68" t="str">
        <f t="shared" si="5"/>
        <v>Thames Valley</v>
      </c>
      <c r="K315" s="81" t="s">
        <v>883</v>
      </c>
      <c r="L315" s="84" t="s">
        <v>884</v>
      </c>
    </row>
    <row r="316" spans="1:12" x14ac:dyDescent="0.25">
      <c r="A316" s="67" t="s">
        <v>615</v>
      </c>
      <c r="B316" s="67" t="s">
        <v>616</v>
      </c>
      <c r="C316" s="72" t="s">
        <v>800</v>
      </c>
      <c r="D316" s="73" t="s">
        <v>874</v>
      </c>
      <c r="E316" s="68" t="str">
        <f t="shared" si="5"/>
        <v>Humberside</v>
      </c>
      <c r="K316" s="81" t="s">
        <v>883</v>
      </c>
      <c r="L316" s="84" t="s">
        <v>884</v>
      </c>
    </row>
    <row r="317" spans="1:12" x14ac:dyDescent="0.25">
      <c r="A317" s="67" t="s">
        <v>617</v>
      </c>
      <c r="B317" s="67" t="s">
        <v>618</v>
      </c>
      <c r="C317" s="72" t="s">
        <v>800</v>
      </c>
      <c r="D317" s="73" t="s">
        <v>874</v>
      </c>
      <c r="E317" s="68" t="str">
        <f t="shared" si="5"/>
        <v>Humberside</v>
      </c>
      <c r="K317" s="81" t="s">
        <v>883</v>
      </c>
      <c r="L317" s="84" t="s">
        <v>884</v>
      </c>
    </row>
    <row r="318" spans="1:12" x14ac:dyDescent="0.25">
      <c r="A318" s="67" t="s">
        <v>619</v>
      </c>
      <c r="B318" s="67" t="s">
        <v>620</v>
      </c>
      <c r="C318" s="72" t="s">
        <v>16</v>
      </c>
      <c r="D318" s="73" t="s">
        <v>862</v>
      </c>
      <c r="E318" s="68" t="str">
        <f t="shared" si="5"/>
        <v>Avon &amp; Somerset</v>
      </c>
      <c r="K318" s="81" t="s">
        <v>883</v>
      </c>
      <c r="L318" s="84" t="s">
        <v>884</v>
      </c>
    </row>
    <row r="319" spans="1:12" x14ac:dyDescent="0.25">
      <c r="A319" s="67" t="s">
        <v>621</v>
      </c>
      <c r="B319" s="67" t="s">
        <v>622</v>
      </c>
      <c r="C319" s="72" t="s">
        <v>13</v>
      </c>
      <c r="D319" s="73" t="s">
        <v>869</v>
      </c>
      <c r="E319" s="68" t="str">
        <f t="shared" si="5"/>
        <v>Northumbria</v>
      </c>
      <c r="K319" s="81" t="s">
        <v>883</v>
      </c>
      <c r="L319" s="84" t="s">
        <v>884</v>
      </c>
    </row>
    <row r="320" spans="1:12" x14ac:dyDescent="0.25">
      <c r="A320" s="67" t="s">
        <v>624</v>
      </c>
      <c r="B320" s="67" t="s">
        <v>625</v>
      </c>
      <c r="C320" s="72" t="s">
        <v>792</v>
      </c>
      <c r="D320" s="73" t="s">
        <v>854</v>
      </c>
      <c r="E320" s="68" t="str">
        <f t="shared" si="5"/>
        <v>Cambridgeshire</v>
      </c>
      <c r="K320" s="81" t="s">
        <v>883</v>
      </c>
      <c r="L320" s="84" t="s">
        <v>884</v>
      </c>
    </row>
    <row r="321" spans="1:12" x14ac:dyDescent="0.25">
      <c r="A321" s="67" t="s">
        <v>626</v>
      </c>
      <c r="B321" s="67" t="s">
        <v>627</v>
      </c>
      <c r="C321" s="72" t="s">
        <v>17</v>
      </c>
      <c r="D321" s="73" t="s">
        <v>860</v>
      </c>
      <c r="E321" s="68" t="str">
        <f t="shared" si="5"/>
        <v>Devon &amp; Cornwall</v>
      </c>
      <c r="K321" s="81" t="s">
        <v>883</v>
      </c>
      <c r="L321" s="84" t="s">
        <v>884</v>
      </c>
    </row>
    <row r="322" spans="1:12" x14ac:dyDescent="0.25">
      <c r="A322" s="67" t="s">
        <v>628</v>
      </c>
      <c r="B322" s="67" t="s">
        <v>629</v>
      </c>
      <c r="C322" s="72" t="s">
        <v>797</v>
      </c>
      <c r="D322" s="73" t="s">
        <v>857</v>
      </c>
      <c r="E322" s="68" t="str">
        <f t="shared" si="5"/>
        <v>Dorset</v>
      </c>
      <c r="K322" s="81" t="s">
        <v>883</v>
      </c>
      <c r="L322" s="84" t="s">
        <v>884</v>
      </c>
    </row>
    <row r="323" spans="1:12" x14ac:dyDescent="0.25">
      <c r="A323" s="67" t="s">
        <v>630</v>
      </c>
      <c r="B323" s="67" t="s">
        <v>631</v>
      </c>
      <c r="C323" s="72" t="s">
        <v>18</v>
      </c>
      <c r="D323" s="73" t="s">
        <v>847</v>
      </c>
      <c r="E323" s="68" t="str">
        <f t="shared" si="5"/>
        <v>Hampshire</v>
      </c>
      <c r="K323" s="81" t="s">
        <v>883</v>
      </c>
      <c r="L323" s="84" t="s">
        <v>884</v>
      </c>
    </row>
    <row r="324" spans="1:12" x14ac:dyDescent="0.25">
      <c r="A324" s="67" t="s">
        <v>632</v>
      </c>
      <c r="B324" s="67" t="s">
        <v>633</v>
      </c>
      <c r="C324" s="72" t="s">
        <v>20</v>
      </c>
      <c r="D324" s="73" t="s">
        <v>844</v>
      </c>
      <c r="E324" s="68" t="str">
        <f t="shared" si="5"/>
        <v>Thames Valley</v>
      </c>
      <c r="K324" s="81" t="s">
        <v>883</v>
      </c>
      <c r="L324" s="84" t="s">
        <v>884</v>
      </c>
    </row>
    <row r="325" spans="1:12" x14ac:dyDescent="0.25">
      <c r="A325" s="67" t="s">
        <v>634</v>
      </c>
      <c r="B325" s="67" t="s">
        <v>635</v>
      </c>
      <c r="C325" s="72" t="s">
        <v>794</v>
      </c>
      <c r="D325" s="73" t="s">
        <v>875</v>
      </c>
      <c r="E325" s="68" t="str">
        <f t="shared" si="5"/>
        <v>Cleveland</v>
      </c>
      <c r="K325" s="81"/>
      <c r="L325" s="84"/>
    </row>
    <row r="326" spans="1:12" x14ac:dyDescent="0.25">
      <c r="A326" s="67" t="s">
        <v>636</v>
      </c>
      <c r="B326" s="67" t="s">
        <v>637</v>
      </c>
      <c r="C326" s="72" t="s">
        <v>0</v>
      </c>
      <c r="D326" s="73" t="s">
        <v>848</v>
      </c>
      <c r="E326" s="68" t="str">
        <f t="shared" si="5"/>
        <v>Leicestershire</v>
      </c>
      <c r="K326" s="81"/>
      <c r="L326" s="84"/>
    </row>
    <row r="327" spans="1:12" x14ac:dyDescent="0.25">
      <c r="A327" s="67" t="s">
        <v>638</v>
      </c>
      <c r="B327" s="67" t="s">
        <v>639</v>
      </c>
      <c r="C327" s="72" t="s">
        <v>21</v>
      </c>
      <c r="D327" s="73" t="s">
        <v>851</v>
      </c>
      <c r="E327" s="68" t="str">
        <f t="shared" si="5"/>
        <v>West Mercia</v>
      </c>
      <c r="K327" s="81"/>
      <c r="L327" s="84"/>
    </row>
    <row r="328" spans="1:12" x14ac:dyDescent="0.25">
      <c r="A328" s="67" t="s">
        <v>640</v>
      </c>
      <c r="B328" s="67" t="s">
        <v>641</v>
      </c>
      <c r="C328" s="72" t="s">
        <v>20</v>
      </c>
      <c r="D328" s="73" t="s">
        <v>844</v>
      </c>
      <c r="E328" s="68" t="str">
        <f t="shared" si="5"/>
        <v>Thames Valley</v>
      </c>
      <c r="K328" s="81" t="s">
        <v>883</v>
      </c>
      <c r="L328" s="84" t="s">
        <v>884</v>
      </c>
    </row>
    <row r="329" spans="1:12" x14ac:dyDescent="0.25">
      <c r="A329" s="67" t="s">
        <v>642</v>
      </c>
      <c r="B329" s="67" t="s">
        <v>643</v>
      </c>
      <c r="C329" s="72" t="s">
        <v>16</v>
      </c>
      <c r="D329" s="73" t="s">
        <v>862</v>
      </c>
      <c r="E329" s="68" t="str">
        <f t="shared" si="5"/>
        <v>Avon &amp; Somerset</v>
      </c>
      <c r="K329" s="81" t="s">
        <v>883</v>
      </c>
      <c r="L329" s="84" t="s">
        <v>884</v>
      </c>
    </row>
    <row r="330" spans="1:12" x14ac:dyDescent="0.25">
      <c r="A330" s="67" t="s">
        <v>644</v>
      </c>
      <c r="B330" s="67" t="s">
        <v>645</v>
      </c>
      <c r="C330" s="72" t="s">
        <v>18</v>
      </c>
      <c r="D330" s="73" t="s">
        <v>847</v>
      </c>
      <c r="E330" s="68" t="str">
        <f t="shared" si="5"/>
        <v>Hampshire</v>
      </c>
      <c r="K330" s="81" t="s">
        <v>883</v>
      </c>
      <c r="L330" s="84" t="s">
        <v>884</v>
      </c>
    </row>
    <row r="331" spans="1:12" x14ac:dyDescent="0.25">
      <c r="A331" s="67" t="s">
        <v>646</v>
      </c>
      <c r="B331" s="67" t="s">
        <v>647</v>
      </c>
      <c r="C331" s="72" t="s">
        <v>22</v>
      </c>
      <c r="D331" s="73" t="s">
        <v>846</v>
      </c>
      <c r="E331" s="68" t="str">
        <f t="shared" si="5"/>
        <v>Essex</v>
      </c>
      <c r="K331" s="81" t="s">
        <v>883</v>
      </c>
      <c r="L331" s="84" t="s">
        <v>884</v>
      </c>
    </row>
    <row r="332" spans="1:12" x14ac:dyDescent="0.25">
      <c r="A332" s="67" t="s">
        <v>648</v>
      </c>
      <c r="B332" s="67" t="s">
        <v>649</v>
      </c>
      <c r="C332" s="72" t="s">
        <v>794</v>
      </c>
      <c r="D332" s="73" t="s">
        <v>875</v>
      </c>
      <c r="E332" s="68" t="str">
        <f t="shared" si="5"/>
        <v>Cleveland</v>
      </c>
      <c r="K332" s="81" t="s">
        <v>883</v>
      </c>
      <c r="L332" s="84" t="s">
        <v>884</v>
      </c>
    </row>
    <row r="333" spans="1:12" x14ac:dyDescent="0.25">
      <c r="A333" s="67" t="s">
        <v>650</v>
      </c>
      <c r="B333" s="67" t="s">
        <v>651</v>
      </c>
      <c r="C333" s="72" t="s">
        <v>6</v>
      </c>
      <c r="D333" s="73" t="s">
        <v>855</v>
      </c>
      <c r="E333" s="68" t="str">
        <f t="shared" si="5"/>
        <v>Staffordshire</v>
      </c>
      <c r="K333" s="81" t="s">
        <v>883</v>
      </c>
      <c r="L333" s="84" t="s">
        <v>884</v>
      </c>
    </row>
    <row r="334" spans="1:12" x14ac:dyDescent="0.25">
      <c r="A334" s="67" t="s">
        <v>652</v>
      </c>
      <c r="B334" s="67" t="s">
        <v>653</v>
      </c>
      <c r="C334" s="72" t="s">
        <v>9</v>
      </c>
      <c r="D334" s="73" t="s">
        <v>876</v>
      </c>
      <c r="E334" s="68" t="str">
        <f t="shared" si="5"/>
        <v>Wiltshire</v>
      </c>
      <c r="K334" s="81" t="s">
        <v>883</v>
      </c>
      <c r="L334" s="84" t="s">
        <v>884</v>
      </c>
    </row>
    <row r="335" spans="1:12" x14ac:dyDescent="0.25">
      <c r="A335" s="67" t="s">
        <v>654</v>
      </c>
      <c r="B335" s="67" t="s">
        <v>753</v>
      </c>
      <c r="C335" s="72" t="s">
        <v>21</v>
      </c>
      <c r="D335" s="73" t="s">
        <v>851</v>
      </c>
      <c r="E335" s="68" t="str">
        <f t="shared" si="5"/>
        <v>West Mercia</v>
      </c>
      <c r="K335" s="81" t="s">
        <v>883</v>
      </c>
      <c r="L335" s="84" t="s">
        <v>884</v>
      </c>
    </row>
    <row r="336" spans="1:12" x14ac:dyDescent="0.25">
      <c r="A336" s="67" t="s">
        <v>611</v>
      </c>
      <c r="B336" s="67" t="s">
        <v>754</v>
      </c>
      <c r="C336" s="72" t="s">
        <v>801</v>
      </c>
      <c r="D336" s="73" t="s">
        <v>843</v>
      </c>
      <c r="E336" s="68" t="str">
        <f t="shared" si="5"/>
        <v>Kent</v>
      </c>
      <c r="K336" s="81" t="s">
        <v>883</v>
      </c>
      <c r="L336" s="84" t="s">
        <v>884</v>
      </c>
    </row>
    <row r="337" spans="1:12" x14ac:dyDescent="0.25">
      <c r="A337" s="67" t="s">
        <v>655</v>
      </c>
      <c r="B337" s="67" t="s">
        <v>656</v>
      </c>
      <c r="C337" s="72" t="s">
        <v>22</v>
      </c>
      <c r="D337" s="73" t="s">
        <v>846</v>
      </c>
      <c r="E337" s="68" t="str">
        <f t="shared" si="5"/>
        <v>Essex</v>
      </c>
      <c r="K337" s="81" t="s">
        <v>883</v>
      </c>
      <c r="L337" s="84" t="s">
        <v>884</v>
      </c>
    </row>
    <row r="338" spans="1:12" x14ac:dyDescent="0.25">
      <c r="A338" s="67" t="s">
        <v>657</v>
      </c>
      <c r="B338" s="67" t="s">
        <v>658</v>
      </c>
      <c r="C338" s="72" t="s">
        <v>17</v>
      </c>
      <c r="D338" s="73" t="s">
        <v>860</v>
      </c>
      <c r="E338" s="68" t="str">
        <f t="shared" si="5"/>
        <v>Devon &amp; Cornwall</v>
      </c>
      <c r="K338" s="81" t="s">
        <v>883</v>
      </c>
      <c r="L338" s="84" t="s">
        <v>884</v>
      </c>
    </row>
    <row r="339" spans="1:12" x14ac:dyDescent="0.25">
      <c r="A339" s="67" t="s">
        <v>659</v>
      </c>
      <c r="B339" s="67" t="s">
        <v>660</v>
      </c>
      <c r="C339" s="72" t="s">
        <v>793</v>
      </c>
      <c r="D339" s="73" t="s">
        <v>872</v>
      </c>
      <c r="E339" s="68" t="str">
        <f t="shared" si="5"/>
        <v>Cheshire</v>
      </c>
      <c r="K339" s="81" t="s">
        <v>883</v>
      </c>
      <c r="L339" s="84" t="s">
        <v>884</v>
      </c>
    </row>
    <row r="340" spans="1:12" x14ac:dyDescent="0.25">
      <c r="A340" s="67" t="s">
        <v>661</v>
      </c>
      <c r="B340" s="67" t="s">
        <v>662</v>
      </c>
      <c r="C340" s="72" t="s">
        <v>20</v>
      </c>
      <c r="D340" s="73" t="s">
        <v>844</v>
      </c>
      <c r="E340" s="68" t="str">
        <f t="shared" si="5"/>
        <v>Thames Valley</v>
      </c>
      <c r="K340" s="81" t="s">
        <v>883</v>
      </c>
      <c r="L340" s="84" t="s">
        <v>884</v>
      </c>
    </row>
    <row r="341" spans="1:12" x14ac:dyDescent="0.25">
      <c r="A341" s="67" t="s">
        <v>663</v>
      </c>
      <c r="B341" s="67" t="s">
        <v>664</v>
      </c>
      <c r="C341" s="72" t="s">
        <v>9</v>
      </c>
      <c r="D341" s="73" t="s">
        <v>876</v>
      </c>
      <c r="E341" s="68" t="str">
        <f t="shared" si="5"/>
        <v>Wiltshire</v>
      </c>
      <c r="K341" s="81" t="s">
        <v>883</v>
      </c>
      <c r="L341" s="84" t="s">
        <v>884</v>
      </c>
    </row>
    <row r="342" spans="1:12" x14ac:dyDescent="0.25">
      <c r="A342" s="67" t="s">
        <v>665</v>
      </c>
      <c r="B342" s="67" t="s">
        <v>666</v>
      </c>
      <c r="C342" s="72" t="s">
        <v>20</v>
      </c>
      <c r="D342" s="73" t="s">
        <v>844</v>
      </c>
      <c r="E342" s="68" t="str">
        <f t="shared" si="5"/>
        <v>Thames Valley</v>
      </c>
      <c r="K342" s="81" t="s">
        <v>883</v>
      </c>
      <c r="L342" s="84" t="s">
        <v>884</v>
      </c>
    </row>
    <row r="343" spans="1:12" x14ac:dyDescent="0.25">
      <c r="A343" s="67" t="s">
        <v>667</v>
      </c>
      <c r="B343" s="67" t="s">
        <v>668</v>
      </c>
      <c r="C343" s="72" t="s">
        <v>20</v>
      </c>
      <c r="D343" s="73" t="s">
        <v>844</v>
      </c>
      <c r="E343" s="68" t="str">
        <f t="shared" si="5"/>
        <v>Thames Valley</v>
      </c>
      <c r="K343" s="81" t="s">
        <v>883</v>
      </c>
      <c r="L343" s="84" t="s">
        <v>884</v>
      </c>
    </row>
    <row r="344" spans="1:12" x14ac:dyDescent="0.25">
      <c r="A344" s="67" t="s">
        <v>669</v>
      </c>
      <c r="B344" s="67" t="s">
        <v>670</v>
      </c>
      <c r="C344" s="72" t="s">
        <v>3</v>
      </c>
      <c r="D344" s="73" t="s">
        <v>859</v>
      </c>
      <c r="E344" s="68" t="str">
        <f t="shared" si="5"/>
        <v>North Yorkshire</v>
      </c>
      <c r="K344" s="81" t="s">
        <v>883</v>
      </c>
      <c r="L344" s="84" t="s">
        <v>884</v>
      </c>
    </row>
    <row r="345" spans="1:12" x14ac:dyDescent="0.25">
      <c r="C345" s="71"/>
      <c r="K345" s="81" t="s">
        <v>883</v>
      </c>
      <c r="L345" s="84" t="s">
        <v>884</v>
      </c>
    </row>
    <row r="346" spans="1:12" x14ac:dyDescent="0.25">
      <c r="C346" s="71"/>
      <c r="K346" s="81" t="s">
        <v>883</v>
      </c>
      <c r="L346" s="84" t="s">
        <v>884</v>
      </c>
    </row>
    <row r="347" spans="1:12" x14ac:dyDescent="0.25">
      <c r="C347" s="71"/>
      <c r="K347" s="81" t="s">
        <v>883</v>
      </c>
      <c r="L347" s="84" t="s">
        <v>884</v>
      </c>
    </row>
    <row r="348" spans="1:12" x14ac:dyDescent="0.25">
      <c r="C348" s="71"/>
      <c r="K348" s="81"/>
      <c r="L348" s="84"/>
    </row>
    <row r="349" spans="1:12" x14ac:dyDescent="0.25">
      <c r="C349" s="71"/>
      <c r="K349" s="81"/>
      <c r="L349" s="84"/>
    </row>
    <row r="350" spans="1:12" x14ac:dyDescent="0.25">
      <c r="C350" s="71"/>
      <c r="K350" s="81"/>
      <c r="L350" s="84"/>
    </row>
    <row r="351" spans="1:12" x14ac:dyDescent="0.25">
      <c r="C351" s="71"/>
      <c r="K351" s="81" t="s">
        <v>882</v>
      </c>
      <c r="L351" s="84"/>
    </row>
    <row r="352" spans="1:12" x14ac:dyDescent="0.25">
      <c r="C352" s="71"/>
      <c r="K352" s="81"/>
      <c r="L352" s="84"/>
    </row>
    <row r="353" spans="3:12" ht="13.8" thickBot="1" x14ac:dyDescent="0.3">
      <c r="C353" s="71"/>
      <c r="K353" s="86"/>
      <c r="L353" s="87"/>
    </row>
    <row r="354" spans="3:12" x14ac:dyDescent="0.25">
      <c r="C354" s="71"/>
    </row>
    <row r="355" spans="3:12" x14ac:dyDescent="0.25">
      <c r="C355" s="71"/>
    </row>
    <row r="356" spans="3:12" x14ac:dyDescent="0.25">
      <c r="C356" s="71"/>
    </row>
    <row r="357" spans="3:12" x14ac:dyDescent="0.25">
      <c r="C357" s="71"/>
    </row>
    <row r="358" spans="3:12" x14ac:dyDescent="0.25">
      <c r="C358" s="71"/>
    </row>
    <row r="359" spans="3:12" x14ac:dyDescent="0.25">
      <c r="C359" s="71"/>
    </row>
    <row r="360" spans="3:12" x14ac:dyDescent="0.25">
      <c r="C360" s="71"/>
    </row>
    <row r="361" spans="3:12" x14ac:dyDescent="0.25">
      <c r="C361" s="71"/>
    </row>
    <row r="362" spans="3:12" x14ac:dyDescent="0.25">
      <c r="C362" s="71"/>
    </row>
    <row r="363" spans="3:12" x14ac:dyDescent="0.25">
      <c r="C363" s="71"/>
    </row>
    <row r="364" spans="3:12" x14ac:dyDescent="0.25">
      <c r="C364" s="71"/>
    </row>
    <row r="365" spans="3:12" x14ac:dyDescent="0.25">
      <c r="C365" s="71"/>
    </row>
    <row r="366" spans="3:12" x14ac:dyDescent="0.25">
      <c r="C366" s="71"/>
    </row>
    <row r="367" spans="3:12" x14ac:dyDescent="0.25">
      <c r="C367" s="71"/>
    </row>
    <row r="368" spans="3:12" x14ac:dyDescent="0.25">
      <c r="C368" s="71"/>
    </row>
    <row r="369" spans="3:3" x14ac:dyDescent="0.25">
      <c r="C369" s="71"/>
    </row>
    <row r="370" spans="3:3" x14ac:dyDescent="0.25">
      <c r="C370" s="71"/>
    </row>
    <row r="371" spans="3:3" x14ac:dyDescent="0.25">
      <c r="C371" s="71"/>
    </row>
    <row r="372" spans="3:3" x14ac:dyDescent="0.25">
      <c r="C372" s="71"/>
    </row>
    <row r="373" spans="3:3" x14ac:dyDescent="0.25">
      <c r="C373" s="71"/>
    </row>
    <row r="374" spans="3:3" x14ac:dyDescent="0.25">
      <c r="C374" s="71"/>
    </row>
    <row r="375" spans="3:3" x14ac:dyDescent="0.25">
      <c r="C375" s="71"/>
    </row>
    <row r="376" spans="3:3" x14ac:dyDescent="0.25">
      <c r="C376" s="71"/>
    </row>
    <row r="377" spans="3:3" x14ac:dyDescent="0.25">
      <c r="C377" s="71"/>
    </row>
    <row r="378" spans="3:3" x14ac:dyDescent="0.25">
      <c r="C378" s="71"/>
    </row>
    <row r="379" spans="3:3" x14ac:dyDescent="0.25">
      <c r="C379" s="71"/>
    </row>
    <row r="380" spans="3:3" x14ac:dyDescent="0.25">
      <c r="C380" s="71"/>
    </row>
    <row r="381" spans="3:3" x14ac:dyDescent="0.25">
      <c r="C381" s="71"/>
    </row>
    <row r="382" spans="3:3" x14ac:dyDescent="0.25">
      <c r="C382" s="71"/>
    </row>
    <row r="383" spans="3:3" x14ac:dyDescent="0.25">
      <c r="C383" s="71"/>
    </row>
    <row r="384" spans="3:3" x14ac:dyDescent="0.25">
      <c r="C384" s="71"/>
    </row>
    <row r="385" spans="3:3" x14ac:dyDescent="0.25">
      <c r="C385" s="71"/>
    </row>
    <row r="386" spans="3:3" x14ac:dyDescent="0.25">
      <c r="C386" s="71"/>
    </row>
    <row r="387" spans="3:3" x14ac:dyDescent="0.25">
      <c r="C387" s="71"/>
    </row>
    <row r="388" spans="3:3" x14ac:dyDescent="0.25">
      <c r="C388" s="71"/>
    </row>
    <row r="389" spans="3:3" x14ac:dyDescent="0.25">
      <c r="C389" s="71"/>
    </row>
    <row r="390" spans="3:3" x14ac:dyDescent="0.25">
      <c r="C390" s="71"/>
    </row>
    <row r="391" spans="3:3" x14ac:dyDescent="0.25">
      <c r="C391" s="71"/>
    </row>
    <row r="392" spans="3:3" x14ac:dyDescent="0.25">
      <c r="C392" s="71"/>
    </row>
    <row r="393" spans="3:3" x14ac:dyDescent="0.25">
      <c r="C393" s="71"/>
    </row>
    <row r="394" spans="3:3" x14ac:dyDescent="0.25">
      <c r="C394" s="71"/>
    </row>
    <row r="395" spans="3:3" x14ac:dyDescent="0.25">
      <c r="C395" s="71"/>
    </row>
    <row r="396" spans="3:3" x14ac:dyDescent="0.25">
      <c r="C396" s="71"/>
    </row>
    <row r="397" spans="3:3" x14ac:dyDescent="0.25">
      <c r="C397" s="71"/>
    </row>
    <row r="398" spans="3:3" x14ac:dyDescent="0.25">
      <c r="C398" s="71"/>
    </row>
    <row r="399" spans="3:3" x14ac:dyDescent="0.25">
      <c r="C399" s="71"/>
    </row>
    <row r="400" spans="3:3" x14ac:dyDescent="0.25">
      <c r="C400" s="71"/>
    </row>
    <row r="401" spans="3:3" x14ac:dyDescent="0.25">
      <c r="C401" s="71"/>
    </row>
    <row r="402" spans="3:3" x14ac:dyDescent="0.25">
      <c r="C402" s="71"/>
    </row>
    <row r="403" spans="3:3" x14ac:dyDescent="0.25">
      <c r="C403" s="71"/>
    </row>
    <row r="404" spans="3:3" x14ac:dyDescent="0.25">
      <c r="C404" s="71"/>
    </row>
    <row r="405" spans="3:3" x14ac:dyDescent="0.25">
      <c r="C405" s="71"/>
    </row>
    <row r="406" spans="3:3" x14ac:dyDescent="0.25">
      <c r="C406" s="71"/>
    </row>
    <row r="407" spans="3:3" x14ac:dyDescent="0.25">
      <c r="C407" s="71"/>
    </row>
    <row r="408" spans="3:3" x14ac:dyDescent="0.25">
      <c r="C408" s="71"/>
    </row>
    <row r="409" spans="3:3" x14ac:dyDescent="0.25">
      <c r="C409" s="71"/>
    </row>
    <row r="410" spans="3:3" x14ac:dyDescent="0.25">
      <c r="C410" s="71"/>
    </row>
    <row r="411" spans="3:3" x14ac:dyDescent="0.25">
      <c r="C411" s="71"/>
    </row>
    <row r="412" spans="3:3" x14ac:dyDescent="0.25">
      <c r="C412" s="71"/>
    </row>
    <row r="413" spans="3:3" x14ac:dyDescent="0.25">
      <c r="C413" s="71"/>
    </row>
    <row r="414" spans="3:3" x14ac:dyDescent="0.25">
      <c r="C414" s="71"/>
    </row>
    <row r="415" spans="3:3" x14ac:dyDescent="0.25">
      <c r="C415" s="71"/>
    </row>
    <row r="416" spans="3:3" x14ac:dyDescent="0.25">
      <c r="C416" s="71"/>
    </row>
    <row r="417" spans="3:3" x14ac:dyDescent="0.25">
      <c r="C417" s="71"/>
    </row>
    <row r="418" spans="3:3" x14ac:dyDescent="0.25">
      <c r="C418" s="71"/>
    </row>
    <row r="419" spans="3:3" x14ac:dyDescent="0.25">
      <c r="C419" s="71"/>
    </row>
    <row r="420" spans="3:3" x14ac:dyDescent="0.25">
      <c r="C420" s="71"/>
    </row>
    <row r="421" spans="3:3" x14ac:dyDescent="0.25">
      <c r="C421" s="71"/>
    </row>
    <row r="422" spans="3:3" x14ac:dyDescent="0.25">
      <c r="C422" s="71"/>
    </row>
    <row r="423" spans="3:3" x14ac:dyDescent="0.25">
      <c r="C423" s="71"/>
    </row>
    <row r="424" spans="3:3" x14ac:dyDescent="0.25">
      <c r="C424" s="71"/>
    </row>
    <row r="425" spans="3:3" x14ac:dyDescent="0.25">
      <c r="C425" s="71"/>
    </row>
    <row r="426" spans="3:3" x14ac:dyDescent="0.25">
      <c r="C426" s="71"/>
    </row>
    <row r="427" spans="3:3" x14ac:dyDescent="0.25">
      <c r="C427" s="71"/>
    </row>
    <row r="428" spans="3:3" x14ac:dyDescent="0.25">
      <c r="C428" s="71"/>
    </row>
    <row r="429" spans="3:3" x14ac:dyDescent="0.25">
      <c r="C429" s="71"/>
    </row>
    <row r="430" spans="3:3" x14ac:dyDescent="0.25">
      <c r="C430" s="71"/>
    </row>
    <row r="431" spans="3:3" x14ac:dyDescent="0.25">
      <c r="C431" s="71"/>
    </row>
    <row r="432" spans="3:3" x14ac:dyDescent="0.25">
      <c r="C432" s="71"/>
    </row>
    <row r="433" spans="3:3" x14ac:dyDescent="0.25">
      <c r="C433" s="71"/>
    </row>
    <row r="434" spans="3:3" x14ac:dyDescent="0.25">
      <c r="C434" s="71"/>
    </row>
    <row r="435" spans="3:3" x14ac:dyDescent="0.25">
      <c r="C435" s="71"/>
    </row>
    <row r="436" spans="3:3" x14ac:dyDescent="0.25">
      <c r="C436" s="71"/>
    </row>
    <row r="437" spans="3:3" x14ac:dyDescent="0.25">
      <c r="C437" s="71"/>
    </row>
    <row r="438" spans="3:3" x14ac:dyDescent="0.25">
      <c r="C438" s="71"/>
    </row>
    <row r="439" spans="3:3" x14ac:dyDescent="0.25">
      <c r="C439" s="71"/>
    </row>
    <row r="440" spans="3:3" x14ac:dyDescent="0.25">
      <c r="C440" s="71"/>
    </row>
    <row r="441" spans="3:3" x14ac:dyDescent="0.25">
      <c r="C441" s="71"/>
    </row>
    <row r="442" spans="3:3" x14ac:dyDescent="0.25">
      <c r="C442" s="71"/>
    </row>
    <row r="443" spans="3:3" x14ac:dyDescent="0.25">
      <c r="C443" s="71"/>
    </row>
    <row r="444" spans="3:3" x14ac:dyDescent="0.25">
      <c r="C444" s="71"/>
    </row>
    <row r="445" spans="3:3" x14ac:dyDescent="0.25">
      <c r="C445" s="71"/>
    </row>
    <row r="446" spans="3:3" x14ac:dyDescent="0.25">
      <c r="C446" s="71"/>
    </row>
    <row r="447" spans="3:3" x14ac:dyDescent="0.25">
      <c r="C447" s="71"/>
    </row>
    <row r="448" spans="3:3" x14ac:dyDescent="0.25">
      <c r="C448" s="71"/>
    </row>
    <row r="449" spans="3:3" x14ac:dyDescent="0.25">
      <c r="C449" s="71"/>
    </row>
    <row r="450" spans="3:3" x14ac:dyDescent="0.25">
      <c r="C450" s="71"/>
    </row>
    <row r="451" spans="3:3" x14ac:dyDescent="0.25">
      <c r="C451" s="71"/>
    </row>
    <row r="452" spans="3:3" x14ac:dyDescent="0.25">
      <c r="C452" s="7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5EC437E-4D2C-4946-B265-B2356FCB01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2015-16 Final Allocations</vt:lpstr>
      <vt:lpstr>Alternative Names</vt:lpstr>
      <vt:lpstr>'2015-16 Final Allocations'!Print_Area</vt:lpstr>
      <vt:lpstr>'2015-16 Final Allocations'!Print_Titles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Roast</dc:creator>
  <cp:lastModifiedBy>Adam Evans</cp:lastModifiedBy>
  <cp:lastPrinted>2013-11-06T10:45:51Z</cp:lastPrinted>
  <dcterms:created xsi:type="dcterms:W3CDTF">2013-07-09T09:58:21Z</dcterms:created>
  <dcterms:modified xsi:type="dcterms:W3CDTF">2015-04-30T10:19:16Z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0cf44e2e-53a3-41a5-9c47-858bfb654625</vt:lpwstr>
  </property>
  <property fmtid="{D5CDD505-2E9C-101B-9397-08002B2CF9AE}" pid="3" name="bjSaver">
    <vt:lpwstr>kMP9D+1cqqRhlTNxNdplTueaND1RPohh</vt:lpwstr>
  </property>
  <property fmtid="{D5CDD505-2E9C-101B-9397-08002B2CF9AE}" pid="4" name="bjDocumentSecurityLabel">
    <vt:lpwstr>No Marking</vt:lpwstr>
  </property>
</Properties>
</file>