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5" yWindow="2700" windowWidth="20520" windowHeight="2715" firstSheet="7" activeTab="14"/>
  </bookViews>
  <sheets>
    <sheet name="% of Expenditure covered" sheetId="16" r:id="rId1"/>
    <sheet name="England" sheetId="1" r:id="rId2"/>
    <sheet name="North East" sheetId="2" r:id="rId3"/>
    <sheet name="North West" sheetId="3" r:id="rId4"/>
    <sheet name="Yorkshire and The Humber" sheetId="4" r:id="rId5"/>
    <sheet name="East Midlands" sheetId="5" r:id="rId6"/>
    <sheet name="West Midlands" sheetId="6" r:id="rId7"/>
    <sheet name="East" sheetId="7" r:id="rId8"/>
    <sheet name="London" sheetId="8" r:id="rId9"/>
    <sheet name="South East" sheetId="9" r:id="rId10"/>
    <sheet name="South West" sheetId="10" r:id="rId11"/>
    <sheet name="Scotland" sheetId="11" r:id="rId12"/>
    <sheet name="Wales" sheetId="12" r:id="rId13"/>
    <sheet name="Great Britain and overseas" sheetId="13" r:id="rId14"/>
    <sheet name="Overseas" sheetId="14" r:id="rId15"/>
    <sheet name="GB exc OS" sheetId="15" r:id="rId16"/>
  </sheets>
  <calcPr calcId="145621"/>
</workbook>
</file>

<file path=xl/calcChain.xml><?xml version="1.0" encoding="utf-8"?>
<calcChain xmlns="http://schemas.openxmlformats.org/spreadsheetml/2006/main">
  <c r="T40" i="14" l="1"/>
  <c r="S40" i="14"/>
  <c r="O40" i="14"/>
  <c r="L40" i="14"/>
  <c r="K40" i="14"/>
  <c r="G40" i="14"/>
  <c r="W39" i="15"/>
  <c r="V39" i="15"/>
  <c r="U39" i="15"/>
  <c r="T39" i="15"/>
  <c r="S39" i="15"/>
  <c r="R39" i="15"/>
  <c r="Q39" i="15"/>
  <c r="P39" i="15"/>
  <c r="O39" i="15"/>
  <c r="N39" i="15"/>
  <c r="M39" i="15"/>
  <c r="L39" i="15"/>
  <c r="K39" i="15"/>
  <c r="J39" i="15"/>
  <c r="W38" i="15"/>
  <c r="V38" i="15"/>
  <c r="U38" i="15"/>
  <c r="T38" i="15"/>
  <c r="S38" i="15"/>
  <c r="R38" i="15"/>
  <c r="Q38" i="15"/>
  <c r="P38" i="15"/>
  <c r="O38" i="15"/>
  <c r="N38" i="15"/>
  <c r="W32" i="15"/>
  <c r="V32" i="15"/>
  <c r="U32" i="15"/>
  <c r="T32" i="15"/>
  <c r="S32" i="15"/>
  <c r="R32" i="15"/>
  <c r="Q32" i="15"/>
  <c r="P32" i="15"/>
  <c r="O32" i="15"/>
  <c r="N32" i="15"/>
  <c r="M32" i="15"/>
  <c r="L32" i="15"/>
  <c r="K32" i="15"/>
  <c r="J32" i="15"/>
  <c r="I32" i="15"/>
  <c r="H32" i="15"/>
  <c r="G32" i="15"/>
  <c r="F32" i="15"/>
  <c r="W31" i="15"/>
  <c r="V31" i="15"/>
  <c r="U31" i="15"/>
  <c r="T31" i="15"/>
  <c r="S31" i="15"/>
  <c r="R31" i="15"/>
  <c r="Q31" i="15"/>
  <c r="P31" i="15"/>
  <c r="O31" i="15"/>
  <c r="N31" i="15"/>
  <c r="M31" i="15"/>
  <c r="L31" i="15"/>
  <c r="K31" i="15"/>
  <c r="J31" i="15"/>
  <c r="W30" i="15"/>
  <c r="V30" i="15"/>
  <c r="U30" i="15"/>
  <c r="T30" i="15"/>
  <c r="S30" i="15"/>
  <c r="R30" i="15"/>
  <c r="Q30" i="15"/>
  <c r="P30" i="15"/>
  <c r="O30" i="15"/>
  <c r="N30" i="15"/>
  <c r="M30" i="15"/>
  <c r="L30" i="15"/>
  <c r="K30" i="15"/>
  <c r="J30" i="15"/>
  <c r="W29" i="15"/>
  <c r="V29" i="15"/>
  <c r="U29" i="15"/>
  <c r="T29" i="15"/>
  <c r="S29" i="15"/>
  <c r="R29" i="15"/>
  <c r="Q29" i="15"/>
  <c r="P29" i="15"/>
  <c r="O29" i="15"/>
  <c r="N29" i="15"/>
  <c r="M29" i="15"/>
  <c r="L29" i="15"/>
  <c r="K29" i="15"/>
  <c r="J29" i="15"/>
  <c r="I29" i="15"/>
  <c r="H29" i="15"/>
  <c r="G29" i="15"/>
  <c r="F29" i="15"/>
  <c r="W28" i="15"/>
  <c r="V28" i="15"/>
  <c r="U28" i="15"/>
  <c r="T28" i="15"/>
  <c r="S28" i="15"/>
  <c r="R28" i="15"/>
  <c r="Q28" i="15"/>
  <c r="P28" i="15"/>
  <c r="O28" i="15"/>
  <c r="N28" i="15"/>
  <c r="M28" i="15"/>
  <c r="W27" i="15"/>
  <c r="V27" i="15"/>
  <c r="U27" i="15"/>
  <c r="T27" i="15"/>
  <c r="S27" i="15"/>
  <c r="R27" i="15"/>
  <c r="Q27" i="15"/>
  <c r="P27" i="15"/>
  <c r="O27" i="15"/>
  <c r="N27" i="15"/>
  <c r="W26" i="15"/>
  <c r="V26" i="15"/>
  <c r="U26" i="15"/>
  <c r="T26" i="15"/>
  <c r="S26" i="15"/>
  <c r="R26" i="15"/>
  <c r="Q26" i="15"/>
  <c r="P26" i="15"/>
  <c r="O26" i="15"/>
  <c r="N26" i="15"/>
  <c r="M26" i="15"/>
  <c r="L26" i="15"/>
  <c r="K26" i="15"/>
  <c r="J26" i="15"/>
  <c r="I26" i="15"/>
  <c r="H26" i="15"/>
  <c r="G26" i="15"/>
  <c r="F26" i="15"/>
  <c r="W25" i="15"/>
  <c r="V25" i="15"/>
  <c r="U25" i="15"/>
  <c r="T25" i="15"/>
  <c r="S25" i="15"/>
  <c r="R25" i="15"/>
  <c r="Q25" i="15"/>
  <c r="P25" i="15"/>
  <c r="O25" i="15"/>
  <c r="N25" i="15"/>
  <c r="M25" i="15"/>
  <c r="L25" i="15"/>
  <c r="K25" i="15"/>
  <c r="J25" i="15"/>
  <c r="I25" i="15"/>
  <c r="H25" i="15"/>
  <c r="G25" i="15"/>
  <c r="F25" i="15"/>
  <c r="W24" i="15"/>
  <c r="V24" i="15"/>
  <c r="U24" i="15"/>
  <c r="T24" i="15"/>
  <c r="S24" i="15"/>
  <c r="R24" i="15"/>
  <c r="Q24" i="15"/>
  <c r="P24" i="15"/>
  <c r="O24" i="15"/>
  <c r="N24" i="15"/>
  <c r="M24" i="15"/>
  <c r="L24" i="15"/>
  <c r="K24" i="15"/>
  <c r="J24" i="15"/>
  <c r="W23" i="15"/>
  <c r="V23" i="15"/>
  <c r="U23" i="15"/>
  <c r="T23" i="15"/>
  <c r="S23" i="15"/>
  <c r="R23" i="15"/>
  <c r="Q23" i="15"/>
  <c r="P23" i="15"/>
  <c r="O23" i="15"/>
  <c r="N23" i="15"/>
  <c r="M23" i="15"/>
  <c r="L23" i="15"/>
  <c r="K23" i="15"/>
  <c r="J23" i="15"/>
  <c r="W22" i="15"/>
  <c r="V22" i="15"/>
  <c r="U22" i="15"/>
  <c r="T22" i="15"/>
  <c r="S22" i="15"/>
  <c r="R22" i="15"/>
  <c r="Q22" i="15"/>
  <c r="P22" i="15"/>
  <c r="O22" i="15"/>
  <c r="N22" i="15"/>
  <c r="M22" i="15"/>
  <c r="L22" i="15"/>
  <c r="K22" i="15"/>
  <c r="J22" i="15"/>
  <c r="W21" i="15"/>
  <c r="V21" i="15"/>
  <c r="U21" i="15"/>
  <c r="T21" i="15"/>
  <c r="S21" i="15"/>
  <c r="R21" i="15"/>
  <c r="Q21" i="15"/>
  <c r="P21" i="15"/>
  <c r="O21" i="15"/>
  <c r="N21" i="15"/>
  <c r="M21" i="15"/>
  <c r="L21" i="15"/>
  <c r="K21" i="15"/>
  <c r="J21" i="15"/>
  <c r="W20" i="15"/>
  <c r="V20" i="15"/>
  <c r="U20" i="15"/>
  <c r="T20" i="15"/>
  <c r="S20" i="15"/>
  <c r="R20" i="15"/>
  <c r="Q20" i="15"/>
  <c r="P20" i="15"/>
  <c r="O20" i="15"/>
  <c r="N20" i="15"/>
  <c r="M20" i="15"/>
  <c r="L20" i="15"/>
  <c r="K20" i="15"/>
  <c r="J20" i="15"/>
  <c r="W19" i="15"/>
  <c r="V19" i="15"/>
  <c r="U19" i="15"/>
  <c r="T19" i="15"/>
  <c r="S19" i="15"/>
  <c r="R19" i="15"/>
  <c r="Q19" i="15"/>
  <c r="P19" i="15"/>
  <c r="O19" i="15"/>
  <c r="N19" i="15"/>
  <c r="M19" i="15"/>
  <c r="L19" i="15"/>
  <c r="K19" i="15"/>
  <c r="J19" i="15"/>
  <c r="I19" i="15"/>
  <c r="H19" i="15"/>
  <c r="G19" i="15"/>
  <c r="F19" i="15"/>
  <c r="W18" i="15"/>
  <c r="V18" i="15"/>
  <c r="U18" i="15"/>
  <c r="T18" i="15"/>
  <c r="S18" i="15"/>
  <c r="R18" i="15"/>
  <c r="Q18" i="15"/>
  <c r="P18" i="15"/>
  <c r="O18" i="15"/>
  <c r="N18" i="15"/>
  <c r="M18" i="15"/>
  <c r="L18" i="15"/>
  <c r="K18" i="15"/>
  <c r="J18" i="15"/>
  <c r="I18" i="15"/>
  <c r="H18" i="15"/>
  <c r="G18" i="15"/>
  <c r="F18" i="15"/>
  <c r="W17" i="15"/>
  <c r="V17" i="15"/>
  <c r="U17" i="15"/>
  <c r="T17" i="15"/>
  <c r="S17" i="15"/>
  <c r="R17" i="15"/>
  <c r="Q17" i="15"/>
  <c r="P17" i="15"/>
  <c r="O17" i="15"/>
  <c r="N17" i="15"/>
  <c r="M17" i="15"/>
  <c r="L17" i="15"/>
  <c r="K17" i="15"/>
  <c r="J17" i="15"/>
  <c r="I17" i="15"/>
  <c r="H17" i="15"/>
  <c r="G17" i="15"/>
  <c r="F17" i="15"/>
  <c r="W16" i="15"/>
  <c r="V16" i="15"/>
  <c r="U16" i="15"/>
  <c r="T16" i="15"/>
  <c r="S16" i="15"/>
  <c r="R16" i="15"/>
  <c r="W15" i="15"/>
  <c r="V15" i="15"/>
  <c r="U15" i="15"/>
  <c r="T15" i="15"/>
  <c r="S15" i="15"/>
  <c r="R15" i="15"/>
  <c r="W14" i="15"/>
  <c r="V14" i="15"/>
  <c r="U14" i="15"/>
  <c r="T14" i="15"/>
  <c r="S14" i="15"/>
  <c r="R14" i="15"/>
  <c r="Q14" i="15"/>
  <c r="P14" i="15"/>
  <c r="O14" i="15"/>
  <c r="N14" i="15"/>
  <c r="M14" i="15"/>
  <c r="L14" i="15"/>
  <c r="K14" i="15"/>
  <c r="J14" i="15"/>
  <c r="I14" i="15"/>
  <c r="H14" i="15"/>
  <c r="G14" i="15"/>
  <c r="F14" i="15"/>
  <c r="W13" i="15"/>
  <c r="V13" i="15"/>
  <c r="U13" i="15"/>
  <c r="T13" i="15"/>
  <c r="S13" i="15"/>
  <c r="R13" i="15"/>
  <c r="W12" i="15"/>
  <c r="V12" i="15"/>
  <c r="U12" i="15"/>
  <c r="T12" i="15"/>
  <c r="S12" i="15"/>
  <c r="R12" i="15"/>
  <c r="Q12" i="15"/>
  <c r="P12" i="15"/>
  <c r="O12" i="15"/>
  <c r="N12" i="15"/>
  <c r="M12" i="15"/>
  <c r="L12" i="15"/>
  <c r="W11" i="15"/>
  <c r="V11" i="15"/>
  <c r="U11" i="15"/>
  <c r="T11" i="15"/>
  <c r="S11" i="15"/>
  <c r="R11" i="15"/>
  <c r="Q11" i="15"/>
  <c r="P11" i="15"/>
  <c r="O11" i="15"/>
  <c r="N11" i="15"/>
  <c r="M11" i="15"/>
  <c r="L11" i="15"/>
  <c r="W10" i="15"/>
  <c r="V10" i="15"/>
  <c r="U10" i="15"/>
  <c r="T10" i="15"/>
  <c r="S10" i="15"/>
  <c r="R10" i="15"/>
  <c r="Q10" i="15"/>
  <c r="P10" i="15"/>
  <c r="O10" i="15"/>
  <c r="N10" i="15"/>
  <c r="M10" i="15"/>
  <c r="L10" i="15"/>
  <c r="W9" i="15"/>
  <c r="V9" i="15"/>
  <c r="U9" i="15"/>
  <c r="T9" i="15"/>
  <c r="S9" i="15"/>
  <c r="R9" i="15"/>
  <c r="Q9" i="15"/>
  <c r="P9" i="15"/>
  <c r="O9" i="15"/>
  <c r="N9" i="15"/>
  <c r="M9" i="15"/>
  <c r="L9" i="15"/>
  <c r="W8" i="15"/>
  <c r="V8" i="15"/>
  <c r="U8" i="15"/>
  <c r="T8" i="15"/>
  <c r="S8" i="15"/>
  <c r="R8" i="15"/>
  <c r="Q8" i="15"/>
  <c r="P8" i="15"/>
  <c r="O8" i="15"/>
  <c r="N8" i="15"/>
  <c r="M8" i="15"/>
  <c r="L8" i="15"/>
  <c r="K8" i="15"/>
  <c r="J8" i="15"/>
  <c r="I8" i="15"/>
  <c r="H8" i="15"/>
  <c r="G8" i="15"/>
  <c r="F8" i="15"/>
  <c r="W7" i="15"/>
  <c r="V7" i="15"/>
  <c r="U7" i="15"/>
  <c r="T7" i="15"/>
  <c r="S7" i="15"/>
  <c r="R7" i="15"/>
  <c r="Q7" i="15"/>
  <c r="P7" i="15"/>
  <c r="O7" i="15"/>
  <c r="N7" i="15"/>
  <c r="M7" i="15"/>
  <c r="L7" i="15"/>
  <c r="K7" i="15"/>
  <c r="J7" i="15"/>
  <c r="I7" i="15"/>
  <c r="H7" i="15"/>
  <c r="G7" i="15"/>
  <c r="F7" i="15"/>
  <c r="W6" i="15"/>
  <c r="V6" i="15"/>
  <c r="U6" i="15"/>
  <c r="T6" i="15"/>
  <c r="S6" i="15"/>
  <c r="R6" i="15"/>
  <c r="Q6" i="15"/>
  <c r="P6" i="15"/>
  <c r="O6" i="15"/>
  <c r="N6" i="15"/>
  <c r="M6" i="15"/>
  <c r="L6" i="15"/>
  <c r="K6" i="15"/>
  <c r="W5" i="15"/>
  <c r="V5" i="15"/>
  <c r="U5" i="15"/>
  <c r="T5" i="15"/>
  <c r="S5" i="15"/>
  <c r="R5" i="15"/>
  <c r="Q5" i="15"/>
  <c r="P5" i="15"/>
  <c r="O5" i="15"/>
  <c r="N5" i="15"/>
  <c r="M5" i="15"/>
  <c r="L5" i="15"/>
  <c r="K5" i="15"/>
  <c r="J5" i="15"/>
  <c r="I5" i="15"/>
  <c r="H5" i="15"/>
  <c r="G5" i="15"/>
  <c r="F5" i="15"/>
  <c r="W4" i="15"/>
  <c r="V4" i="15"/>
  <c r="U4" i="15"/>
  <c r="T4" i="15"/>
  <c r="S4" i="15"/>
  <c r="R4" i="15"/>
  <c r="Q4" i="15"/>
  <c r="P4" i="15"/>
  <c r="O4" i="15"/>
  <c r="N4" i="15"/>
  <c r="M4" i="15"/>
  <c r="L4" i="15"/>
  <c r="K4" i="15"/>
  <c r="J4" i="15"/>
  <c r="I4" i="15"/>
  <c r="H4" i="15"/>
  <c r="G4" i="15"/>
  <c r="F4" i="15"/>
  <c r="P40" i="12"/>
  <c r="H40" i="12"/>
  <c r="W40" i="12"/>
  <c r="V40" i="12"/>
  <c r="U40" i="12"/>
  <c r="T40" i="12"/>
  <c r="S40" i="12"/>
  <c r="R40" i="12"/>
  <c r="Q40" i="12"/>
  <c r="O40" i="12"/>
  <c r="N40" i="12"/>
  <c r="M40" i="12"/>
  <c r="L40" i="12"/>
  <c r="K40" i="12"/>
  <c r="J40" i="12"/>
  <c r="I40" i="12"/>
  <c r="G40" i="12"/>
  <c r="F40" i="12"/>
  <c r="U40" i="11"/>
  <c r="M40" i="11"/>
  <c r="W40" i="11"/>
  <c r="V40" i="11"/>
  <c r="T40" i="11"/>
  <c r="S40" i="11"/>
  <c r="R40" i="11"/>
  <c r="Q40" i="11"/>
  <c r="P40" i="11"/>
  <c r="O40" i="11"/>
  <c r="N40" i="11"/>
  <c r="L40" i="11"/>
  <c r="K40" i="11"/>
  <c r="J40" i="11"/>
  <c r="I40" i="11"/>
  <c r="H40" i="11"/>
  <c r="G40" i="11"/>
  <c r="F40" i="11"/>
  <c r="R40" i="10"/>
  <c r="J40" i="10"/>
  <c r="W40" i="10"/>
  <c r="U40" i="10"/>
  <c r="T40" i="10"/>
  <c r="S40" i="10"/>
  <c r="Q40" i="10"/>
  <c r="P40" i="10"/>
  <c r="O40" i="10"/>
  <c r="M40" i="10"/>
  <c r="L40" i="10"/>
  <c r="K40" i="10"/>
  <c r="I40" i="10"/>
  <c r="H40" i="10"/>
  <c r="G40" i="10"/>
  <c r="T40" i="9"/>
  <c r="S40" i="9"/>
  <c r="R40" i="9"/>
  <c r="L40" i="9"/>
  <c r="K40" i="9"/>
  <c r="J40" i="9"/>
  <c r="N40" i="8"/>
  <c r="M40" i="8"/>
  <c r="W40" i="8"/>
  <c r="U40" i="8"/>
  <c r="T40" i="8"/>
  <c r="L40" i="8"/>
  <c r="V40" i="8"/>
  <c r="R40" i="8"/>
  <c r="Q40" i="8"/>
  <c r="P40" i="8"/>
  <c r="O40" i="8"/>
  <c r="J40" i="8"/>
  <c r="I40" i="8"/>
  <c r="H40" i="8"/>
  <c r="G40" i="8"/>
  <c r="F40" i="8"/>
  <c r="R40" i="7"/>
  <c r="J40" i="7"/>
  <c r="W40" i="7"/>
  <c r="V40" i="7"/>
  <c r="U40" i="7"/>
  <c r="T40" i="7"/>
  <c r="S40" i="7"/>
  <c r="O40" i="7"/>
  <c r="N40" i="7"/>
  <c r="M40" i="7"/>
  <c r="L40" i="7"/>
  <c r="K40" i="7"/>
  <c r="G40" i="7"/>
  <c r="F40" i="7"/>
  <c r="P40" i="6"/>
  <c r="W40" i="6"/>
  <c r="U40" i="6"/>
  <c r="T40" i="6"/>
  <c r="S40" i="6"/>
  <c r="R40" i="6"/>
  <c r="Q40" i="6"/>
  <c r="O40" i="6"/>
  <c r="M40" i="6"/>
  <c r="L40" i="6"/>
  <c r="K40" i="6"/>
  <c r="J40" i="6"/>
  <c r="I40" i="6"/>
  <c r="H40" i="6"/>
  <c r="G40" i="6"/>
  <c r="V40" i="5"/>
  <c r="N40" i="5"/>
  <c r="F40" i="5"/>
  <c r="W40" i="5"/>
  <c r="U40" i="5"/>
  <c r="T40" i="5"/>
  <c r="S40" i="5"/>
  <c r="R40" i="5"/>
  <c r="Q40" i="5"/>
  <c r="P40" i="5"/>
  <c r="O40" i="5"/>
  <c r="M40" i="5"/>
  <c r="L40" i="5"/>
  <c r="K40" i="5"/>
  <c r="J40" i="5"/>
  <c r="I40" i="5"/>
  <c r="H40" i="5"/>
  <c r="G40" i="5"/>
  <c r="Q40" i="4"/>
  <c r="I40" i="4"/>
  <c r="W40" i="4"/>
  <c r="V40" i="4"/>
  <c r="U40" i="4"/>
  <c r="T40" i="4"/>
  <c r="S40" i="4"/>
  <c r="R40" i="4"/>
  <c r="P40" i="4"/>
  <c r="O40" i="4"/>
  <c r="N40" i="4"/>
  <c r="M40" i="4"/>
  <c r="L40" i="4"/>
  <c r="K40" i="4"/>
  <c r="J40" i="4"/>
  <c r="H40" i="4"/>
  <c r="G40" i="4"/>
  <c r="F40" i="4"/>
  <c r="T40" i="3"/>
  <c r="S40" i="3"/>
  <c r="L40" i="3"/>
  <c r="K40" i="3"/>
  <c r="W40" i="3"/>
  <c r="V40" i="3"/>
  <c r="U40" i="3"/>
  <c r="R40" i="3"/>
  <c r="Q40" i="3"/>
  <c r="P40" i="3"/>
  <c r="O40" i="3"/>
  <c r="N40" i="3"/>
  <c r="M40" i="3"/>
  <c r="J40" i="3"/>
  <c r="I40" i="3"/>
  <c r="H40" i="3"/>
  <c r="G40" i="3"/>
  <c r="F40" i="3"/>
  <c r="T40" i="1"/>
  <c r="L40" i="1"/>
  <c r="V40" i="1"/>
  <c r="R40" i="1"/>
  <c r="Q40" i="1"/>
  <c r="N40" i="1"/>
  <c r="J40" i="1"/>
  <c r="I40" i="1"/>
  <c r="F40" i="1"/>
  <c r="W40" i="1"/>
  <c r="U40" i="1"/>
  <c r="S40" i="1"/>
  <c r="P40" i="1"/>
  <c r="O40" i="1"/>
  <c r="M40" i="1"/>
  <c r="K40" i="1"/>
  <c r="H40" i="1"/>
  <c r="G40" i="1"/>
  <c r="L40" i="2" l="1"/>
  <c r="T40" i="2"/>
  <c r="K40" i="8"/>
  <c r="S40" i="8"/>
  <c r="M40" i="2"/>
  <c r="U40" i="2"/>
  <c r="F40" i="6"/>
  <c r="N40" i="6"/>
  <c r="V40" i="6"/>
  <c r="F40" i="2"/>
  <c r="N40" i="2"/>
  <c r="V40" i="2"/>
  <c r="G40" i="2"/>
  <c r="O40" i="2"/>
  <c r="W40" i="2"/>
  <c r="H40" i="7"/>
  <c r="P40" i="7"/>
  <c r="M40" i="9"/>
  <c r="U40" i="9"/>
  <c r="H40" i="2"/>
  <c r="P40" i="2"/>
  <c r="I40" i="7"/>
  <c r="Q40" i="7"/>
  <c r="F40" i="9"/>
  <c r="N40" i="9"/>
  <c r="V40" i="9"/>
  <c r="F40" i="10"/>
  <c r="N40" i="10"/>
  <c r="V40" i="10"/>
  <c r="I40" i="2"/>
  <c r="Q40" i="2"/>
  <c r="J40" i="2"/>
  <c r="R40" i="2"/>
  <c r="H40" i="9"/>
  <c r="P40" i="9"/>
  <c r="K40" i="2"/>
  <c r="S40" i="2"/>
  <c r="I40" i="9"/>
  <c r="Q40" i="9"/>
  <c r="G40" i="9"/>
  <c r="O40" i="9"/>
  <c r="W40" i="9"/>
  <c r="J40" i="13"/>
  <c r="R40" i="13"/>
  <c r="K40" i="13"/>
  <c r="S40" i="13"/>
  <c r="L40" i="13"/>
  <c r="T40" i="13"/>
  <c r="M40" i="13"/>
  <c r="U40" i="13"/>
  <c r="F40" i="13"/>
  <c r="N40" i="13"/>
  <c r="V40" i="13"/>
  <c r="G40" i="13"/>
  <c r="O40" i="13"/>
  <c r="W40" i="13"/>
  <c r="H40" i="13"/>
  <c r="P40" i="13"/>
  <c r="I40" i="13"/>
  <c r="Q40" i="13"/>
  <c r="I40" i="14"/>
  <c r="Q40" i="14"/>
  <c r="J40" i="14"/>
  <c r="R40" i="14"/>
  <c r="M40" i="14"/>
  <c r="U40" i="14"/>
  <c r="F40" i="14"/>
  <c r="N40" i="14"/>
  <c r="V40" i="14"/>
  <c r="W40" i="14"/>
  <c r="H40" i="14"/>
  <c r="P40" i="14"/>
  <c r="O40" i="15" l="1"/>
  <c r="L40" i="15"/>
  <c r="G40" i="15"/>
  <c r="U40" i="15"/>
  <c r="H40" i="15"/>
  <c r="M40" i="15"/>
  <c r="K40" i="15"/>
  <c r="P40" i="15"/>
  <c r="S40" i="15"/>
  <c r="Q40" i="15"/>
  <c r="V40" i="15"/>
  <c r="I40" i="15"/>
  <c r="N40" i="15"/>
  <c r="R40" i="15"/>
  <c r="W40" i="15"/>
  <c r="F40" i="15"/>
  <c r="T40" i="15"/>
  <c r="J40" i="15"/>
  <c r="Q41" i="15" l="1"/>
  <c r="Q41" i="14"/>
  <c r="Q41" i="11"/>
  <c r="Q41" i="12"/>
  <c r="Q41" i="10"/>
  <c r="Q41" i="8"/>
  <c r="Q41" i="2"/>
  <c r="Q41" i="7"/>
  <c r="Q41" i="4"/>
  <c r="Q41" i="1"/>
  <c r="Q41" i="9"/>
  <c r="Q41" i="6"/>
  <c r="Q41" i="5"/>
  <c r="Q41" i="3"/>
  <c r="L41" i="14"/>
  <c r="L41" i="15"/>
  <c r="L41" i="12"/>
  <c r="L41" i="10"/>
  <c r="L41" i="11"/>
  <c r="L41" i="9"/>
  <c r="L41" i="6"/>
  <c r="L41" i="5"/>
  <c r="L41" i="3"/>
  <c r="L41" i="8"/>
  <c r="L41" i="7"/>
  <c r="L41" i="2"/>
  <c r="L41" i="4"/>
  <c r="L41" i="1"/>
  <c r="H41" i="15"/>
  <c r="H41" i="14"/>
  <c r="H41" i="8"/>
  <c r="H41" i="11"/>
  <c r="H41" i="12"/>
  <c r="H41" i="10"/>
  <c r="H41" i="7"/>
  <c r="H41" i="2"/>
  <c r="H41" i="4"/>
  <c r="H41" i="1"/>
  <c r="H41" i="6"/>
  <c r="H41" i="5"/>
  <c r="H41" i="3"/>
  <c r="H41" i="9"/>
  <c r="K41" i="14"/>
  <c r="K41" i="15"/>
  <c r="K41" i="9"/>
  <c r="K41" i="12"/>
  <c r="K41" i="10"/>
  <c r="K41" i="11"/>
  <c r="K41" i="4"/>
  <c r="K41" i="6"/>
  <c r="K41" i="1"/>
  <c r="K41" i="5"/>
  <c r="K41" i="3"/>
  <c r="K41" i="8"/>
  <c r="K41" i="7"/>
  <c r="K41" i="2"/>
  <c r="G41" i="14"/>
  <c r="G41" i="15"/>
  <c r="G41" i="8"/>
  <c r="G41" i="11"/>
  <c r="G41" i="9"/>
  <c r="G41" i="12"/>
  <c r="G41" i="10"/>
  <c r="G41" i="7"/>
  <c r="G41" i="2"/>
  <c r="G41" i="1"/>
  <c r="G41" i="4"/>
  <c r="G41" i="6"/>
  <c r="G41" i="5"/>
  <c r="G41" i="3"/>
  <c r="V41" i="14"/>
  <c r="V41" i="15"/>
  <c r="V41" i="10"/>
  <c r="V41" i="7"/>
  <c r="V41" i="11"/>
  <c r="V41" i="9"/>
  <c r="V41" i="12"/>
  <c r="V41" i="6"/>
  <c r="V41" i="5"/>
  <c r="V41" i="3"/>
  <c r="V41" i="2"/>
  <c r="V41" i="8"/>
  <c r="V41" i="4"/>
  <c r="V41" i="1"/>
  <c r="P41" i="15"/>
  <c r="P41" i="14"/>
  <c r="P41" i="8"/>
  <c r="P41" i="11"/>
  <c r="P41" i="12"/>
  <c r="P41" i="10"/>
  <c r="P41" i="2"/>
  <c r="P41" i="7"/>
  <c r="P41" i="4"/>
  <c r="P41" i="1"/>
  <c r="P41" i="9"/>
  <c r="P41" i="6"/>
  <c r="P41" i="5"/>
  <c r="P41" i="3"/>
  <c r="O41" i="14"/>
  <c r="O41" i="15"/>
  <c r="O41" i="8"/>
  <c r="O41" i="11"/>
  <c r="O41" i="9"/>
  <c r="O41" i="12"/>
  <c r="O41" i="10"/>
  <c r="O41" i="7"/>
  <c r="O41" i="2"/>
  <c r="O41" i="4"/>
  <c r="O41" i="1"/>
  <c r="O41" i="6"/>
  <c r="O41" i="5"/>
  <c r="O41" i="3"/>
  <c r="W41" i="14"/>
  <c r="W41" i="15"/>
  <c r="W41" i="8"/>
  <c r="W41" i="11"/>
  <c r="W41" i="9"/>
  <c r="W41" i="12"/>
  <c r="W41" i="10"/>
  <c r="W41" i="7"/>
  <c r="W41" i="2"/>
  <c r="W41" i="4"/>
  <c r="W41" i="1"/>
  <c r="W41" i="6"/>
  <c r="W41" i="5"/>
  <c r="W41" i="3"/>
  <c r="N41" i="14"/>
  <c r="N41" i="15"/>
  <c r="N41" i="10"/>
  <c r="N41" i="7"/>
  <c r="N41" i="11"/>
  <c r="N41" i="9"/>
  <c r="N41" i="12"/>
  <c r="N41" i="5"/>
  <c r="N41" i="3"/>
  <c r="N41" i="8"/>
  <c r="N41" i="2"/>
  <c r="N41" i="4"/>
  <c r="N41" i="1"/>
  <c r="N41" i="6"/>
  <c r="J41" i="15"/>
  <c r="J41" i="14"/>
  <c r="J41" i="9"/>
  <c r="J41" i="12"/>
  <c r="J41" i="10"/>
  <c r="J41" i="11"/>
  <c r="J41" i="4"/>
  <c r="J41" i="1"/>
  <c r="J41" i="6"/>
  <c r="J41" i="5"/>
  <c r="J41" i="3"/>
  <c r="J41" i="8"/>
  <c r="J41" i="7"/>
  <c r="J41" i="2"/>
  <c r="I41" i="15"/>
  <c r="I41" i="14"/>
  <c r="I41" i="11"/>
  <c r="I41" i="12"/>
  <c r="I41" i="10"/>
  <c r="I41" i="8"/>
  <c r="I41" i="2"/>
  <c r="I41" i="4"/>
  <c r="I41" i="6"/>
  <c r="I41" i="1"/>
  <c r="I41" i="5"/>
  <c r="I41" i="3"/>
  <c r="I41" i="9"/>
  <c r="I41" i="7"/>
  <c r="M41" i="14"/>
  <c r="M41" i="15"/>
  <c r="M41" i="10"/>
  <c r="M41" i="11"/>
  <c r="M41" i="9"/>
  <c r="M41" i="12"/>
  <c r="M41" i="6"/>
  <c r="M41" i="5"/>
  <c r="M41" i="3"/>
  <c r="M41" i="8"/>
  <c r="M41" i="7"/>
  <c r="M41" i="2"/>
  <c r="M41" i="4"/>
  <c r="M41" i="1"/>
  <c r="U41" i="14"/>
  <c r="U41" i="15"/>
  <c r="U41" i="10"/>
  <c r="U41" i="11"/>
  <c r="U41" i="9"/>
  <c r="U41" i="12"/>
  <c r="U41" i="6"/>
  <c r="U41" i="5"/>
  <c r="U41" i="3"/>
  <c r="U41" i="2"/>
  <c r="U41" i="8"/>
  <c r="U41" i="7"/>
  <c r="U41" i="4"/>
  <c r="U41" i="1"/>
  <c r="F41" i="14"/>
  <c r="F41" i="15"/>
  <c r="F41" i="10"/>
  <c r="F41" i="7"/>
  <c r="F41" i="11"/>
  <c r="F41" i="9"/>
  <c r="F41" i="12"/>
  <c r="F41" i="5"/>
  <c r="F41" i="3"/>
  <c r="F41" i="2"/>
  <c r="F41" i="4"/>
  <c r="F41" i="8"/>
  <c r="F41" i="6"/>
  <c r="F41" i="1"/>
  <c r="S41" i="14"/>
  <c r="S41" i="15"/>
  <c r="S41" i="9"/>
  <c r="S41" i="12"/>
  <c r="S41" i="10"/>
  <c r="S41" i="11"/>
  <c r="S41" i="4"/>
  <c r="S41" i="1"/>
  <c r="S41" i="6"/>
  <c r="S41" i="5"/>
  <c r="S41" i="3"/>
  <c r="S41" i="2"/>
  <c r="S41" i="8"/>
  <c r="S41" i="7"/>
  <c r="T41" i="14"/>
  <c r="T41" i="15"/>
  <c r="T41" i="12"/>
  <c r="T41" i="10"/>
  <c r="T41" i="11"/>
  <c r="T41" i="9"/>
  <c r="T41" i="6"/>
  <c r="T41" i="5"/>
  <c r="T41" i="3"/>
  <c r="T41" i="2"/>
  <c r="T41" i="8"/>
  <c r="T41" i="7"/>
  <c r="T41" i="4"/>
  <c r="T41" i="1"/>
  <c r="R41" i="15"/>
  <c r="R41" i="14"/>
  <c r="R41" i="9"/>
  <c r="R41" i="12"/>
  <c r="R41" i="10"/>
  <c r="R41" i="11"/>
  <c r="R41" i="8"/>
  <c r="R41" i="7"/>
  <c r="R41" i="4"/>
  <c r="R41" i="6"/>
  <c r="R41" i="1"/>
  <c r="R41" i="5"/>
  <c r="R41" i="3"/>
  <c r="R41" i="2"/>
</calcChain>
</file>

<file path=xl/sharedStrings.xml><?xml version="1.0" encoding="utf-8"?>
<sst xmlns="http://schemas.openxmlformats.org/spreadsheetml/2006/main" count="881" uniqueCount="76">
  <si>
    <t>Benefit expenditure in England, £ million, nominal</t>
  </si>
  <si>
    <t>1996/97</t>
  </si>
  <si>
    <t>1997/98</t>
  </si>
  <si>
    <t>1998/99</t>
  </si>
  <si>
    <t>1999/00</t>
  </si>
  <si>
    <t>2000/01</t>
  </si>
  <si>
    <t>2001/02</t>
  </si>
  <si>
    <t>2002/03</t>
  </si>
  <si>
    <t>2003/04</t>
  </si>
  <si>
    <t>2004/05</t>
  </si>
  <si>
    <t>2005/06</t>
  </si>
  <si>
    <t>2006/07</t>
  </si>
  <si>
    <t>2007/08</t>
  </si>
  <si>
    <t>2008/09</t>
  </si>
  <si>
    <t>2009/10</t>
  </si>
  <si>
    <t>2010/11</t>
  </si>
  <si>
    <t>2011/12</t>
  </si>
  <si>
    <t>2012/13</t>
  </si>
  <si>
    <t>2013/14</t>
  </si>
  <si>
    <t>Attendance Allowance</t>
  </si>
  <si>
    <t>Bereavement benefits</t>
  </si>
  <si>
    <t>Carer's Allowance</t>
  </si>
  <si>
    <t>Council Tax Benefit</t>
  </si>
  <si>
    <t>Disability Living Allowance</t>
  </si>
  <si>
    <t>of which children</t>
  </si>
  <si>
    <t>of which working age</t>
  </si>
  <si>
    <t>of which pensioners</t>
  </si>
  <si>
    <t>Discretionary Housing Payments</t>
  </si>
  <si>
    <t>Employment and Support Allowance</t>
  </si>
  <si>
    <t>Housing Benefit</t>
  </si>
  <si>
    <t>of which under Guaranteed Credit age</t>
  </si>
  <si>
    <t>of which over Guaranteed Credit age</t>
  </si>
  <si>
    <t>Incapacity Benefit</t>
  </si>
  <si>
    <t>Income Support</t>
  </si>
  <si>
    <t>of which Minimum Income Guarantee</t>
  </si>
  <si>
    <t>of which on incapacity benefits</t>
  </si>
  <si>
    <t>of which lone parents</t>
  </si>
  <si>
    <t>of which carers</t>
  </si>
  <si>
    <t>of which others</t>
  </si>
  <si>
    <t>Industrial Injuries Benefits</t>
  </si>
  <si>
    <t>Jobseeker's Allowance</t>
  </si>
  <si>
    <t>Maternity Allowance</t>
  </si>
  <si>
    <t>Over 75 TV licences</t>
  </si>
  <si>
    <t>Pension Credit</t>
  </si>
  <si>
    <t>Severe Disablement Allowance</t>
  </si>
  <si>
    <t>State Pension</t>
  </si>
  <si>
    <t>of which Basic State Pension</t>
  </si>
  <si>
    <t>of which State Second Pension / SERPS</t>
  </si>
  <si>
    <t>of which Graduated Retirement Benefit</t>
  </si>
  <si>
    <t>of which lump-sum payments</t>
  </si>
  <si>
    <t>of which Category D (non-contributory)</t>
  </si>
  <si>
    <t>Statutory Maternity Pay</t>
  </si>
  <si>
    <t>Winter Fuel Payments</t>
  </si>
  <si>
    <t>Total identified expenditure</t>
  </si>
  <si>
    <t>Proportion of total expenditure identified by region</t>
  </si>
  <si>
    <t>Benefit expenditure in Scotland, £ million, nominal</t>
  </si>
  <si>
    <t>Benefit expenditure in Wales, £ million, nominal</t>
  </si>
  <si>
    <t>Benefit expenditure in Great Britain and overseas, £ million, nominal</t>
  </si>
  <si>
    <t>Benefit expenditure overseas, £ million, nominal</t>
  </si>
  <si>
    <t>Benefit expenditure in Great Britain, £ million, nominal</t>
  </si>
  <si>
    <t>Total GB Expenditure</t>
  </si>
  <si>
    <t>Total identified expenditure by region</t>
  </si>
  <si>
    <t>Total identified expenditure by Local Authority</t>
  </si>
  <si>
    <t>Proportion of total expenditure identified by Local Authority</t>
  </si>
  <si>
    <t>Total identified expenditure by Parliamentary Constituency</t>
  </si>
  <si>
    <t>Proportion of total expenditure identified by Parliamentary Constituency</t>
  </si>
  <si>
    <t>Benefit expenditure in North East, £ million, nominal</t>
  </si>
  <si>
    <t>Benefit expenditure in North West, £ million, nominal</t>
  </si>
  <si>
    <t>Benefit expenditure in Yorkshire and the Humber, £ million, nominal</t>
  </si>
  <si>
    <t>Benefit expenditure in East Midlands, £ million, nominal</t>
  </si>
  <si>
    <t>Benefit expenditure in West Midlands, £ million, nominal</t>
  </si>
  <si>
    <t>Benefit expenditure in East, £ million, nominal</t>
  </si>
  <si>
    <t>Benefit expenditure in London, £ million, nominal</t>
  </si>
  <si>
    <t>Benefit expenditure in South East, £ million, nominal</t>
  </si>
  <si>
    <t>Benefit expenditure in South West, £ million, nominal</t>
  </si>
  <si>
    <t>It is not possible to attribute spending below Great Britain level for all benefits for all years: some benefits may only be available for certain geographies, or certain breakdowns are only available for certain years. Usually the scope of what is possible has improved over time.
These tables do not attempt to attribute spending by geography for the benefits where the information is not available. This is in contrast to some other publications, such as the Country and Regional Analysis of the Public Expenditure Statistical Analyses, where proxy information is used to assign expenditure to regions for the smaller benefits.
The table below shows the proportion of total DWP benefit spending that is available in each year by region, Local Authority or Parliamentary Constituency, so that users can gauge the extent of possible distortions in the information resulting from incomplete coverage for some benefits or years.
Expenditure identified by region for 1996/97 to 1999/00 includes State Pension expenditure which is only available by country and not broken down by Local Authority or Parliamentary Constituency in these four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</si>
</sst>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 ;\-#,##0\ ;\-\ "/>
    <numFmt numFmtId="165" formatCode="_-* #,##0_-;\-* #,##0_-;_-* &quot;-&quot;??_-;_-@_-"/>
    <numFmt numFmtId="166" formatCode="#,##0.0\ ;\-#,##0.0\ ;\-\ "/>
    <numFmt numFmtId="167" formatCode="#,##0.000\ ;\-#,##0.000\ ;\-\ "/>
    <numFmt numFmtId="168" formatCode="0.0%"/>
  </numFmts>
  <fonts count="5" x14ac:knownFonts="1">
    <font>
      <sz val="10"/>
      <name val="Arial"/>
      <family val="2"/>
    </font>
    <font>
      <sz val="10"/>
      <name val="Arial"/>
      <family val="2"/>
    </font>
    <font>
      <b/>
      <sz val="12"/>
      <name val="Arial"/>
      <family val="2"/>
    </font>
    <font>
      <sz val="12"/>
      <name val="Arial"/>
      <family val="2"/>
    </font>
    <font>
      <u/>
      <sz val="10"/>
      <color indexed="12"/>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right/>
      <top style="thick">
        <color indexed="64"/>
      </top>
      <bottom/>
      <diagonal/>
    </border>
    <border>
      <left/>
      <right/>
      <top/>
      <bottom style="thin">
        <color indexed="64"/>
      </bottom>
      <diagonal/>
    </border>
    <border>
      <left/>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4" fillId="0" borderId="0" applyNumberFormat="0" applyFill="0" applyBorder="0" applyAlignment="0" applyProtection="0">
      <alignment vertical="top"/>
      <protection locked="0"/>
    </xf>
  </cellStyleXfs>
  <cellXfs count="71">
    <xf numFmtId="0" fontId="0" fillId="0" borderId="0" xfId="0"/>
    <xf numFmtId="0" fontId="1" fillId="2" borderId="0" xfId="0" applyFont="1" applyFill="1" applyBorder="1" applyAlignment="1">
      <alignment horizontal="left"/>
    </xf>
    <xf numFmtId="0" fontId="1" fillId="2" borderId="0" xfId="0" applyFont="1" applyFill="1" applyBorder="1"/>
    <xf numFmtId="0" fontId="1" fillId="0" borderId="0" xfId="0" applyFont="1"/>
    <xf numFmtId="0" fontId="2" fillId="2" borderId="1" xfId="0" applyFont="1" applyFill="1" applyBorder="1" applyAlignment="1">
      <alignment horizontal="left"/>
    </xf>
    <xf numFmtId="0" fontId="2" fillId="2" borderId="1" xfId="0" applyFont="1" applyFill="1" applyBorder="1" applyAlignment="1">
      <alignment horizontal="left" vertical="center" indent="1"/>
    </xf>
    <xf numFmtId="0" fontId="2" fillId="2" borderId="1" xfId="0" applyFont="1" applyFill="1" applyBorder="1" applyAlignment="1">
      <alignment horizontal="right" wrapText="1"/>
    </xf>
    <xf numFmtId="0" fontId="2" fillId="2" borderId="2"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0" xfId="0" applyFont="1" applyFill="1" applyAlignment="1">
      <alignment horizontal="left"/>
    </xf>
    <xf numFmtId="0" fontId="3" fillId="2" borderId="0" xfId="0" applyFont="1" applyFill="1"/>
    <xf numFmtId="164" fontId="3" fillId="2" borderId="0" xfId="3" applyNumberFormat="1" applyFont="1" applyFill="1" applyAlignment="1">
      <alignment horizontal="right"/>
    </xf>
    <xf numFmtId="0" fontId="3" fillId="2" borderId="0" xfId="0" applyFont="1" applyFill="1" applyBorder="1" applyAlignment="1">
      <alignment horizontal="center"/>
    </xf>
    <xf numFmtId="0" fontId="3" fillId="2" borderId="0" xfId="0" applyFont="1" applyFill="1" applyBorder="1"/>
    <xf numFmtId="0" fontId="3" fillId="2" borderId="0" xfId="0" applyFont="1" applyFill="1" applyAlignment="1">
      <alignment horizontal="left" indent="1"/>
    </xf>
    <xf numFmtId="0" fontId="3" fillId="2" borderId="0" xfId="0" applyFont="1" applyFill="1" applyBorder="1" applyAlignment="1">
      <alignment horizontal="left" indent="1"/>
    </xf>
    <xf numFmtId="0" fontId="3" fillId="2" borderId="0" xfId="0" applyFont="1" applyFill="1" applyBorder="1" applyAlignment="1">
      <alignment horizontal="left"/>
    </xf>
    <xf numFmtId="0" fontId="3" fillId="2" borderId="0" xfId="4" applyFont="1" applyFill="1" applyBorder="1" applyAlignment="1" applyProtection="1"/>
    <xf numFmtId="0" fontId="3" fillId="2" borderId="0" xfId="4" applyFont="1" applyFill="1" applyBorder="1" applyAlignment="1" applyProtection="1">
      <alignment horizontal="left" indent="1"/>
    </xf>
    <xf numFmtId="0" fontId="2" fillId="2" borderId="0" xfId="4" applyFont="1" applyFill="1" applyBorder="1" applyAlignment="1" applyProtection="1"/>
    <xf numFmtId="165" fontId="2" fillId="2" borderId="0" xfId="1" applyNumberFormat="1" applyFont="1" applyFill="1" applyBorder="1"/>
    <xf numFmtId="0" fontId="3" fillId="2" borderId="3" xfId="0" applyFont="1" applyFill="1" applyBorder="1" applyAlignment="1">
      <alignment horizontal="left"/>
    </xf>
    <xf numFmtId="0" fontId="3" fillId="2" borderId="3" xfId="0" applyFont="1" applyFill="1" applyBorder="1"/>
    <xf numFmtId="9" fontId="3" fillId="2" borderId="3" xfId="0" applyNumberFormat="1" applyFont="1" applyFill="1" applyBorder="1"/>
    <xf numFmtId="1" fontId="1" fillId="0" borderId="0" xfId="0" applyNumberFormat="1" applyFont="1"/>
    <xf numFmtId="3" fontId="3" fillId="2" borderId="0" xfId="0" applyNumberFormat="1" applyFont="1" applyFill="1"/>
    <xf numFmtId="164" fontId="3" fillId="2" borderId="0" xfId="0" applyNumberFormat="1" applyFont="1" applyFill="1"/>
    <xf numFmtId="164" fontId="3" fillId="2" borderId="0" xfId="0" applyNumberFormat="1" applyFont="1" applyFill="1" applyAlignment="1">
      <alignment horizontal="left"/>
    </xf>
    <xf numFmtId="164" fontId="2" fillId="2" borderId="0" xfId="1" applyNumberFormat="1" applyFont="1" applyFill="1" applyBorder="1"/>
    <xf numFmtId="168" fontId="3" fillId="2" borderId="3" xfId="2" applyNumberFormat="1" applyFont="1" applyFill="1" applyBorder="1"/>
    <xf numFmtId="0" fontId="1" fillId="2" borderId="0" xfId="0" applyFont="1" applyFill="1"/>
    <xf numFmtId="3" fontId="1" fillId="0" borderId="0" xfId="0" applyNumberFormat="1" applyFont="1"/>
    <xf numFmtId="0" fontId="1" fillId="3" borderId="0" xfId="0" applyFont="1" applyFill="1" applyBorder="1" applyAlignment="1">
      <alignment horizontal="left"/>
    </xf>
    <xf numFmtId="164" fontId="3" fillId="3" borderId="0" xfId="3" applyNumberFormat="1" applyFont="1" applyFill="1" applyAlignment="1">
      <alignment horizontal="right"/>
    </xf>
    <xf numFmtId="0" fontId="3" fillId="3" borderId="0" xfId="0" applyFont="1" applyFill="1" applyBorder="1"/>
    <xf numFmtId="3" fontId="3" fillId="3" borderId="0" xfId="0" applyNumberFormat="1" applyFont="1" applyFill="1"/>
    <xf numFmtId="164" fontId="3" fillId="3" borderId="0" xfId="0" applyNumberFormat="1" applyFont="1" applyFill="1"/>
    <xf numFmtId="0" fontId="3" fillId="3" borderId="0" xfId="0" applyFont="1" applyFill="1"/>
    <xf numFmtId="166" fontId="3" fillId="3" borderId="0" xfId="3" applyNumberFormat="1" applyFont="1" applyFill="1" applyAlignment="1">
      <alignment horizontal="right"/>
    </xf>
    <xf numFmtId="167" fontId="3" fillId="3" borderId="0" xfId="3" applyNumberFormat="1" applyFont="1" applyFill="1" applyAlignment="1">
      <alignment horizontal="right"/>
    </xf>
    <xf numFmtId="0" fontId="0" fillId="2" borderId="6" xfId="0" applyFill="1" applyBorder="1"/>
    <xf numFmtId="0" fontId="0" fillId="2" borderId="5" xfId="0" applyFill="1" applyBorder="1"/>
    <xf numFmtId="0" fontId="0" fillId="2" borderId="2" xfId="0" applyFill="1" applyBorder="1"/>
    <xf numFmtId="0" fontId="0" fillId="2" borderId="0" xfId="0" applyFill="1" applyBorder="1"/>
    <xf numFmtId="0" fontId="0" fillId="2" borderId="0" xfId="0" applyFill="1"/>
    <xf numFmtId="0" fontId="3" fillId="2" borderId="4" xfId="0" applyFont="1" applyFill="1" applyBorder="1"/>
    <xf numFmtId="0" fontId="2" fillId="2" borderId="5" xfId="0" applyFont="1" applyFill="1" applyBorder="1" applyAlignment="1">
      <alignment horizontal="right" wrapText="1"/>
    </xf>
    <xf numFmtId="0" fontId="2" fillId="2" borderId="2" xfId="0" applyFont="1" applyFill="1" applyBorder="1" applyAlignment="1">
      <alignment horizontal="right" wrapText="1"/>
    </xf>
    <xf numFmtId="0" fontId="2" fillId="2" borderId="7" xfId="0" applyFont="1" applyFill="1" applyBorder="1" applyAlignment="1">
      <alignment horizontal="right" wrapText="1"/>
    </xf>
    <xf numFmtId="0" fontId="3" fillId="2" borderId="8" xfId="0" applyFont="1" applyFill="1" applyBorder="1"/>
    <xf numFmtId="165" fontId="3" fillId="2" borderId="9" xfId="1" applyNumberFormat="1" applyFont="1" applyFill="1" applyBorder="1"/>
    <xf numFmtId="165" fontId="3" fillId="2" borderId="6" xfId="1" applyNumberFormat="1" applyFont="1" applyFill="1" applyBorder="1"/>
    <xf numFmtId="165" fontId="3" fillId="2" borderId="10" xfId="1" applyNumberFormat="1" applyFont="1" applyFill="1" applyBorder="1"/>
    <xf numFmtId="0" fontId="3" fillId="2" borderId="11" xfId="4" applyFont="1" applyFill="1" applyBorder="1" applyAlignment="1" applyProtection="1"/>
    <xf numFmtId="165" fontId="3" fillId="2" borderId="12" xfId="1" applyNumberFormat="1" applyFont="1" applyFill="1" applyBorder="1"/>
    <xf numFmtId="165" fontId="3" fillId="2" borderId="0" xfId="1" applyNumberFormat="1" applyFont="1" applyFill="1" applyBorder="1"/>
    <xf numFmtId="165" fontId="3" fillId="2" borderId="13" xfId="1" applyNumberFormat="1" applyFont="1" applyFill="1" applyBorder="1"/>
    <xf numFmtId="168" fontId="3" fillId="2" borderId="12" xfId="0" applyNumberFormat="1" applyFont="1" applyFill="1" applyBorder="1"/>
    <xf numFmtId="168" fontId="3" fillId="2" borderId="0" xfId="0" applyNumberFormat="1" applyFont="1" applyFill="1" applyBorder="1"/>
    <xf numFmtId="168" fontId="3" fillId="2" borderId="13" xfId="0" applyNumberFormat="1" applyFont="1" applyFill="1" applyBorder="1"/>
    <xf numFmtId="0" fontId="3" fillId="2" borderId="12" xfId="0" applyFont="1" applyFill="1" applyBorder="1"/>
    <xf numFmtId="0" fontId="3" fillId="2" borderId="11" xfId="0" applyFont="1" applyFill="1" applyBorder="1"/>
    <xf numFmtId="168" fontId="3" fillId="2" borderId="0" xfId="2" applyNumberFormat="1" applyFont="1" applyFill="1" applyBorder="1"/>
    <xf numFmtId="168" fontId="3" fillId="2" borderId="13" xfId="2" applyNumberFormat="1" applyFont="1" applyFill="1" applyBorder="1"/>
    <xf numFmtId="0" fontId="3" fillId="2" borderId="14" xfId="0" applyFont="1" applyFill="1" applyBorder="1"/>
    <xf numFmtId="0" fontId="3" fillId="2" borderId="15" xfId="0" applyFont="1" applyFill="1" applyBorder="1"/>
    <xf numFmtId="0" fontId="3" fillId="2" borderId="2" xfId="0" applyFont="1" applyFill="1" applyBorder="1"/>
    <xf numFmtId="168" fontId="3" fillId="2" borderId="2" xfId="2" applyNumberFormat="1" applyFont="1" applyFill="1" applyBorder="1"/>
    <xf numFmtId="168" fontId="3" fillId="2" borderId="16" xfId="2" applyNumberFormat="1" applyFont="1" applyFill="1" applyBorder="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5">
    <cellStyle name="Comma" xfId="1" builtinId="3"/>
    <cellStyle name="Hyperlink" xfId="4" builtinId="8"/>
    <cellStyle name="Normal" xfId="0" builtinId="0"/>
    <cellStyle name="Normal_Autumn 2011 expenditure tables input sheets"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zoomScale="70" workbookViewId="0">
      <selection sqref="A1:E1"/>
    </sheetView>
  </sheetViews>
  <sheetFormatPr defaultRowHeight="12.75" x14ac:dyDescent="0.2"/>
  <cols>
    <col min="1" max="1" width="81.42578125" bestFit="1" customWidth="1"/>
    <col min="2" max="7" width="9.85546875" customWidth="1"/>
    <col min="8" max="17" width="10.85546875" bestFit="1" customWidth="1"/>
    <col min="18" max="18" width="10.85546875" customWidth="1"/>
    <col min="19" max="19" width="11.140625" bestFit="1" customWidth="1"/>
  </cols>
  <sheetData>
    <row r="1" spans="1:24" ht="213" customHeight="1" x14ac:dyDescent="0.2">
      <c r="A1" s="69" t="s">
        <v>75</v>
      </c>
      <c r="B1" s="70"/>
      <c r="C1" s="70"/>
      <c r="D1" s="70"/>
      <c r="E1" s="70"/>
      <c r="F1" s="40"/>
      <c r="G1" s="40"/>
      <c r="H1" s="40"/>
      <c r="I1" s="40"/>
      <c r="J1" s="40"/>
      <c r="K1" s="40"/>
      <c r="L1" s="40"/>
      <c r="M1" s="40"/>
      <c r="N1" s="40"/>
      <c r="O1" s="41"/>
      <c r="P1" s="41"/>
      <c r="Q1" s="42"/>
      <c r="R1" s="42"/>
      <c r="S1" s="43"/>
      <c r="T1" s="44"/>
      <c r="U1" s="44"/>
      <c r="V1" s="44"/>
      <c r="W1" s="44"/>
      <c r="X1" s="44"/>
    </row>
    <row r="2" spans="1:24" ht="15.75" x14ac:dyDescent="0.25">
      <c r="A2" s="45"/>
      <c r="B2" s="46" t="s">
        <v>1</v>
      </c>
      <c r="C2" s="46" t="s">
        <v>2</v>
      </c>
      <c r="D2" s="46" t="s">
        <v>3</v>
      </c>
      <c r="E2" s="46" t="s">
        <v>4</v>
      </c>
      <c r="F2" s="46" t="s">
        <v>5</v>
      </c>
      <c r="G2" s="46" t="s">
        <v>6</v>
      </c>
      <c r="H2" s="46" t="s">
        <v>7</v>
      </c>
      <c r="I2" s="46" t="s">
        <v>8</v>
      </c>
      <c r="J2" s="46" t="s">
        <v>9</v>
      </c>
      <c r="K2" s="46" t="s">
        <v>10</v>
      </c>
      <c r="L2" s="46" t="s">
        <v>11</v>
      </c>
      <c r="M2" s="46" t="s">
        <v>12</v>
      </c>
      <c r="N2" s="46" t="s">
        <v>13</v>
      </c>
      <c r="O2" s="47" t="s">
        <v>14</v>
      </c>
      <c r="P2" s="47" t="s">
        <v>15</v>
      </c>
      <c r="Q2" s="47" t="s">
        <v>16</v>
      </c>
      <c r="R2" s="47" t="s">
        <v>17</v>
      </c>
      <c r="S2" s="48" t="s">
        <v>18</v>
      </c>
      <c r="T2" s="44"/>
      <c r="U2" s="44"/>
      <c r="V2" s="44"/>
      <c r="W2" s="44"/>
      <c r="X2" s="44"/>
    </row>
    <row r="3" spans="1:24" ht="15" x14ac:dyDescent="0.2">
      <c r="A3" s="49" t="s">
        <v>60</v>
      </c>
      <c r="B3" s="50">
        <v>82457.467756999991</v>
      </c>
      <c r="C3" s="51">
        <v>83758.116757000011</v>
      </c>
      <c r="D3" s="51">
        <v>85646.334560038405</v>
      </c>
      <c r="E3" s="51">
        <v>88676.140242467722</v>
      </c>
      <c r="F3" s="51">
        <v>92574.669785114878</v>
      </c>
      <c r="G3" s="51">
        <v>97761.362605769275</v>
      </c>
      <c r="H3" s="51">
        <v>101187.36522377751</v>
      </c>
      <c r="I3" s="51">
        <v>105601.37166789704</v>
      </c>
      <c r="J3" s="51">
        <v>110883.16713748041</v>
      </c>
      <c r="K3" s="51">
        <v>115568.88612291667</v>
      </c>
      <c r="L3" s="51">
        <v>118952.23142258578</v>
      </c>
      <c r="M3" s="51">
        <v>125952.50093921598</v>
      </c>
      <c r="N3" s="51">
        <v>135436.82781406498</v>
      </c>
      <c r="O3" s="51">
        <v>147662.25784761229</v>
      </c>
      <c r="P3" s="51">
        <v>153018.39963664903</v>
      </c>
      <c r="Q3" s="51">
        <v>158639.33768079084</v>
      </c>
      <c r="R3" s="51">
        <v>166294.48077120149</v>
      </c>
      <c r="S3" s="52">
        <v>163766.40782353334</v>
      </c>
      <c r="T3" s="44"/>
      <c r="U3" s="44"/>
      <c r="V3" s="44"/>
      <c r="W3" s="44"/>
      <c r="X3" s="44"/>
    </row>
    <row r="4" spans="1:24" ht="30" customHeight="1" x14ac:dyDescent="0.2">
      <c r="A4" s="53" t="s">
        <v>61</v>
      </c>
      <c r="B4" s="54">
        <v>78797.360757000002</v>
      </c>
      <c r="C4" s="55">
        <v>79924.455657000013</v>
      </c>
      <c r="D4" s="55">
        <v>81712.472834999993</v>
      </c>
      <c r="E4" s="55">
        <v>84282.232005508151</v>
      </c>
      <c r="F4" s="55">
        <v>88987.127790641825</v>
      </c>
      <c r="G4" s="55">
        <v>95035.624249270055</v>
      </c>
      <c r="H4" s="55">
        <v>99436.503306056024</v>
      </c>
      <c r="I4" s="55">
        <v>103468.50092614678</v>
      </c>
      <c r="J4" s="55">
        <v>110238.91270267812</v>
      </c>
      <c r="K4" s="55">
        <v>114844.4306251719</v>
      </c>
      <c r="L4" s="55">
        <v>118138.72629967296</v>
      </c>
      <c r="M4" s="55">
        <v>125131.3020457814</v>
      </c>
      <c r="N4" s="55">
        <v>133323.50124410354</v>
      </c>
      <c r="O4" s="55">
        <v>146267.84263884081</v>
      </c>
      <c r="P4" s="55">
        <v>151443.71142216827</v>
      </c>
      <c r="Q4" s="55">
        <v>157672.77644746378</v>
      </c>
      <c r="R4" s="55">
        <v>165356.4658437536</v>
      </c>
      <c r="S4" s="56">
        <v>163014.09707517253</v>
      </c>
      <c r="T4" s="44"/>
      <c r="U4" s="44"/>
      <c r="V4" s="44"/>
      <c r="W4" s="44"/>
      <c r="X4" s="44"/>
    </row>
    <row r="5" spans="1:24" ht="15" x14ac:dyDescent="0.2">
      <c r="A5" s="53" t="s">
        <v>54</v>
      </c>
      <c r="B5" s="57">
        <v>0.95561218286758176</v>
      </c>
      <c r="C5" s="58">
        <v>0.95422937801810592</v>
      </c>
      <c r="D5" s="58">
        <v>0.95406853375282796</v>
      </c>
      <c r="E5" s="58">
        <v>0.95044993811249245</v>
      </c>
      <c r="F5" s="58">
        <v>0.96124704519281046</v>
      </c>
      <c r="G5" s="58">
        <v>0.97211844962215821</v>
      </c>
      <c r="H5" s="58">
        <v>0.98269683261492746</v>
      </c>
      <c r="I5" s="58">
        <v>0.97980262274946706</v>
      </c>
      <c r="J5" s="58">
        <v>0.99418979046654121</v>
      </c>
      <c r="K5" s="58">
        <v>0.99373139672753918</v>
      </c>
      <c r="L5" s="58">
        <v>0.99316107723929281</v>
      </c>
      <c r="M5" s="58">
        <v>0.99348009061105591</v>
      </c>
      <c r="N5" s="58">
        <v>0.98439621922581699</v>
      </c>
      <c r="O5" s="58">
        <v>0.99055672567183339</v>
      </c>
      <c r="P5" s="58">
        <v>0.98970915773384149</v>
      </c>
      <c r="Q5" s="58">
        <v>0.99390717808421558</v>
      </c>
      <c r="R5" s="58">
        <v>0.99435931413298995</v>
      </c>
      <c r="S5" s="59">
        <v>0.99540619618907755</v>
      </c>
      <c r="T5" s="44"/>
      <c r="U5" s="44"/>
      <c r="V5" s="44"/>
      <c r="W5" s="44"/>
      <c r="X5" s="44"/>
    </row>
    <row r="6" spans="1:24" ht="30" customHeight="1" x14ac:dyDescent="0.2">
      <c r="A6" s="53" t="s">
        <v>62</v>
      </c>
      <c r="B6" s="60"/>
      <c r="C6" s="13"/>
      <c r="D6" s="13"/>
      <c r="E6" s="13"/>
      <c r="F6" s="55">
        <v>81153.925790641806</v>
      </c>
      <c r="G6" s="55">
        <v>85590.236095073822</v>
      </c>
      <c r="H6" s="55">
        <v>97592.151827313457</v>
      </c>
      <c r="I6" s="55">
        <v>100221.29100773415</v>
      </c>
      <c r="J6" s="55">
        <v>107578.06870769883</v>
      </c>
      <c r="K6" s="55">
        <v>112259.95368753644</v>
      </c>
      <c r="L6" s="55">
        <v>115378.99911730002</v>
      </c>
      <c r="M6" s="55">
        <v>121962.44153477861</v>
      </c>
      <c r="N6" s="55">
        <v>129717.19852028419</v>
      </c>
      <c r="O6" s="55">
        <v>142517.70174793</v>
      </c>
      <c r="P6" s="55">
        <v>147505.80651806528</v>
      </c>
      <c r="Q6" s="55">
        <v>153646.28581207999</v>
      </c>
      <c r="R6" s="55">
        <v>161170.80445715005</v>
      </c>
      <c r="S6" s="56">
        <v>158842.58564208078</v>
      </c>
      <c r="T6" s="44"/>
      <c r="U6" s="44"/>
      <c r="V6" s="44"/>
      <c r="W6" s="44"/>
      <c r="X6" s="44"/>
    </row>
    <row r="7" spans="1:24" ht="15" x14ac:dyDescent="0.2">
      <c r="A7" s="61" t="s">
        <v>63</v>
      </c>
      <c r="B7" s="60"/>
      <c r="C7" s="13"/>
      <c r="D7" s="13"/>
      <c r="E7" s="13"/>
      <c r="F7" s="62">
        <v>0.87663208498628187</v>
      </c>
      <c r="G7" s="62">
        <v>0.87550166869321866</v>
      </c>
      <c r="H7" s="62">
        <v>0.9644697399866754</v>
      </c>
      <c r="I7" s="62">
        <v>0.94905292824147625</v>
      </c>
      <c r="J7" s="62">
        <v>0.97019296512622422</v>
      </c>
      <c r="K7" s="62">
        <v>0.97136831074186425</v>
      </c>
      <c r="L7" s="62">
        <v>0.96996077952845106</v>
      </c>
      <c r="M7" s="62">
        <v>0.96832091959521349</v>
      </c>
      <c r="N7" s="62">
        <v>0.95776902496835647</v>
      </c>
      <c r="O7" s="62">
        <v>0.96515997943772824</v>
      </c>
      <c r="P7" s="62">
        <v>0.96397431203258088</v>
      </c>
      <c r="Q7" s="62">
        <v>0.96852576453163397</v>
      </c>
      <c r="R7" s="62">
        <v>0.96918913790590011</v>
      </c>
      <c r="S7" s="63">
        <v>0.96993386954693284</v>
      </c>
      <c r="T7" s="44"/>
      <c r="U7" s="44"/>
      <c r="V7" s="44"/>
      <c r="W7" s="44"/>
      <c r="X7" s="44"/>
    </row>
    <row r="8" spans="1:24" ht="29.25" customHeight="1" x14ac:dyDescent="0.2">
      <c r="A8" s="53" t="s">
        <v>64</v>
      </c>
      <c r="B8" s="60"/>
      <c r="C8" s="13"/>
      <c r="D8" s="13"/>
      <c r="E8" s="13"/>
      <c r="F8" s="55">
        <v>67331.909364781808</v>
      </c>
      <c r="G8" s="55">
        <v>71275.027014073828</v>
      </c>
      <c r="H8" s="55">
        <v>82070.055043713452</v>
      </c>
      <c r="I8" s="55">
        <v>84615.700431544145</v>
      </c>
      <c r="J8" s="55">
        <v>90841.594203126762</v>
      </c>
      <c r="K8" s="55">
        <v>94539.965413236438</v>
      </c>
      <c r="L8" s="55">
        <v>96577.926795460022</v>
      </c>
      <c r="M8" s="55">
        <v>102183.44605777861</v>
      </c>
      <c r="N8" s="55">
        <v>108358.13321635418</v>
      </c>
      <c r="O8" s="55">
        <v>117808.99366298001</v>
      </c>
      <c r="P8" s="55">
        <v>121132.68023294528</v>
      </c>
      <c r="Q8" s="55">
        <v>125885.27704281999</v>
      </c>
      <c r="R8" s="55">
        <v>132310.59993015006</v>
      </c>
      <c r="S8" s="56">
        <v>134489.15900908079</v>
      </c>
      <c r="T8" s="44"/>
      <c r="U8" s="44"/>
      <c r="V8" s="44"/>
      <c r="W8" s="44"/>
      <c r="X8" s="44"/>
    </row>
    <row r="9" spans="1:24" ht="15" x14ac:dyDescent="0.2">
      <c r="A9" s="64" t="s">
        <v>65</v>
      </c>
      <c r="B9" s="65"/>
      <c r="C9" s="66"/>
      <c r="D9" s="66"/>
      <c r="E9" s="66"/>
      <c r="F9" s="67">
        <v>0.7273254068426408</v>
      </c>
      <c r="G9" s="67">
        <v>0.72907153822616233</v>
      </c>
      <c r="H9" s="67">
        <v>0.81107018511860829</v>
      </c>
      <c r="I9" s="67">
        <v>0.80127463398534082</v>
      </c>
      <c r="J9" s="67">
        <v>0.81925504608373279</v>
      </c>
      <c r="K9" s="67">
        <v>0.81803994643234423</v>
      </c>
      <c r="L9" s="67">
        <v>0.81190512897871125</v>
      </c>
      <c r="M9" s="67">
        <v>0.81128556635085636</v>
      </c>
      <c r="N9" s="67">
        <v>0.80006402221051798</v>
      </c>
      <c r="O9" s="67">
        <v>0.79782738920705853</v>
      </c>
      <c r="P9" s="67">
        <v>0.79162166458793048</v>
      </c>
      <c r="Q9" s="67">
        <v>0.79353128223544678</v>
      </c>
      <c r="R9" s="67">
        <v>0.79564035629174845</v>
      </c>
      <c r="S9" s="68">
        <v>0.82122555410752929</v>
      </c>
      <c r="T9" s="44"/>
      <c r="U9" s="44"/>
      <c r="V9" s="44"/>
      <c r="W9" s="44"/>
      <c r="X9" s="44"/>
    </row>
    <row r="10" spans="1:24" x14ac:dyDescent="0.2">
      <c r="A10" s="44"/>
      <c r="B10" s="44"/>
      <c r="C10" s="44"/>
      <c r="D10" s="44"/>
      <c r="E10" s="44"/>
      <c r="F10" s="44"/>
      <c r="G10" s="44"/>
      <c r="H10" s="44"/>
      <c r="I10" s="44"/>
      <c r="J10" s="44"/>
      <c r="K10" s="44"/>
      <c r="L10" s="44"/>
      <c r="M10" s="44"/>
      <c r="N10" s="44"/>
      <c r="O10" s="44"/>
      <c r="P10" s="44"/>
      <c r="Q10" s="44"/>
      <c r="R10" s="44"/>
      <c r="S10" s="44"/>
      <c r="T10" s="44"/>
      <c r="U10" s="44"/>
      <c r="V10" s="44"/>
      <c r="W10" s="44"/>
      <c r="X10" s="44"/>
    </row>
    <row r="11" spans="1:24" x14ac:dyDescent="0.2">
      <c r="A11" s="44"/>
      <c r="B11" s="44"/>
      <c r="C11" s="44"/>
      <c r="D11" s="44"/>
      <c r="E11" s="44"/>
      <c r="F11" s="44"/>
      <c r="G11" s="44"/>
      <c r="H11" s="44"/>
      <c r="I11" s="44"/>
      <c r="J11" s="44"/>
      <c r="K11" s="44"/>
      <c r="L11" s="44"/>
      <c r="M11" s="44"/>
      <c r="N11" s="44"/>
      <c r="O11" s="44"/>
      <c r="P11" s="44"/>
      <c r="Q11" s="44"/>
      <c r="R11" s="44"/>
      <c r="S11" s="44"/>
      <c r="T11" s="44"/>
      <c r="U11" s="44"/>
      <c r="V11" s="44"/>
      <c r="W11" s="44"/>
      <c r="X11" s="44"/>
    </row>
    <row r="12" spans="1:24" x14ac:dyDescent="0.2">
      <c r="A12" s="44"/>
      <c r="B12" s="44"/>
      <c r="C12" s="44"/>
      <c r="D12" s="44"/>
      <c r="E12" s="44"/>
      <c r="F12" s="44"/>
      <c r="G12" s="44"/>
      <c r="H12" s="44"/>
      <c r="I12" s="44"/>
      <c r="J12" s="44"/>
      <c r="K12" s="44"/>
      <c r="L12" s="44"/>
      <c r="M12" s="44"/>
      <c r="N12" s="44"/>
      <c r="O12" s="44"/>
      <c r="P12" s="44"/>
      <c r="Q12" s="44"/>
      <c r="R12" s="44"/>
      <c r="S12" s="44"/>
      <c r="T12" s="44"/>
      <c r="U12" s="44"/>
      <c r="V12" s="44"/>
      <c r="W12" s="44"/>
      <c r="X12" s="44"/>
    </row>
    <row r="13" spans="1:24"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row>
    <row r="14" spans="1:24" x14ac:dyDescent="0.2">
      <c r="A14" s="44"/>
      <c r="B14" s="44"/>
      <c r="C14" s="44"/>
      <c r="D14" s="44"/>
      <c r="E14" s="44"/>
      <c r="F14" s="44"/>
      <c r="G14" s="44"/>
      <c r="H14" s="44"/>
      <c r="I14" s="44"/>
      <c r="J14" s="44"/>
      <c r="K14" s="44"/>
      <c r="L14" s="44"/>
      <c r="M14" s="44"/>
      <c r="N14" s="44"/>
      <c r="O14" s="44"/>
      <c r="P14" s="44"/>
      <c r="Q14" s="44"/>
      <c r="R14" s="44"/>
      <c r="S14" s="44"/>
      <c r="T14" s="44"/>
      <c r="U14" s="44"/>
      <c r="V14" s="44"/>
      <c r="W14" s="44"/>
      <c r="X14" s="44"/>
    </row>
    <row r="15" spans="1:24" x14ac:dyDescent="0.2">
      <c r="A15" s="44"/>
      <c r="B15" s="44"/>
      <c r="C15" s="44"/>
      <c r="D15" s="44"/>
      <c r="E15" s="44"/>
      <c r="F15" s="44"/>
      <c r="G15" s="44"/>
      <c r="H15" s="44"/>
      <c r="I15" s="44"/>
      <c r="J15" s="44"/>
      <c r="K15" s="44"/>
      <c r="L15" s="44"/>
      <c r="M15" s="44"/>
      <c r="N15" s="44"/>
      <c r="O15" s="44"/>
      <c r="P15" s="44"/>
      <c r="Q15" s="44"/>
      <c r="R15" s="44"/>
      <c r="S15" s="44"/>
      <c r="T15" s="44"/>
      <c r="U15" s="44"/>
      <c r="V15" s="44"/>
      <c r="W15" s="44"/>
      <c r="X15" s="44"/>
    </row>
    <row r="16" spans="1:24" x14ac:dyDescent="0.2">
      <c r="A16" s="44"/>
      <c r="B16" s="44"/>
      <c r="C16" s="44"/>
      <c r="D16" s="44"/>
      <c r="E16" s="44"/>
      <c r="F16" s="44"/>
      <c r="G16" s="44"/>
      <c r="H16" s="44"/>
      <c r="I16" s="44"/>
      <c r="J16" s="44"/>
      <c r="K16" s="44"/>
      <c r="L16" s="44"/>
      <c r="M16" s="44"/>
      <c r="N16" s="44"/>
      <c r="O16" s="44"/>
      <c r="P16" s="44"/>
      <c r="Q16" s="44"/>
      <c r="R16" s="44"/>
      <c r="S16" s="44"/>
      <c r="T16" s="44"/>
      <c r="U16" s="44"/>
      <c r="V16" s="44"/>
      <c r="W16" s="44"/>
      <c r="X16" s="44"/>
    </row>
    <row r="17" spans="1:24" x14ac:dyDescent="0.2">
      <c r="A17" s="44"/>
      <c r="B17" s="44"/>
      <c r="C17" s="44"/>
      <c r="D17" s="44"/>
      <c r="E17" s="44"/>
      <c r="F17" s="44"/>
      <c r="G17" s="44"/>
      <c r="H17" s="44"/>
      <c r="I17" s="44"/>
      <c r="J17" s="44"/>
      <c r="K17" s="44"/>
      <c r="L17" s="44"/>
      <c r="M17" s="44"/>
      <c r="N17" s="44"/>
      <c r="O17" s="44"/>
      <c r="P17" s="44"/>
      <c r="Q17" s="44"/>
      <c r="R17" s="44"/>
      <c r="S17" s="44"/>
      <c r="T17" s="44"/>
      <c r="U17" s="44"/>
      <c r="V17" s="44"/>
      <c r="W17" s="44"/>
      <c r="X17" s="44"/>
    </row>
    <row r="18" spans="1:24" x14ac:dyDescent="0.2">
      <c r="A18" s="44"/>
      <c r="B18" s="44"/>
      <c r="C18" s="44"/>
      <c r="D18" s="44"/>
      <c r="E18" s="44"/>
      <c r="F18" s="44"/>
      <c r="G18" s="44"/>
      <c r="H18" s="44"/>
      <c r="I18" s="44"/>
      <c r="J18" s="44"/>
      <c r="K18" s="44"/>
      <c r="L18" s="44"/>
      <c r="M18" s="44"/>
      <c r="N18" s="44"/>
      <c r="O18" s="44"/>
      <c r="P18" s="44"/>
      <c r="Q18" s="44"/>
      <c r="R18" s="44"/>
      <c r="S18" s="44"/>
      <c r="T18" s="44"/>
      <c r="U18" s="44"/>
      <c r="V18" s="44"/>
      <c r="W18" s="44"/>
      <c r="X18" s="44"/>
    </row>
    <row r="19" spans="1:24"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row>
    <row r="20" spans="1:24" x14ac:dyDescent="0.2">
      <c r="A20" s="44"/>
      <c r="B20" s="44"/>
      <c r="C20" s="44"/>
      <c r="D20" s="44"/>
      <c r="E20" s="44"/>
      <c r="F20" s="44"/>
      <c r="G20" s="44"/>
      <c r="H20" s="44"/>
      <c r="I20" s="44"/>
      <c r="J20" s="44"/>
      <c r="K20" s="44"/>
      <c r="L20" s="44"/>
      <c r="M20" s="44"/>
      <c r="N20" s="44"/>
      <c r="O20" s="44"/>
      <c r="P20" s="44"/>
      <c r="Q20" s="44"/>
      <c r="R20" s="44"/>
      <c r="S20" s="44"/>
      <c r="T20" s="44"/>
      <c r="U20" s="44"/>
      <c r="V20" s="44"/>
      <c r="W20" s="44"/>
      <c r="X20" s="44"/>
    </row>
    <row r="21" spans="1:24" x14ac:dyDescent="0.2">
      <c r="A21" s="44"/>
      <c r="B21" s="44"/>
      <c r="C21" s="44"/>
      <c r="D21" s="44"/>
      <c r="E21" s="44"/>
      <c r="F21" s="44"/>
      <c r="G21" s="44"/>
      <c r="H21" s="44"/>
      <c r="I21" s="44"/>
      <c r="J21" s="44"/>
      <c r="K21" s="44"/>
      <c r="L21" s="44"/>
      <c r="M21" s="44"/>
      <c r="N21" s="44"/>
      <c r="O21" s="44"/>
      <c r="P21" s="44"/>
      <c r="Q21" s="44"/>
      <c r="R21" s="44"/>
      <c r="S21" s="44"/>
      <c r="T21" s="44"/>
      <c r="U21" s="44"/>
      <c r="V21" s="44"/>
      <c r="W21" s="44"/>
      <c r="X21" s="44"/>
    </row>
    <row r="22" spans="1:24" x14ac:dyDescent="0.2">
      <c r="A22" s="44"/>
      <c r="B22" s="44"/>
      <c r="C22" s="44"/>
      <c r="D22" s="44"/>
      <c r="E22" s="44"/>
      <c r="F22" s="44"/>
      <c r="G22" s="44"/>
      <c r="H22" s="44"/>
      <c r="I22" s="44"/>
      <c r="J22" s="44"/>
      <c r="K22" s="44"/>
      <c r="L22" s="44"/>
      <c r="M22" s="44"/>
      <c r="N22" s="44"/>
      <c r="O22" s="44"/>
      <c r="P22" s="44"/>
      <c r="Q22" s="44"/>
      <c r="R22" s="44"/>
      <c r="S22" s="44"/>
      <c r="T22" s="44"/>
      <c r="U22" s="44"/>
      <c r="V22" s="44"/>
      <c r="W22" s="44"/>
      <c r="X22" s="44"/>
    </row>
    <row r="23" spans="1:24" x14ac:dyDescent="0.2">
      <c r="A23" s="44"/>
      <c r="B23" s="44"/>
      <c r="C23" s="44"/>
      <c r="D23" s="44"/>
      <c r="E23" s="44"/>
      <c r="F23" s="44"/>
      <c r="G23" s="44"/>
      <c r="H23" s="44"/>
      <c r="I23" s="44"/>
      <c r="J23" s="44"/>
      <c r="K23" s="44"/>
      <c r="L23" s="44"/>
      <c r="M23" s="44"/>
      <c r="N23" s="44"/>
      <c r="O23" s="44"/>
      <c r="P23" s="44"/>
      <c r="Q23" s="44"/>
      <c r="R23" s="44"/>
      <c r="S23" s="44"/>
      <c r="T23" s="44"/>
      <c r="U23" s="44"/>
      <c r="V23" s="44"/>
      <c r="W23" s="44"/>
      <c r="X23" s="44"/>
    </row>
    <row r="24" spans="1:24" x14ac:dyDescent="0.2">
      <c r="A24" s="44"/>
      <c r="B24" s="44"/>
      <c r="C24" s="44"/>
      <c r="D24" s="44"/>
      <c r="E24" s="44"/>
      <c r="F24" s="44"/>
      <c r="G24" s="44"/>
      <c r="H24" s="44"/>
      <c r="I24" s="44"/>
      <c r="J24" s="44"/>
      <c r="K24" s="44"/>
      <c r="L24" s="44"/>
      <c r="M24" s="44"/>
      <c r="N24" s="44"/>
      <c r="O24" s="44"/>
      <c r="P24" s="44"/>
      <c r="Q24" s="44"/>
      <c r="R24" s="44"/>
      <c r="S24" s="44"/>
      <c r="T24" s="44"/>
      <c r="U24" s="44"/>
      <c r="V24" s="44"/>
      <c r="W24" s="44"/>
      <c r="X24" s="44"/>
    </row>
    <row r="25" spans="1:24" x14ac:dyDescent="0.2">
      <c r="A25" s="44"/>
      <c r="B25" s="44"/>
      <c r="C25" s="44"/>
      <c r="D25" s="44"/>
      <c r="E25" s="44"/>
      <c r="F25" s="44"/>
      <c r="G25" s="44"/>
      <c r="H25" s="44"/>
      <c r="I25" s="44"/>
      <c r="J25" s="44"/>
      <c r="K25" s="44"/>
      <c r="L25" s="44"/>
      <c r="M25" s="44"/>
      <c r="N25" s="44"/>
      <c r="O25" s="44"/>
      <c r="P25" s="44"/>
      <c r="Q25" s="44"/>
      <c r="R25" s="44"/>
      <c r="S25" s="44"/>
      <c r="T25" s="44"/>
      <c r="U25" s="44"/>
      <c r="V25" s="44"/>
      <c r="W25" s="44"/>
      <c r="X25" s="44"/>
    </row>
    <row r="26" spans="1:24" x14ac:dyDescent="0.2">
      <c r="A26" s="44"/>
      <c r="B26" s="44"/>
      <c r="C26" s="44"/>
      <c r="D26" s="44"/>
      <c r="E26" s="44"/>
      <c r="F26" s="44"/>
      <c r="G26" s="44"/>
      <c r="H26" s="44"/>
      <c r="I26" s="44"/>
      <c r="J26" s="44"/>
      <c r="K26" s="44"/>
      <c r="L26" s="44"/>
      <c r="M26" s="44"/>
      <c r="N26" s="44"/>
      <c r="O26" s="44"/>
      <c r="P26" s="44"/>
      <c r="Q26" s="44"/>
      <c r="R26" s="44"/>
      <c r="S26" s="44"/>
      <c r="T26" s="44"/>
      <c r="U26" s="44"/>
      <c r="V26" s="44"/>
      <c r="W26" s="44"/>
      <c r="X26" s="44"/>
    </row>
    <row r="27" spans="1:24" x14ac:dyDescent="0.2">
      <c r="A27" s="44"/>
      <c r="B27" s="44"/>
      <c r="C27" s="44"/>
      <c r="D27" s="44"/>
      <c r="E27" s="44"/>
      <c r="F27" s="44"/>
      <c r="G27" s="44"/>
      <c r="H27" s="44"/>
      <c r="I27" s="44"/>
      <c r="J27" s="44"/>
      <c r="K27" s="44"/>
      <c r="L27" s="44"/>
      <c r="M27" s="44"/>
      <c r="N27" s="44"/>
      <c r="O27" s="44"/>
      <c r="P27" s="44"/>
      <c r="Q27" s="44"/>
      <c r="R27" s="44"/>
      <c r="S27" s="44"/>
      <c r="T27" s="44"/>
      <c r="U27" s="44"/>
      <c r="V27" s="44"/>
      <c r="W27" s="44"/>
      <c r="X27" s="44"/>
    </row>
    <row r="28" spans="1:24" x14ac:dyDescent="0.2">
      <c r="A28" s="44"/>
      <c r="B28" s="44"/>
      <c r="C28" s="44"/>
      <c r="D28" s="44"/>
      <c r="E28" s="44"/>
      <c r="F28" s="44"/>
      <c r="G28" s="44"/>
      <c r="H28" s="44"/>
      <c r="I28" s="44"/>
      <c r="J28" s="44"/>
      <c r="K28" s="44"/>
      <c r="L28" s="44"/>
      <c r="M28" s="44"/>
      <c r="N28" s="44"/>
      <c r="O28" s="44"/>
      <c r="P28" s="44"/>
      <c r="Q28" s="44"/>
      <c r="R28" s="44"/>
      <c r="S28" s="44"/>
      <c r="T28" s="44"/>
      <c r="U28" s="44"/>
      <c r="V28" s="44"/>
      <c r="W28" s="44"/>
      <c r="X28" s="44"/>
    </row>
    <row r="29" spans="1:24" x14ac:dyDescent="0.2">
      <c r="A29" s="44"/>
      <c r="B29" s="44"/>
      <c r="C29" s="44"/>
      <c r="D29" s="44"/>
      <c r="E29" s="44"/>
      <c r="F29" s="44"/>
      <c r="G29" s="44"/>
      <c r="H29" s="44"/>
      <c r="I29" s="44"/>
      <c r="J29" s="44"/>
      <c r="K29" s="44"/>
      <c r="L29" s="44"/>
      <c r="M29" s="44"/>
      <c r="N29" s="44"/>
      <c r="O29" s="44"/>
      <c r="P29" s="44"/>
      <c r="Q29" s="44"/>
      <c r="R29" s="44"/>
      <c r="S29" s="44"/>
      <c r="T29" s="44"/>
      <c r="U29" s="44"/>
      <c r="V29" s="44"/>
      <c r="W29" s="44"/>
      <c r="X29" s="44"/>
    </row>
    <row r="30" spans="1:24" x14ac:dyDescent="0.2">
      <c r="A30" s="44"/>
      <c r="B30" s="44"/>
      <c r="C30" s="44"/>
      <c r="D30" s="44"/>
      <c r="E30" s="44"/>
      <c r="F30" s="44"/>
      <c r="G30" s="44"/>
      <c r="H30" s="44"/>
      <c r="I30" s="44"/>
      <c r="J30" s="44"/>
      <c r="K30" s="44"/>
      <c r="L30" s="44"/>
      <c r="M30" s="44"/>
      <c r="N30" s="44"/>
      <c r="O30" s="44"/>
      <c r="P30" s="44"/>
      <c r="Q30" s="44"/>
      <c r="R30" s="44"/>
      <c r="S30" s="44"/>
      <c r="T30" s="44"/>
      <c r="U30" s="44"/>
      <c r="V30" s="44"/>
      <c r="W30" s="44"/>
      <c r="X30" s="44"/>
    </row>
    <row r="31" spans="1:24" x14ac:dyDescent="0.2">
      <c r="A31" s="44"/>
      <c r="B31" s="44"/>
      <c r="C31" s="44"/>
      <c r="D31" s="44"/>
      <c r="E31" s="44"/>
      <c r="F31" s="44"/>
      <c r="G31" s="44"/>
      <c r="H31" s="44"/>
      <c r="I31" s="44"/>
      <c r="J31" s="44"/>
      <c r="K31" s="44"/>
      <c r="L31" s="44"/>
      <c r="M31" s="44"/>
      <c r="N31" s="44"/>
      <c r="O31" s="44"/>
      <c r="P31" s="44"/>
      <c r="Q31" s="44"/>
      <c r="R31" s="44"/>
      <c r="S31" s="44"/>
      <c r="T31" s="44"/>
      <c r="U31" s="44"/>
      <c r="V31" s="44"/>
      <c r="W31" s="44"/>
      <c r="X31" s="44"/>
    </row>
    <row r="32" spans="1:24" x14ac:dyDescent="0.2">
      <c r="A32" s="44"/>
      <c r="B32" s="44"/>
      <c r="C32" s="44"/>
      <c r="D32" s="44"/>
      <c r="E32" s="44"/>
      <c r="F32" s="44"/>
      <c r="G32" s="44"/>
      <c r="H32" s="44"/>
      <c r="I32" s="44"/>
      <c r="J32" s="44"/>
      <c r="K32" s="44"/>
      <c r="L32" s="44"/>
      <c r="M32" s="44"/>
      <c r="N32" s="44"/>
      <c r="O32" s="44"/>
      <c r="P32" s="44"/>
      <c r="Q32" s="44"/>
      <c r="R32" s="44"/>
      <c r="S32" s="44"/>
      <c r="T32" s="44"/>
      <c r="U32" s="44"/>
      <c r="V32" s="44"/>
      <c r="W32" s="44"/>
      <c r="X32" s="44"/>
    </row>
    <row r="33" spans="1:24" x14ac:dyDescent="0.2">
      <c r="A33" s="44"/>
      <c r="B33" s="44"/>
      <c r="C33" s="44"/>
      <c r="D33" s="44"/>
      <c r="E33" s="44"/>
      <c r="F33" s="44"/>
      <c r="G33" s="44"/>
      <c r="H33" s="44"/>
      <c r="I33" s="44"/>
      <c r="J33" s="44"/>
      <c r="K33" s="44"/>
      <c r="L33" s="44"/>
      <c r="M33" s="44"/>
      <c r="N33" s="44"/>
      <c r="O33" s="44"/>
      <c r="P33" s="44"/>
      <c r="Q33" s="44"/>
      <c r="R33" s="44"/>
      <c r="S33" s="44"/>
      <c r="T33" s="44"/>
      <c r="U33" s="44"/>
      <c r="V33" s="44"/>
      <c r="W33" s="44"/>
      <c r="X33" s="44"/>
    </row>
    <row r="34" spans="1:24" x14ac:dyDescent="0.2">
      <c r="A34" s="44"/>
      <c r="B34" s="44"/>
      <c r="C34" s="44"/>
      <c r="D34" s="44"/>
      <c r="E34" s="44"/>
      <c r="F34" s="44"/>
      <c r="G34" s="44"/>
      <c r="H34" s="44"/>
      <c r="I34" s="44"/>
      <c r="J34" s="44"/>
      <c r="K34" s="44"/>
      <c r="L34" s="44"/>
      <c r="M34" s="44"/>
      <c r="N34" s="44"/>
      <c r="O34" s="44"/>
      <c r="P34" s="44"/>
      <c r="Q34" s="44"/>
      <c r="R34" s="44"/>
      <c r="S34" s="44"/>
      <c r="T34" s="44"/>
      <c r="U34" s="44"/>
      <c r="V34" s="44"/>
      <c r="W34" s="44"/>
      <c r="X34" s="44"/>
    </row>
    <row r="35" spans="1:24" x14ac:dyDescent="0.2">
      <c r="A35" s="44"/>
      <c r="B35" s="44"/>
      <c r="C35" s="44"/>
      <c r="D35" s="44"/>
      <c r="E35" s="44"/>
      <c r="F35" s="44"/>
      <c r="G35" s="44"/>
      <c r="H35" s="44"/>
      <c r="I35" s="44"/>
      <c r="J35" s="44"/>
      <c r="K35" s="44"/>
      <c r="L35" s="44"/>
      <c r="M35" s="44"/>
      <c r="N35" s="44"/>
      <c r="O35" s="44"/>
      <c r="P35" s="44"/>
      <c r="Q35" s="44"/>
      <c r="R35" s="44"/>
      <c r="S35" s="44"/>
      <c r="T35" s="44"/>
      <c r="U35" s="44"/>
      <c r="V35" s="44"/>
      <c r="W35" s="44"/>
      <c r="X35" s="44"/>
    </row>
    <row r="36" spans="1:24"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row>
    <row r="37" spans="1:24" x14ac:dyDescent="0.2">
      <c r="A37" s="44"/>
      <c r="B37" s="44"/>
      <c r="C37" s="44"/>
      <c r="D37" s="44"/>
      <c r="E37" s="44"/>
      <c r="F37" s="44"/>
      <c r="G37" s="44"/>
      <c r="H37" s="44"/>
      <c r="I37" s="44"/>
      <c r="J37" s="44"/>
      <c r="K37" s="44"/>
      <c r="L37" s="44"/>
      <c r="M37" s="44"/>
      <c r="N37" s="44"/>
      <c r="O37" s="44"/>
      <c r="P37" s="44"/>
      <c r="Q37" s="44"/>
      <c r="R37" s="44"/>
      <c r="S37" s="44"/>
      <c r="T37" s="44"/>
      <c r="U37" s="44"/>
      <c r="V37" s="44"/>
      <c r="W37" s="44"/>
      <c r="X37" s="44"/>
    </row>
    <row r="38" spans="1:24" x14ac:dyDescent="0.2">
      <c r="A38" s="44"/>
      <c r="B38" s="44"/>
      <c r="C38" s="44"/>
      <c r="D38" s="44"/>
      <c r="E38" s="44"/>
      <c r="F38" s="44"/>
      <c r="G38" s="44"/>
      <c r="H38" s="44"/>
      <c r="I38" s="44"/>
      <c r="J38" s="44"/>
      <c r="K38" s="44"/>
      <c r="L38" s="44"/>
      <c r="M38" s="44"/>
      <c r="N38" s="44"/>
      <c r="O38" s="44"/>
      <c r="P38" s="44"/>
      <c r="Q38" s="44"/>
      <c r="R38" s="44"/>
      <c r="S38" s="44"/>
      <c r="T38" s="44"/>
      <c r="U38" s="44"/>
      <c r="V38" s="44"/>
      <c r="W38" s="44"/>
      <c r="X38" s="44"/>
    </row>
    <row r="39" spans="1:24" x14ac:dyDescent="0.2">
      <c r="A39" s="44"/>
      <c r="B39" s="44"/>
      <c r="C39" s="44"/>
      <c r="D39" s="44"/>
      <c r="E39" s="44"/>
      <c r="F39" s="44"/>
      <c r="G39" s="44"/>
      <c r="H39" s="44"/>
      <c r="I39" s="44"/>
      <c r="J39" s="44"/>
      <c r="K39" s="44"/>
      <c r="L39" s="44"/>
      <c r="M39" s="44"/>
      <c r="N39" s="44"/>
      <c r="O39" s="44"/>
      <c r="P39" s="44"/>
      <c r="Q39" s="44"/>
      <c r="R39" s="44"/>
      <c r="S39" s="44"/>
      <c r="T39" s="44"/>
      <c r="U39" s="44"/>
      <c r="V39" s="44"/>
      <c r="W39" s="44"/>
      <c r="X39" s="44"/>
    </row>
    <row r="40" spans="1:24" x14ac:dyDescent="0.2">
      <c r="A40" s="44"/>
      <c r="B40" s="44"/>
      <c r="C40" s="44"/>
      <c r="D40" s="44"/>
      <c r="E40" s="44"/>
      <c r="F40" s="44"/>
      <c r="G40" s="44"/>
      <c r="H40" s="44"/>
      <c r="I40" s="44"/>
      <c r="J40" s="44"/>
      <c r="K40" s="44"/>
      <c r="L40" s="44"/>
      <c r="M40" s="44"/>
      <c r="N40" s="44"/>
      <c r="O40" s="44"/>
      <c r="P40" s="44"/>
      <c r="Q40" s="44"/>
      <c r="R40" s="44"/>
      <c r="S40" s="44"/>
      <c r="T40" s="44"/>
      <c r="U40" s="44"/>
      <c r="V40" s="44"/>
      <c r="W40" s="44"/>
      <c r="X40" s="44"/>
    </row>
    <row r="41" spans="1:24"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row>
    <row r="42" spans="1:24" x14ac:dyDescent="0.2">
      <c r="A42" s="44"/>
      <c r="B42" s="44"/>
      <c r="C42" s="44"/>
      <c r="D42" s="44"/>
      <c r="E42" s="44"/>
      <c r="F42" s="44"/>
      <c r="G42" s="44"/>
      <c r="H42" s="44"/>
      <c r="I42" s="44"/>
      <c r="J42" s="44"/>
      <c r="K42" s="44"/>
      <c r="L42" s="44"/>
      <c r="M42" s="44"/>
      <c r="N42" s="44"/>
      <c r="O42" s="44"/>
      <c r="P42" s="44"/>
      <c r="Q42" s="44"/>
      <c r="R42" s="44"/>
      <c r="S42" s="44"/>
      <c r="T42" s="44"/>
      <c r="U42" s="44"/>
      <c r="V42" s="44"/>
      <c r="W42" s="44"/>
      <c r="X42" s="44"/>
    </row>
    <row r="43" spans="1:24" x14ac:dyDescent="0.2">
      <c r="A43" s="44"/>
      <c r="B43" s="44"/>
      <c r="C43" s="44"/>
      <c r="D43" s="44"/>
      <c r="E43" s="44"/>
      <c r="F43" s="44"/>
      <c r="G43" s="44"/>
      <c r="H43" s="44"/>
      <c r="I43" s="44"/>
      <c r="J43" s="44"/>
      <c r="K43" s="44"/>
      <c r="L43" s="44"/>
      <c r="M43" s="44"/>
      <c r="N43" s="44"/>
      <c r="O43" s="44"/>
      <c r="P43" s="44"/>
      <c r="Q43" s="44"/>
      <c r="R43" s="44"/>
      <c r="S43" s="44"/>
      <c r="T43" s="44"/>
      <c r="U43" s="44"/>
      <c r="V43" s="44"/>
      <c r="W43" s="44"/>
      <c r="X43" s="44"/>
    </row>
    <row r="44" spans="1:24" x14ac:dyDescent="0.2">
      <c r="A44" s="44"/>
      <c r="B44" s="44"/>
      <c r="C44" s="44"/>
      <c r="D44" s="44"/>
      <c r="E44" s="44"/>
      <c r="F44" s="44"/>
      <c r="G44" s="44"/>
      <c r="H44" s="44"/>
      <c r="I44" s="44"/>
      <c r="J44" s="44"/>
      <c r="K44" s="44"/>
      <c r="L44" s="44"/>
      <c r="M44" s="44"/>
      <c r="N44" s="44"/>
      <c r="O44" s="44"/>
      <c r="P44" s="44"/>
      <c r="Q44" s="44"/>
      <c r="R44" s="44"/>
      <c r="S44" s="44"/>
      <c r="T44" s="44"/>
      <c r="U44" s="44"/>
      <c r="V44" s="44"/>
      <c r="W44" s="44"/>
      <c r="X44" s="44"/>
    </row>
    <row r="45" spans="1:24" x14ac:dyDescent="0.2">
      <c r="A45" s="44"/>
      <c r="B45" s="44"/>
      <c r="C45" s="44"/>
      <c r="D45" s="44"/>
      <c r="E45" s="44"/>
      <c r="F45" s="44"/>
      <c r="G45" s="44"/>
      <c r="H45" s="44"/>
      <c r="I45" s="44"/>
      <c r="J45" s="44"/>
      <c r="K45" s="44"/>
      <c r="L45" s="44"/>
      <c r="M45" s="44"/>
      <c r="N45" s="44"/>
      <c r="O45" s="44"/>
      <c r="P45" s="44"/>
      <c r="Q45" s="44"/>
      <c r="R45" s="44"/>
      <c r="S45" s="44"/>
      <c r="T45" s="44"/>
      <c r="U45" s="44"/>
      <c r="V45" s="44"/>
      <c r="W45" s="44"/>
      <c r="X45" s="44"/>
    </row>
    <row r="46" spans="1:24" x14ac:dyDescent="0.2">
      <c r="A46" s="44"/>
      <c r="B46" s="44"/>
      <c r="C46" s="44"/>
      <c r="D46" s="44"/>
      <c r="E46" s="44"/>
      <c r="F46" s="44"/>
      <c r="G46" s="44"/>
      <c r="H46" s="44"/>
      <c r="I46" s="44"/>
      <c r="J46" s="44"/>
      <c r="K46" s="44"/>
      <c r="L46" s="44"/>
      <c r="M46" s="44"/>
      <c r="N46" s="44"/>
      <c r="O46" s="44"/>
      <c r="P46" s="44"/>
      <c r="Q46" s="44"/>
      <c r="R46" s="44"/>
      <c r="S46" s="44"/>
      <c r="T46" s="44"/>
      <c r="U46" s="44"/>
      <c r="V46" s="44"/>
      <c r="W46" s="44"/>
      <c r="X46" s="44"/>
    </row>
    <row r="47" spans="1:24" x14ac:dyDescent="0.2">
      <c r="A47" s="44"/>
      <c r="B47" s="44"/>
      <c r="C47" s="44"/>
      <c r="D47" s="44"/>
      <c r="E47" s="44"/>
      <c r="F47" s="44"/>
      <c r="G47" s="44"/>
      <c r="H47" s="44"/>
      <c r="I47" s="44"/>
      <c r="J47" s="44"/>
      <c r="K47" s="44"/>
      <c r="L47" s="44"/>
      <c r="M47" s="44"/>
      <c r="N47" s="44"/>
      <c r="O47" s="44"/>
      <c r="P47" s="44"/>
      <c r="Q47" s="44"/>
      <c r="R47" s="44"/>
      <c r="S47" s="44"/>
      <c r="T47" s="44"/>
      <c r="U47" s="44"/>
      <c r="V47" s="44"/>
      <c r="W47" s="44"/>
      <c r="X47" s="44"/>
    </row>
    <row r="48" spans="1:24" x14ac:dyDescent="0.2">
      <c r="A48" s="44"/>
      <c r="B48" s="44"/>
      <c r="C48" s="44"/>
      <c r="D48" s="44"/>
      <c r="E48" s="44"/>
      <c r="F48" s="44"/>
      <c r="G48" s="44"/>
      <c r="H48" s="44"/>
      <c r="I48" s="44"/>
      <c r="J48" s="44"/>
      <c r="K48" s="44"/>
      <c r="L48" s="44"/>
      <c r="M48" s="44"/>
      <c r="N48" s="44"/>
      <c r="O48" s="44"/>
      <c r="P48" s="44"/>
      <c r="Q48" s="44"/>
      <c r="R48" s="44"/>
      <c r="S48" s="44"/>
      <c r="T48" s="44"/>
      <c r="U48" s="44"/>
      <c r="V48" s="44"/>
      <c r="W48" s="44"/>
      <c r="X48" s="44"/>
    </row>
    <row r="49" spans="1:24" x14ac:dyDescent="0.2">
      <c r="A49" s="44"/>
      <c r="B49" s="44"/>
      <c r="C49" s="44"/>
      <c r="D49" s="44"/>
      <c r="E49" s="44"/>
      <c r="F49" s="44"/>
      <c r="G49" s="44"/>
      <c r="H49" s="44"/>
      <c r="I49" s="44"/>
      <c r="J49" s="44"/>
      <c r="K49" s="44"/>
      <c r="L49" s="44"/>
      <c r="M49" s="44"/>
      <c r="N49" s="44"/>
      <c r="O49" s="44"/>
      <c r="P49" s="44"/>
      <c r="Q49" s="44"/>
      <c r="R49" s="44"/>
      <c r="S49" s="44"/>
      <c r="T49" s="44"/>
      <c r="U49" s="44"/>
      <c r="V49" s="44"/>
      <c r="W49" s="44"/>
      <c r="X49" s="44"/>
    </row>
    <row r="50" spans="1:24" x14ac:dyDescent="0.2">
      <c r="A50" s="44"/>
      <c r="B50" s="44"/>
      <c r="C50" s="44"/>
      <c r="D50" s="44"/>
      <c r="E50" s="44"/>
      <c r="F50" s="44"/>
      <c r="G50" s="44"/>
      <c r="H50" s="44"/>
      <c r="I50" s="44"/>
      <c r="J50" s="44"/>
      <c r="K50" s="44"/>
      <c r="L50" s="44"/>
      <c r="M50" s="44"/>
      <c r="N50" s="44"/>
      <c r="O50" s="44"/>
      <c r="P50" s="44"/>
      <c r="Q50" s="44"/>
      <c r="R50" s="44"/>
      <c r="S50" s="44"/>
      <c r="T50" s="44"/>
      <c r="U50" s="44"/>
      <c r="V50" s="44"/>
      <c r="W50" s="44"/>
      <c r="X50" s="44"/>
    </row>
    <row r="51" spans="1:24" x14ac:dyDescent="0.2">
      <c r="A51" s="44"/>
      <c r="B51" s="44"/>
      <c r="C51" s="44"/>
      <c r="D51" s="44"/>
      <c r="E51" s="44"/>
      <c r="F51" s="44"/>
      <c r="G51" s="44"/>
      <c r="H51" s="44"/>
      <c r="I51" s="44"/>
      <c r="J51" s="44"/>
      <c r="K51" s="44"/>
      <c r="L51" s="44"/>
      <c r="M51" s="44"/>
      <c r="N51" s="44"/>
      <c r="O51" s="44"/>
      <c r="P51" s="44"/>
      <c r="Q51" s="44"/>
      <c r="R51" s="44"/>
      <c r="S51" s="44"/>
      <c r="T51" s="44"/>
      <c r="U51" s="44"/>
      <c r="V51" s="44"/>
      <c r="W51" s="44"/>
      <c r="X51" s="44"/>
    </row>
    <row r="52" spans="1:24" x14ac:dyDescent="0.2">
      <c r="A52" s="44"/>
      <c r="B52" s="44"/>
      <c r="C52" s="44"/>
      <c r="D52" s="44"/>
      <c r="E52" s="44"/>
      <c r="F52" s="44"/>
      <c r="G52" s="44"/>
      <c r="H52" s="44"/>
      <c r="I52" s="44"/>
      <c r="J52" s="44"/>
      <c r="K52" s="44"/>
      <c r="L52" s="44"/>
      <c r="M52" s="44"/>
      <c r="N52" s="44"/>
      <c r="O52" s="44"/>
      <c r="P52" s="44"/>
      <c r="Q52" s="44"/>
      <c r="R52" s="44"/>
      <c r="S52" s="44"/>
      <c r="T52" s="44"/>
      <c r="U52" s="44"/>
      <c r="V52" s="44"/>
      <c r="W52" s="44"/>
      <c r="X52" s="44"/>
    </row>
    <row r="53" spans="1:24" x14ac:dyDescent="0.2">
      <c r="A53" s="44"/>
      <c r="B53" s="44"/>
      <c r="C53" s="44"/>
      <c r="D53" s="44"/>
      <c r="E53" s="44"/>
      <c r="F53" s="44"/>
      <c r="G53" s="44"/>
      <c r="H53" s="44"/>
      <c r="I53" s="44"/>
      <c r="J53" s="44"/>
      <c r="K53" s="44"/>
      <c r="L53" s="44"/>
      <c r="M53" s="44"/>
      <c r="N53" s="44"/>
      <c r="O53" s="44"/>
      <c r="P53" s="44"/>
      <c r="Q53" s="44"/>
      <c r="R53" s="44"/>
      <c r="S53" s="44"/>
      <c r="T53" s="44"/>
      <c r="U53" s="44"/>
      <c r="V53" s="44"/>
      <c r="W53" s="44"/>
      <c r="X53" s="44"/>
    </row>
    <row r="54" spans="1:24" x14ac:dyDescent="0.2">
      <c r="A54" s="44"/>
      <c r="B54" s="44"/>
      <c r="C54" s="44"/>
      <c r="D54" s="44"/>
      <c r="E54" s="44"/>
      <c r="F54" s="44"/>
      <c r="G54" s="44"/>
      <c r="H54" s="44"/>
      <c r="I54" s="44"/>
      <c r="J54" s="44"/>
      <c r="K54" s="44"/>
      <c r="L54" s="44"/>
      <c r="M54" s="44"/>
      <c r="N54" s="44"/>
      <c r="O54" s="44"/>
      <c r="P54" s="44"/>
      <c r="Q54" s="44"/>
      <c r="R54" s="44"/>
      <c r="S54" s="44"/>
      <c r="T54" s="44"/>
      <c r="U54" s="44"/>
      <c r="V54" s="44"/>
      <c r="W54" s="44"/>
      <c r="X54" s="44"/>
    </row>
    <row r="55" spans="1:24" x14ac:dyDescent="0.2">
      <c r="A55" s="44"/>
      <c r="B55" s="44"/>
      <c r="C55" s="44"/>
      <c r="D55" s="44"/>
      <c r="E55" s="44"/>
      <c r="F55" s="44"/>
      <c r="G55" s="44"/>
      <c r="H55" s="44"/>
      <c r="I55" s="44"/>
      <c r="J55" s="44"/>
      <c r="K55" s="44"/>
      <c r="L55" s="44"/>
      <c r="M55" s="44"/>
      <c r="N55" s="44"/>
      <c r="O55" s="44"/>
      <c r="P55" s="44"/>
      <c r="Q55" s="44"/>
      <c r="R55" s="44"/>
      <c r="S55" s="44"/>
      <c r="T55" s="44"/>
      <c r="U55" s="44"/>
      <c r="V55" s="44"/>
      <c r="W55" s="44"/>
      <c r="X55" s="44"/>
    </row>
    <row r="56" spans="1:24" x14ac:dyDescent="0.2">
      <c r="A56" s="44"/>
      <c r="B56" s="44"/>
      <c r="C56" s="44"/>
      <c r="D56" s="44"/>
      <c r="E56" s="44"/>
      <c r="F56" s="44"/>
      <c r="G56" s="44"/>
      <c r="H56" s="44"/>
      <c r="I56" s="44"/>
      <c r="J56" s="44"/>
      <c r="K56" s="44"/>
      <c r="L56" s="44"/>
      <c r="M56" s="44"/>
      <c r="N56" s="44"/>
      <c r="O56" s="44"/>
      <c r="P56" s="44"/>
      <c r="Q56" s="44"/>
      <c r="R56" s="44"/>
      <c r="S56" s="44"/>
      <c r="T56" s="44"/>
      <c r="U56" s="44"/>
      <c r="V56" s="44"/>
      <c r="W56" s="44"/>
      <c r="X56" s="44"/>
    </row>
    <row r="57" spans="1:24" x14ac:dyDescent="0.2">
      <c r="A57" s="44"/>
      <c r="B57" s="44"/>
      <c r="C57" s="44"/>
      <c r="D57" s="44"/>
      <c r="E57" s="44"/>
      <c r="F57" s="44"/>
      <c r="G57" s="44"/>
      <c r="H57" s="44"/>
      <c r="I57" s="44"/>
      <c r="J57" s="44"/>
      <c r="K57" s="44"/>
      <c r="L57" s="44"/>
      <c r="M57" s="44"/>
      <c r="N57" s="44"/>
      <c r="O57" s="44"/>
      <c r="P57" s="44"/>
      <c r="Q57" s="44"/>
      <c r="R57" s="44"/>
      <c r="S57" s="44"/>
      <c r="T57" s="44"/>
      <c r="U57" s="44"/>
      <c r="V57" s="44"/>
      <c r="W57" s="44"/>
      <c r="X57" s="44"/>
    </row>
    <row r="58" spans="1:24" x14ac:dyDescent="0.2">
      <c r="A58" s="44"/>
      <c r="B58" s="44"/>
      <c r="C58" s="44"/>
      <c r="D58" s="44"/>
      <c r="E58" s="44"/>
      <c r="F58" s="44"/>
      <c r="G58" s="44"/>
      <c r="H58" s="44"/>
      <c r="I58" s="44"/>
      <c r="J58" s="44"/>
      <c r="K58" s="44"/>
      <c r="L58" s="44"/>
      <c r="M58" s="44"/>
      <c r="N58" s="44"/>
      <c r="O58" s="44"/>
      <c r="P58" s="44"/>
      <c r="Q58" s="44"/>
      <c r="R58" s="44"/>
      <c r="S58" s="44"/>
      <c r="T58" s="44"/>
      <c r="U58" s="44"/>
      <c r="V58" s="44"/>
      <c r="W58" s="44"/>
      <c r="X58" s="44"/>
    </row>
    <row r="59" spans="1:24" x14ac:dyDescent="0.2">
      <c r="A59" s="44"/>
      <c r="B59" s="44"/>
      <c r="C59" s="44"/>
      <c r="D59" s="44"/>
      <c r="E59" s="44"/>
      <c r="F59" s="44"/>
      <c r="G59" s="44"/>
      <c r="H59" s="44"/>
      <c r="I59" s="44"/>
      <c r="J59" s="44"/>
      <c r="K59" s="44"/>
      <c r="L59" s="44"/>
      <c r="M59" s="44"/>
      <c r="N59" s="44"/>
      <c r="O59" s="44"/>
      <c r="P59" s="44"/>
      <c r="Q59" s="44"/>
      <c r="R59" s="44"/>
      <c r="S59" s="44"/>
      <c r="T59" s="44"/>
      <c r="U59" s="44"/>
      <c r="V59" s="44"/>
      <c r="W59" s="44"/>
      <c r="X59" s="44"/>
    </row>
    <row r="60" spans="1:24" x14ac:dyDescent="0.2">
      <c r="A60" s="44"/>
      <c r="B60" s="44"/>
      <c r="C60" s="44"/>
      <c r="D60" s="44"/>
      <c r="E60" s="44"/>
      <c r="F60" s="44"/>
      <c r="G60" s="44"/>
      <c r="H60" s="44"/>
      <c r="I60" s="44"/>
      <c r="J60" s="44"/>
      <c r="K60" s="44"/>
      <c r="L60" s="44"/>
      <c r="M60" s="44"/>
      <c r="N60" s="44"/>
      <c r="O60" s="44"/>
      <c r="P60" s="44"/>
      <c r="Q60" s="44"/>
      <c r="R60" s="44"/>
      <c r="S60" s="44"/>
      <c r="T60" s="44"/>
      <c r="U60" s="44"/>
      <c r="V60" s="44"/>
      <c r="W60" s="44"/>
      <c r="X60" s="44"/>
    </row>
    <row r="61" spans="1:24" x14ac:dyDescent="0.2">
      <c r="A61" s="44"/>
      <c r="B61" s="44"/>
      <c r="C61" s="44"/>
      <c r="D61" s="44"/>
      <c r="E61" s="44"/>
      <c r="F61" s="44"/>
      <c r="G61" s="44"/>
      <c r="H61" s="44"/>
      <c r="I61" s="44"/>
      <c r="J61" s="44"/>
      <c r="K61" s="44"/>
      <c r="L61" s="44"/>
      <c r="M61" s="44"/>
      <c r="N61" s="44"/>
      <c r="O61" s="44"/>
      <c r="P61" s="44"/>
      <c r="Q61" s="44"/>
      <c r="R61" s="44"/>
      <c r="S61" s="44"/>
      <c r="T61" s="44"/>
      <c r="U61" s="44"/>
      <c r="V61" s="44"/>
      <c r="W61" s="44"/>
      <c r="X61" s="44"/>
    </row>
    <row r="62" spans="1:24" x14ac:dyDescent="0.2">
      <c r="A62" s="44"/>
      <c r="B62" s="44"/>
      <c r="C62" s="44"/>
      <c r="D62" s="44"/>
      <c r="E62" s="44"/>
      <c r="F62" s="44"/>
      <c r="G62" s="44"/>
      <c r="H62" s="44"/>
      <c r="I62" s="44"/>
      <c r="J62" s="44"/>
      <c r="K62" s="44"/>
      <c r="L62" s="44"/>
      <c r="M62" s="44"/>
      <c r="N62" s="44"/>
      <c r="O62" s="44"/>
      <c r="P62" s="44"/>
      <c r="Q62" s="44"/>
      <c r="R62" s="44"/>
      <c r="S62" s="44"/>
      <c r="T62" s="44"/>
      <c r="U62" s="44"/>
      <c r="V62" s="44"/>
      <c r="W62" s="44"/>
      <c r="X62" s="44"/>
    </row>
    <row r="63" spans="1:24" x14ac:dyDescent="0.2">
      <c r="A63" s="44"/>
      <c r="B63" s="44"/>
      <c r="C63" s="44"/>
      <c r="D63" s="44"/>
      <c r="E63" s="44"/>
      <c r="F63" s="44"/>
      <c r="G63" s="44"/>
      <c r="H63" s="44"/>
      <c r="I63" s="44"/>
      <c r="J63" s="44"/>
      <c r="K63" s="44"/>
      <c r="L63" s="44"/>
      <c r="M63" s="44"/>
      <c r="N63" s="44"/>
      <c r="O63" s="44"/>
      <c r="P63" s="44"/>
      <c r="Q63" s="44"/>
      <c r="R63" s="44"/>
      <c r="S63" s="44"/>
      <c r="T63" s="44"/>
      <c r="U63" s="44"/>
      <c r="V63" s="44"/>
      <c r="W63" s="44"/>
      <c r="X63" s="44"/>
    </row>
    <row r="64" spans="1:24" x14ac:dyDescent="0.2">
      <c r="A64" s="44"/>
      <c r="B64" s="44"/>
      <c r="C64" s="44"/>
      <c r="D64" s="44"/>
      <c r="E64" s="44"/>
      <c r="F64" s="44"/>
      <c r="G64" s="44"/>
      <c r="H64" s="44"/>
      <c r="I64" s="44"/>
      <c r="J64" s="44"/>
      <c r="K64" s="44"/>
      <c r="L64" s="44"/>
      <c r="M64" s="44"/>
      <c r="N64" s="44"/>
      <c r="O64" s="44"/>
      <c r="P64" s="44"/>
      <c r="Q64" s="44"/>
      <c r="R64" s="44"/>
      <c r="S64" s="44"/>
      <c r="T64" s="44"/>
      <c r="U64" s="44"/>
      <c r="V64" s="44"/>
      <c r="W64" s="44"/>
      <c r="X64" s="44"/>
    </row>
    <row r="65" spans="1:24" x14ac:dyDescent="0.2">
      <c r="A65" s="44"/>
      <c r="B65" s="44"/>
      <c r="C65" s="44"/>
      <c r="D65" s="44"/>
      <c r="E65" s="44"/>
      <c r="F65" s="44"/>
      <c r="G65" s="44"/>
      <c r="H65" s="44"/>
      <c r="I65" s="44"/>
      <c r="J65" s="44"/>
      <c r="K65" s="44"/>
      <c r="L65" s="44"/>
      <c r="M65" s="44"/>
      <c r="N65" s="44"/>
      <c r="O65" s="44"/>
      <c r="P65" s="44"/>
      <c r="Q65" s="44"/>
      <c r="R65" s="44"/>
      <c r="S65" s="44"/>
      <c r="T65" s="44"/>
      <c r="U65" s="44"/>
      <c r="V65" s="44"/>
      <c r="W65" s="44"/>
      <c r="X65" s="44"/>
    </row>
    <row r="66" spans="1:24" x14ac:dyDescent="0.2">
      <c r="A66" s="44"/>
      <c r="B66" s="44"/>
      <c r="C66" s="44"/>
      <c r="D66" s="44"/>
      <c r="E66" s="44"/>
      <c r="F66" s="44"/>
      <c r="G66" s="44"/>
      <c r="H66" s="44"/>
      <c r="I66" s="44"/>
      <c r="J66" s="44"/>
      <c r="K66" s="44"/>
      <c r="L66" s="44"/>
      <c r="M66" s="44"/>
      <c r="N66" s="44"/>
      <c r="O66" s="44"/>
      <c r="P66" s="44"/>
      <c r="Q66" s="44"/>
      <c r="R66" s="44"/>
      <c r="S66" s="44"/>
      <c r="T66" s="44"/>
      <c r="U66" s="44"/>
      <c r="V66" s="44"/>
      <c r="W66" s="44"/>
      <c r="X66" s="44"/>
    </row>
    <row r="67" spans="1:24" x14ac:dyDescent="0.2">
      <c r="A67" s="44"/>
      <c r="B67" s="44"/>
      <c r="C67" s="44"/>
      <c r="D67" s="44"/>
      <c r="E67" s="44"/>
      <c r="F67" s="44"/>
      <c r="G67" s="44"/>
      <c r="H67" s="44"/>
      <c r="I67" s="44"/>
      <c r="J67" s="44"/>
      <c r="K67" s="44"/>
      <c r="L67" s="44"/>
      <c r="M67" s="44"/>
      <c r="N67" s="44"/>
      <c r="O67" s="44"/>
      <c r="P67" s="44"/>
      <c r="Q67" s="44"/>
      <c r="R67" s="44"/>
      <c r="S67" s="44"/>
      <c r="T67" s="44"/>
      <c r="U67" s="44"/>
      <c r="V67" s="44"/>
      <c r="W67" s="44"/>
      <c r="X67" s="44"/>
    </row>
    <row r="68" spans="1:24" x14ac:dyDescent="0.2">
      <c r="A68" s="44"/>
      <c r="B68" s="44"/>
      <c r="C68" s="44"/>
      <c r="D68" s="44"/>
      <c r="E68" s="44"/>
      <c r="F68" s="44"/>
      <c r="G68" s="44"/>
      <c r="H68" s="44"/>
      <c r="I68" s="44"/>
      <c r="J68" s="44"/>
      <c r="K68" s="44"/>
      <c r="L68" s="44"/>
      <c r="M68" s="44"/>
      <c r="N68" s="44"/>
      <c r="O68" s="44"/>
      <c r="P68" s="44"/>
      <c r="Q68" s="44"/>
      <c r="R68" s="44"/>
      <c r="S68" s="44"/>
      <c r="T68" s="44"/>
      <c r="U68" s="44"/>
      <c r="V68" s="44"/>
      <c r="W68" s="44"/>
      <c r="X68" s="44"/>
    </row>
    <row r="69" spans="1:24" x14ac:dyDescent="0.2">
      <c r="A69" s="44"/>
      <c r="B69" s="44"/>
      <c r="C69" s="44"/>
      <c r="D69" s="44"/>
      <c r="E69" s="44"/>
      <c r="F69" s="44"/>
      <c r="G69" s="44"/>
      <c r="H69" s="44"/>
      <c r="I69" s="44"/>
      <c r="J69" s="44"/>
      <c r="K69" s="44"/>
      <c r="L69" s="44"/>
      <c r="M69" s="44"/>
      <c r="N69" s="44"/>
      <c r="O69" s="44"/>
      <c r="P69" s="44"/>
      <c r="Q69" s="44"/>
      <c r="R69" s="44"/>
      <c r="S69" s="44"/>
      <c r="T69" s="44"/>
      <c r="U69" s="44"/>
      <c r="V69" s="44"/>
      <c r="W69" s="44"/>
      <c r="X69" s="44"/>
    </row>
    <row r="70" spans="1:24" x14ac:dyDescent="0.2">
      <c r="A70" s="44"/>
      <c r="B70" s="44"/>
      <c r="C70" s="44"/>
      <c r="D70" s="44"/>
      <c r="E70" s="44"/>
      <c r="F70" s="44"/>
      <c r="G70" s="44"/>
      <c r="H70" s="44"/>
      <c r="I70" s="44"/>
      <c r="J70" s="44"/>
      <c r="K70" s="44"/>
      <c r="L70" s="44"/>
      <c r="M70" s="44"/>
      <c r="N70" s="44"/>
      <c r="O70" s="44"/>
      <c r="P70" s="44"/>
      <c r="Q70" s="44"/>
      <c r="R70" s="44"/>
      <c r="S70" s="44"/>
      <c r="T70" s="44"/>
      <c r="U70" s="44"/>
      <c r="V70" s="44"/>
      <c r="W70" s="44"/>
      <c r="X70" s="44"/>
    </row>
    <row r="71" spans="1:24" x14ac:dyDescent="0.2">
      <c r="A71" s="44"/>
      <c r="B71" s="44"/>
      <c r="C71" s="44"/>
      <c r="D71" s="44"/>
      <c r="E71" s="44"/>
      <c r="F71" s="44"/>
      <c r="G71" s="44"/>
      <c r="H71" s="44"/>
      <c r="I71" s="44"/>
      <c r="J71" s="44"/>
      <c r="K71" s="44"/>
      <c r="L71" s="44"/>
      <c r="M71" s="44"/>
      <c r="N71" s="44"/>
      <c r="O71" s="44"/>
      <c r="P71" s="44"/>
      <c r="Q71" s="44"/>
      <c r="R71" s="44"/>
      <c r="S71" s="44"/>
      <c r="T71" s="44"/>
      <c r="U71" s="44"/>
      <c r="V71" s="44"/>
      <c r="W71" s="44"/>
      <c r="X71" s="44"/>
    </row>
    <row r="72" spans="1:24" x14ac:dyDescent="0.2">
      <c r="A72" s="44"/>
      <c r="B72" s="44"/>
      <c r="C72" s="44"/>
      <c r="D72" s="44"/>
      <c r="E72" s="44"/>
      <c r="F72" s="44"/>
      <c r="G72" s="44"/>
      <c r="H72" s="44"/>
      <c r="I72" s="44"/>
      <c r="J72" s="44"/>
      <c r="K72" s="44"/>
      <c r="L72" s="44"/>
      <c r="M72" s="44"/>
      <c r="N72" s="44"/>
      <c r="O72" s="44"/>
      <c r="P72" s="44"/>
      <c r="Q72" s="44"/>
      <c r="R72" s="44"/>
      <c r="S72" s="44"/>
      <c r="T72" s="44"/>
      <c r="U72" s="44"/>
      <c r="V72" s="44"/>
      <c r="W72" s="44"/>
      <c r="X72" s="44"/>
    </row>
    <row r="73" spans="1:24" x14ac:dyDescent="0.2">
      <c r="A73" s="44"/>
      <c r="B73" s="44"/>
      <c r="C73" s="44"/>
      <c r="D73" s="44"/>
      <c r="E73" s="44"/>
      <c r="F73" s="44"/>
      <c r="G73" s="44"/>
      <c r="H73" s="44"/>
      <c r="I73" s="44"/>
      <c r="J73" s="44"/>
      <c r="K73" s="44"/>
      <c r="L73" s="44"/>
      <c r="M73" s="44"/>
      <c r="N73" s="44"/>
      <c r="O73" s="44"/>
      <c r="P73" s="44"/>
      <c r="Q73" s="44"/>
      <c r="R73" s="44"/>
      <c r="S73" s="44"/>
      <c r="T73" s="44"/>
      <c r="U73" s="44"/>
      <c r="V73" s="44"/>
      <c r="W73" s="44"/>
      <c r="X73" s="44"/>
    </row>
    <row r="74" spans="1:24" x14ac:dyDescent="0.2">
      <c r="A74" s="44"/>
      <c r="B74" s="44"/>
      <c r="C74" s="44"/>
      <c r="D74" s="44"/>
      <c r="E74" s="44"/>
      <c r="F74" s="44"/>
      <c r="G74" s="44"/>
      <c r="H74" s="44"/>
      <c r="I74" s="44"/>
      <c r="J74" s="44"/>
      <c r="K74" s="44"/>
      <c r="L74" s="44"/>
      <c r="M74" s="44"/>
      <c r="N74" s="44"/>
      <c r="O74" s="44"/>
      <c r="P74" s="44"/>
      <c r="Q74" s="44"/>
      <c r="R74" s="44"/>
      <c r="S74" s="44"/>
      <c r="T74" s="44"/>
      <c r="U74" s="44"/>
      <c r="V74" s="44"/>
      <c r="W74" s="44"/>
      <c r="X74" s="44"/>
    </row>
    <row r="75" spans="1:24" x14ac:dyDescent="0.2">
      <c r="A75" s="44"/>
      <c r="B75" s="44"/>
      <c r="C75" s="44"/>
      <c r="D75" s="44"/>
      <c r="E75" s="44"/>
      <c r="F75" s="44"/>
      <c r="G75" s="44"/>
      <c r="H75" s="44"/>
      <c r="I75" s="44"/>
      <c r="J75" s="44"/>
      <c r="K75" s="44"/>
      <c r="L75" s="44"/>
      <c r="M75" s="44"/>
      <c r="N75" s="44"/>
      <c r="O75" s="44"/>
      <c r="P75" s="44"/>
      <c r="Q75" s="44"/>
      <c r="R75" s="44"/>
      <c r="S75" s="44"/>
      <c r="T75" s="44"/>
      <c r="U75" s="44"/>
      <c r="V75" s="44"/>
      <c r="W75" s="44"/>
      <c r="X75" s="44"/>
    </row>
    <row r="76" spans="1:24" x14ac:dyDescent="0.2">
      <c r="A76" s="44"/>
      <c r="B76" s="44"/>
      <c r="C76" s="44"/>
      <c r="D76" s="44"/>
      <c r="E76" s="44"/>
      <c r="F76" s="44"/>
      <c r="G76" s="44"/>
      <c r="H76" s="44"/>
      <c r="I76" s="44"/>
      <c r="J76" s="44"/>
      <c r="K76" s="44"/>
      <c r="L76" s="44"/>
      <c r="M76" s="44"/>
      <c r="N76" s="44"/>
      <c r="O76" s="44"/>
      <c r="P76" s="44"/>
      <c r="Q76" s="44"/>
      <c r="R76" s="44"/>
      <c r="S76" s="44"/>
      <c r="T76" s="44"/>
      <c r="U76" s="44"/>
      <c r="V76" s="44"/>
      <c r="W76" s="44"/>
      <c r="X76" s="44"/>
    </row>
  </sheetData>
  <mergeCells count="1">
    <mergeCell ref="A1:E1"/>
  </mergeCell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70" zoomScaleNormal="70" workbookViewId="0">
      <pane xSplit="5" ySplit="3" topLeftCell="F12" activePane="bottomRight" state="frozen"/>
      <selection activeCell="C10" sqref="C10"/>
      <selection pane="topRight" activeCell="C10" sqref="C10"/>
      <selection pane="bottomLeft" activeCell="C10" sqref="C10"/>
      <selection pane="bottomRight" activeCell="A2" sqref="A2"/>
    </sheetView>
  </sheetViews>
  <sheetFormatPr defaultRowHeight="12.75" x14ac:dyDescent="0.2"/>
  <cols>
    <col min="1" max="2" width="9.140625" style="3"/>
    <col min="3" max="3" width="56.42578125" style="3" customWidth="1"/>
    <col min="4" max="5" width="0.140625"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73</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11">
        <v>256.39246886123027</v>
      </c>
      <c r="G4" s="11">
        <v>262.11996157744346</v>
      </c>
      <c r="H4" s="11">
        <v>271.23220332657803</v>
      </c>
      <c r="I4" s="11">
        <v>278.8217611431852</v>
      </c>
      <c r="J4" s="11">
        <v>289.88290005557212</v>
      </c>
      <c r="K4" s="11">
        <v>312.27126455768854</v>
      </c>
      <c r="L4" s="11">
        <v>333.35463960521832</v>
      </c>
      <c r="M4" s="11">
        <v>364.87960543259692</v>
      </c>
      <c r="N4" s="11">
        <v>400.66101994671976</v>
      </c>
      <c r="O4" s="11">
        <v>436.99190525108509</v>
      </c>
      <c r="P4" s="11">
        <v>465.03216141369182</v>
      </c>
      <c r="Q4" s="11">
        <v>507.11738803251671</v>
      </c>
      <c r="R4" s="11">
        <v>551.99270382686439</v>
      </c>
      <c r="S4" s="11">
        <v>605.87592979156454</v>
      </c>
      <c r="T4" s="11">
        <v>631.65027114202121</v>
      </c>
      <c r="U4" s="11">
        <v>655.18905035473313</v>
      </c>
      <c r="V4" s="11">
        <v>677.40685739005687</v>
      </c>
      <c r="W4" s="11">
        <v>663.85702354831392</v>
      </c>
    </row>
    <row r="5" spans="1:23" ht="15" x14ac:dyDescent="0.2">
      <c r="A5" s="9"/>
      <c r="B5" s="9"/>
      <c r="C5" s="10" t="s">
        <v>20</v>
      </c>
      <c r="D5" s="10"/>
      <c r="E5" s="10"/>
      <c r="F5" s="11">
        <v>0</v>
      </c>
      <c r="G5" s="11">
        <v>0</v>
      </c>
      <c r="H5" s="11">
        <v>0</v>
      </c>
      <c r="I5" s="11">
        <v>134.81601464292376</v>
      </c>
      <c r="J5" s="11">
        <v>131.68430609611738</v>
      </c>
      <c r="K5" s="11">
        <v>146.08075871332525</v>
      </c>
      <c r="L5" s="11">
        <v>140.66905576257997</v>
      </c>
      <c r="M5" s="11">
        <v>130.21063901085978</v>
      </c>
      <c r="N5" s="11">
        <v>119.3116659557312</v>
      </c>
      <c r="O5" s="11">
        <v>112.97452731593565</v>
      </c>
      <c r="P5" s="11">
        <v>102.64641992369734</v>
      </c>
      <c r="Q5" s="11">
        <v>95.920952257344851</v>
      </c>
      <c r="R5" s="11">
        <v>87.963922766929429</v>
      </c>
      <c r="S5" s="11">
        <v>85.663575214709454</v>
      </c>
      <c r="T5" s="11">
        <v>81.661199476639993</v>
      </c>
      <c r="U5" s="11">
        <v>79.409015422875825</v>
      </c>
      <c r="V5" s="11">
        <v>79.471012906482457</v>
      </c>
      <c r="W5" s="11">
        <v>78.521987264107295</v>
      </c>
    </row>
    <row r="6" spans="1:23" ht="15" x14ac:dyDescent="0.2">
      <c r="A6" s="12"/>
      <c r="B6" s="12"/>
      <c r="C6" s="13" t="s">
        <v>21</v>
      </c>
      <c r="D6" s="13"/>
      <c r="E6" s="13"/>
      <c r="F6" s="13"/>
      <c r="G6" s="13"/>
      <c r="H6" s="13"/>
      <c r="I6" s="13"/>
      <c r="J6" s="11"/>
      <c r="K6" s="11">
        <v>83.425699233593846</v>
      </c>
      <c r="L6" s="11">
        <v>90.256865964020989</v>
      </c>
      <c r="M6" s="11">
        <v>97.011266614016336</v>
      </c>
      <c r="N6" s="11">
        <v>103.36306825749766</v>
      </c>
      <c r="O6" s="11">
        <v>110.74218205632667</v>
      </c>
      <c r="P6" s="11">
        <v>114.90162222737395</v>
      </c>
      <c r="Q6" s="11">
        <v>126.32535160892668</v>
      </c>
      <c r="R6" s="11">
        <v>137.22561545355515</v>
      </c>
      <c r="S6" s="11">
        <v>152.78688008741673</v>
      </c>
      <c r="T6" s="11">
        <v>163.32635831595957</v>
      </c>
      <c r="U6" s="11">
        <v>182.07262426802521</v>
      </c>
      <c r="V6" s="11">
        <v>202.56435893571802</v>
      </c>
      <c r="W6" s="11">
        <v>218.74154881183136</v>
      </c>
    </row>
    <row r="7" spans="1:23" ht="15" x14ac:dyDescent="0.2">
      <c r="A7" s="9"/>
      <c r="B7" s="9"/>
      <c r="C7" s="10" t="s">
        <v>22</v>
      </c>
      <c r="D7" s="10"/>
      <c r="E7" s="10"/>
      <c r="F7" s="11">
        <v>218.37853100000001</v>
      </c>
      <c r="G7" s="11">
        <v>216.04743300000001</v>
      </c>
      <c r="H7" s="11">
        <v>221.05507399999999</v>
      </c>
      <c r="I7" s="11">
        <v>229.98456899999999</v>
      </c>
      <c r="J7" s="11">
        <v>234.55030699999998</v>
      </c>
      <c r="K7" s="11">
        <v>246.64964800000001</v>
      </c>
      <c r="L7" s="11">
        <v>268.48639800000001</v>
      </c>
      <c r="M7" s="11">
        <v>326.68384891000005</v>
      </c>
      <c r="N7" s="11">
        <v>373.08997199999999</v>
      </c>
      <c r="O7" s="11">
        <v>402.78706699999998</v>
      </c>
      <c r="P7" s="11">
        <v>425.75884799999994</v>
      </c>
      <c r="Q7" s="11">
        <v>439.59835299999997</v>
      </c>
      <c r="R7" s="11">
        <v>470.82888700000001</v>
      </c>
      <c r="S7" s="11">
        <v>536.20021200000008</v>
      </c>
      <c r="T7" s="11">
        <v>569.21123699999998</v>
      </c>
      <c r="U7" s="11">
        <v>566.29766199999995</v>
      </c>
      <c r="V7" s="11">
        <v>564.60854599999993</v>
      </c>
      <c r="W7" s="11">
        <v>0</v>
      </c>
    </row>
    <row r="8" spans="1:23" ht="15" x14ac:dyDescent="0.2">
      <c r="A8" s="9"/>
      <c r="B8" s="9"/>
      <c r="C8" s="10" t="s">
        <v>23</v>
      </c>
      <c r="D8" s="10"/>
      <c r="E8" s="10"/>
      <c r="F8" s="11">
        <v>366.31109713589996</v>
      </c>
      <c r="G8" s="11">
        <v>405.32262118961722</v>
      </c>
      <c r="H8" s="11">
        <v>434.63615613355557</v>
      </c>
      <c r="I8" s="11">
        <v>467.06951271938738</v>
      </c>
      <c r="J8" s="11">
        <v>502.97635998127657</v>
      </c>
      <c r="K8" s="11">
        <v>548.00293486467172</v>
      </c>
      <c r="L8" s="11">
        <v>597.5025023353877</v>
      </c>
      <c r="M8" s="11">
        <v>651.54792707058914</v>
      </c>
      <c r="N8" s="11">
        <v>707.62501231165072</v>
      </c>
      <c r="O8" s="11">
        <v>766.11444351095179</v>
      </c>
      <c r="P8" s="11">
        <v>821.54589087979321</v>
      </c>
      <c r="Q8" s="11">
        <v>901.63902379558158</v>
      </c>
      <c r="R8" s="11">
        <v>985.25794852505692</v>
      </c>
      <c r="S8" s="11">
        <v>1095.9601407128373</v>
      </c>
      <c r="T8" s="11">
        <v>1159.5793893518126</v>
      </c>
      <c r="U8" s="11">
        <v>1252.0469685289295</v>
      </c>
      <c r="V8" s="11">
        <v>1354.5875895243439</v>
      </c>
      <c r="W8" s="11">
        <v>1401.250823493473</v>
      </c>
    </row>
    <row r="9" spans="1:23" ht="15" x14ac:dyDescent="0.2">
      <c r="A9" s="9"/>
      <c r="B9" s="9"/>
      <c r="C9" s="14" t="s">
        <v>24</v>
      </c>
      <c r="D9" s="14"/>
      <c r="E9" s="14"/>
      <c r="F9" s="10"/>
      <c r="G9" s="10"/>
      <c r="H9" s="10"/>
      <c r="I9" s="10"/>
      <c r="J9" s="11"/>
      <c r="K9" s="11"/>
      <c r="L9" s="11">
        <v>95.313706868822052</v>
      </c>
      <c r="M9" s="11">
        <v>101.08701199857541</v>
      </c>
      <c r="N9" s="11">
        <v>108.96104948745197</v>
      </c>
      <c r="O9" s="11">
        <v>120.03029739473804</v>
      </c>
      <c r="P9" s="11">
        <v>125.81614702973174</v>
      </c>
      <c r="Q9" s="11">
        <v>134.84435251113914</v>
      </c>
      <c r="R9" s="11">
        <v>145.34654053972815</v>
      </c>
      <c r="S9" s="11">
        <v>158.50498770897417</v>
      </c>
      <c r="T9" s="11">
        <v>164.06340814697964</v>
      </c>
      <c r="U9" s="11">
        <v>177.3925022668009</v>
      </c>
      <c r="V9" s="11">
        <v>186.62792735257096</v>
      </c>
      <c r="W9" s="11">
        <v>196.4311008223039</v>
      </c>
    </row>
    <row r="10" spans="1:23" ht="15" x14ac:dyDescent="0.2">
      <c r="A10" s="9"/>
      <c r="B10" s="9"/>
      <c r="C10" s="14" t="s">
        <v>25</v>
      </c>
      <c r="D10" s="14"/>
      <c r="E10" s="14"/>
      <c r="F10" s="10"/>
      <c r="G10" s="10"/>
      <c r="H10" s="10"/>
      <c r="I10" s="10"/>
      <c r="J10" s="11"/>
      <c r="K10" s="11"/>
      <c r="L10" s="11">
        <v>348.99979598872574</v>
      </c>
      <c r="M10" s="11">
        <v>381.05891733636821</v>
      </c>
      <c r="N10" s="11">
        <v>412.09682445361773</v>
      </c>
      <c r="O10" s="11">
        <v>441.49076238003408</v>
      </c>
      <c r="P10" s="11">
        <v>470.66912382453296</v>
      </c>
      <c r="Q10" s="11">
        <v>515.28456689888503</v>
      </c>
      <c r="R10" s="11">
        <v>563.6470249717313</v>
      </c>
      <c r="S10" s="11">
        <v>627.02168430545157</v>
      </c>
      <c r="T10" s="11">
        <v>663.00316137913649</v>
      </c>
      <c r="U10" s="11">
        <v>723.47131801093258</v>
      </c>
      <c r="V10" s="11">
        <v>789.01183556775322</v>
      </c>
      <c r="W10" s="11">
        <v>808.71167441299485</v>
      </c>
    </row>
    <row r="11" spans="1:23" ht="15" x14ac:dyDescent="0.2">
      <c r="A11" s="9"/>
      <c r="B11" s="9"/>
      <c r="C11" s="14" t="s">
        <v>26</v>
      </c>
      <c r="D11" s="14"/>
      <c r="E11" s="14"/>
      <c r="F11" s="10"/>
      <c r="G11" s="10"/>
      <c r="H11" s="10"/>
      <c r="I11" s="10"/>
      <c r="J11" s="11"/>
      <c r="K11" s="11"/>
      <c r="L11" s="11">
        <v>153.18899947783984</v>
      </c>
      <c r="M11" s="11">
        <v>169.40199773564558</v>
      </c>
      <c r="N11" s="11">
        <v>186.56713837058103</v>
      </c>
      <c r="O11" s="11">
        <v>204.5933837361795</v>
      </c>
      <c r="P11" s="11">
        <v>225.06062002552864</v>
      </c>
      <c r="Q11" s="11">
        <v>251.51010438555741</v>
      </c>
      <c r="R11" s="11">
        <v>276.26438301359741</v>
      </c>
      <c r="S11" s="11">
        <v>310.4334686984115</v>
      </c>
      <c r="T11" s="11">
        <v>332.51281982569657</v>
      </c>
      <c r="U11" s="11">
        <v>351.18314825119592</v>
      </c>
      <c r="V11" s="11">
        <v>378.94782660401984</v>
      </c>
      <c r="W11" s="11">
        <v>396.10804825817411</v>
      </c>
    </row>
    <row r="12" spans="1:23" ht="15" x14ac:dyDescent="0.2">
      <c r="A12" s="9"/>
      <c r="B12" s="9"/>
      <c r="C12" s="10" t="s">
        <v>27</v>
      </c>
      <c r="D12" s="14"/>
      <c r="E12" s="14"/>
      <c r="F12" s="10"/>
      <c r="G12" s="10"/>
      <c r="H12" s="10"/>
      <c r="I12" s="10"/>
      <c r="J12" s="11"/>
      <c r="K12" s="11"/>
      <c r="L12" s="11">
        <v>1.8988105399999999</v>
      </c>
      <c r="M12" s="11">
        <v>2.1604939999999999</v>
      </c>
      <c r="N12" s="11">
        <v>2.2484632799999997</v>
      </c>
      <c r="O12" s="11">
        <v>2.4976560000000001</v>
      </c>
      <c r="P12" s="11">
        <v>2.5884400000000003</v>
      </c>
      <c r="Q12" s="11">
        <v>2.8012360000000003</v>
      </c>
      <c r="R12" s="11">
        <v>2.697044</v>
      </c>
      <c r="S12" s="11">
        <v>2.8545599999999998</v>
      </c>
      <c r="T12" s="11">
        <v>2.7945449999999994</v>
      </c>
      <c r="U12" s="11">
        <v>2.7801900000000002</v>
      </c>
      <c r="V12" s="11">
        <v>5.9969840000000003</v>
      </c>
      <c r="W12" s="11">
        <v>13.846626999999998</v>
      </c>
    </row>
    <row r="13" spans="1:23" ht="30" customHeight="1" x14ac:dyDescent="0.2">
      <c r="A13" s="9"/>
      <c r="B13" s="9"/>
      <c r="C13" s="10" t="s">
        <v>28</v>
      </c>
      <c r="D13" s="10"/>
      <c r="E13" s="10"/>
      <c r="F13" s="10"/>
      <c r="G13" s="10"/>
      <c r="H13" s="10"/>
      <c r="I13" s="10"/>
      <c r="J13" s="11">
        <v>0</v>
      </c>
      <c r="K13" s="11">
        <v>0</v>
      </c>
      <c r="L13" s="11">
        <v>0</v>
      </c>
      <c r="M13" s="11">
        <v>0</v>
      </c>
      <c r="N13" s="11">
        <v>0</v>
      </c>
      <c r="O13" s="11">
        <v>0</v>
      </c>
      <c r="P13" s="11">
        <v>0</v>
      </c>
      <c r="Q13" s="11">
        <v>0</v>
      </c>
      <c r="R13" s="11">
        <v>12.913211106846063</v>
      </c>
      <c r="S13" s="11">
        <v>133.42132175783345</v>
      </c>
      <c r="T13" s="11">
        <v>243.40802422211635</v>
      </c>
      <c r="U13" s="11">
        <v>372.07963949326734</v>
      </c>
      <c r="V13" s="11">
        <v>678.66126531207919</v>
      </c>
      <c r="W13" s="11">
        <v>1027.2106760583877</v>
      </c>
    </row>
    <row r="14" spans="1:23" ht="15" x14ac:dyDescent="0.2">
      <c r="A14" s="9"/>
      <c r="B14" s="9"/>
      <c r="C14" s="9" t="s">
        <v>29</v>
      </c>
      <c r="D14" s="9"/>
      <c r="E14" s="9"/>
      <c r="F14" s="11">
        <v>1283.271575</v>
      </c>
      <c r="G14" s="11">
        <v>1234.279297</v>
      </c>
      <c r="H14" s="11">
        <v>1210.815877</v>
      </c>
      <c r="I14" s="11">
        <v>1213.7358630000001</v>
      </c>
      <c r="J14" s="11">
        <v>1209.5554359999999</v>
      </c>
      <c r="K14" s="11">
        <v>1240.7805629999998</v>
      </c>
      <c r="L14" s="11">
        <v>1351.948476</v>
      </c>
      <c r="M14" s="11">
        <v>1373.38611771</v>
      </c>
      <c r="N14" s="11">
        <v>1481.435422</v>
      </c>
      <c r="O14" s="11">
        <v>1584.4125989999998</v>
      </c>
      <c r="P14" s="11">
        <v>1703.0188120000003</v>
      </c>
      <c r="Q14" s="11">
        <v>1805.0824689999999</v>
      </c>
      <c r="R14" s="11">
        <v>1988.0050720000002</v>
      </c>
      <c r="S14" s="11">
        <v>2373.6043109999996</v>
      </c>
      <c r="T14" s="11">
        <v>2536.8464409999997</v>
      </c>
      <c r="U14" s="11">
        <v>2695.815936</v>
      </c>
      <c r="V14" s="11">
        <v>2829.9000329999999</v>
      </c>
      <c r="W14" s="11">
        <v>2868.3127419999996</v>
      </c>
    </row>
    <row r="15" spans="1:23" ht="15" x14ac:dyDescent="0.2">
      <c r="A15" s="9"/>
      <c r="B15" s="9"/>
      <c r="C15" s="14" t="s">
        <v>30</v>
      </c>
      <c r="D15" s="9"/>
      <c r="E15" s="9"/>
      <c r="F15" s="11"/>
      <c r="G15" s="11"/>
      <c r="H15" s="11"/>
      <c r="I15" s="11"/>
      <c r="J15" s="11"/>
      <c r="K15" s="11"/>
      <c r="L15" s="11"/>
      <c r="M15" s="11"/>
      <c r="N15" s="11"/>
      <c r="O15" s="11"/>
      <c r="P15" s="11"/>
      <c r="Q15" s="11"/>
      <c r="R15" s="11">
        <v>1316.6710420000004</v>
      </c>
      <c r="S15" s="11">
        <v>1665.388207</v>
      </c>
      <c r="T15" s="11">
        <v>1806.4561120000001</v>
      </c>
      <c r="U15" s="11">
        <v>1926.6777970000001</v>
      </c>
      <c r="V15" s="11">
        <v>2035.724749</v>
      </c>
      <c r="W15" s="11">
        <v>2075.6574519999999</v>
      </c>
    </row>
    <row r="16" spans="1:23" ht="15" x14ac:dyDescent="0.2">
      <c r="A16" s="9"/>
      <c r="B16" s="9"/>
      <c r="C16" s="14" t="s">
        <v>31</v>
      </c>
      <c r="D16" s="9"/>
      <c r="E16" s="9"/>
      <c r="F16" s="11"/>
      <c r="G16" s="11"/>
      <c r="H16" s="11"/>
      <c r="I16" s="11"/>
      <c r="J16" s="11"/>
      <c r="K16" s="11"/>
      <c r="L16" s="11"/>
      <c r="M16" s="11"/>
      <c r="N16" s="11"/>
      <c r="O16" s="11"/>
      <c r="P16" s="11"/>
      <c r="Q16" s="11"/>
      <c r="R16" s="11">
        <v>671.33402900000021</v>
      </c>
      <c r="S16" s="11">
        <v>708.21610299999998</v>
      </c>
      <c r="T16" s="11">
        <v>730.39032899999995</v>
      </c>
      <c r="U16" s="11">
        <v>769.13813900000002</v>
      </c>
      <c r="V16" s="11">
        <v>794.17528400000003</v>
      </c>
      <c r="W16" s="11">
        <v>792.65529100000003</v>
      </c>
    </row>
    <row r="17" spans="1:23" ht="15" x14ac:dyDescent="0.2">
      <c r="A17" s="9"/>
      <c r="B17" s="9"/>
      <c r="C17" s="9" t="s">
        <v>32</v>
      </c>
      <c r="D17" s="9"/>
      <c r="E17" s="9"/>
      <c r="F17" s="11">
        <v>530.94057458382406</v>
      </c>
      <c r="G17" s="11">
        <v>522.12055152296568</v>
      </c>
      <c r="H17" s="11">
        <v>521.22771731598357</v>
      </c>
      <c r="I17" s="11">
        <v>491.53213603609925</v>
      </c>
      <c r="J17" s="11">
        <v>494.62892049070973</v>
      </c>
      <c r="K17" s="11">
        <v>497.3408644632741</v>
      </c>
      <c r="L17" s="11">
        <v>511.4258692504996</v>
      </c>
      <c r="M17" s="11">
        <v>521.43678897095879</v>
      </c>
      <c r="N17" s="11">
        <v>532.03841678571098</v>
      </c>
      <c r="O17" s="11">
        <v>542.01782201057608</v>
      </c>
      <c r="P17" s="11">
        <v>549.44186690676702</v>
      </c>
      <c r="Q17" s="11">
        <v>566.25249860166764</v>
      </c>
      <c r="R17" s="11">
        <v>567.34615997526942</v>
      </c>
      <c r="S17" s="11">
        <v>537.51012658925629</v>
      </c>
      <c r="T17" s="11">
        <v>495.9744575985905</v>
      </c>
      <c r="U17" s="11">
        <v>447.0188931174402</v>
      </c>
      <c r="V17" s="11">
        <v>304.62066353805614</v>
      </c>
      <c r="W17" s="11">
        <v>120.63418358969405</v>
      </c>
    </row>
    <row r="18" spans="1:23" ht="15" x14ac:dyDescent="0.2">
      <c r="A18" s="12"/>
      <c r="B18" s="9"/>
      <c r="C18" s="13" t="s">
        <v>33</v>
      </c>
      <c r="D18" s="13"/>
      <c r="E18" s="13"/>
      <c r="F18" s="11">
        <v>1466.5198971536422</v>
      </c>
      <c r="G18" s="11">
        <v>1199.406122283084</v>
      </c>
      <c r="H18" s="11">
        <v>1169.619355355745</v>
      </c>
      <c r="I18" s="11">
        <v>1183.8817194489952</v>
      </c>
      <c r="J18" s="11">
        <v>1261.9431736569336</v>
      </c>
      <c r="K18" s="11">
        <v>1337.9419219513904</v>
      </c>
      <c r="L18" s="11">
        <v>1292.8307152612429</v>
      </c>
      <c r="M18" s="11">
        <v>1156.8261477929257</v>
      </c>
      <c r="N18" s="11">
        <v>892.33858045547674</v>
      </c>
      <c r="O18" s="11">
        <v>814.01963079946904</v>
      </c>
      <c r="P18" s="11">
        <v>789.93400473737518</v>
      </c>
      <c r="Q18" s="11">
        <v>812.88936796233338</v>
      </c>
      <c r="R18" s="11">
        <v>791.68401571142613</v>
      </c>
      <c r="S18" s="11">
        <v>778.43796169927202</v>
      </c>
      <c r="T18" s="11">
        <v>744.76827719758194</v>
      </c>
      <c r="U18" s="11">
        <v>669.97136623811889</v>
      </c>
      <c r="V18" s="11">
        <v>517.49423243401611</v>
      </c>
      <c r="W18" s="11">
        <v>349.03009350575593</v>
      </c>
    </row>
    <row r="19" spans="1:23" ht="15" x14ac:dyDescent="0.2">
      <c r="A19" s="12"/>
      <c r="B19" s="12"/>
      <c r="C19" s="15" t="s">
        <v>34</v>
      </c>
      <c r="D19" s="15"/>
      <c r="E19" s="15"/>
      <c r="F19" s="11">
        <v>421.84559292055832</v>
      </c>
      <c r="G19" s="11">
        <v>408.21262307073181</v>
      </c>
      <c r="H19" s="11">
        <v>386.55822079995949</v>
      </c>
      <c r="I19" s="11">
        <v>387.10514010300983</v>
      </c>
      <c r="J19" s="11">
        <v>387.69192602856265</v>
      </c>
      <c r="K19" s="11">
        <v>422.69487927637499</v>
      </c>
      <c r="L19" s="11">
        <v>401.8696128183646</v>
      </c>
      <c r="M19" s="11">
        <v>219.15612161360212</v>
      </c>
      <c r="N19" s="11">
        <v>0</v>
      </c>
      <c r="O19" s="11">
        <v>0</v>
      </c>
      <c r="P19" s="11">
        <v>0</v>
      </c>
      <c r="Q19" s="11">
        <v>0</v>
      </c>
      <c r="R19" s="11">
        <v>0</v>
      </c>
      <c r="S19" s="11">
        <v>0</v>
      </c>
      <c r="T19" s="11">
        <v>0</v>
      </c>
      <c r="U19" s="11">
        <v>0</v>
      </c>
      <c r="V19" s="11">
        <v>0</v>
      </c>
      <c r="W19" s="11">
        <v>0</v>
      </c>
    </row>
    <row r="20" spans="1:23" ht="15" x14ac:dyDescent="0.2">
      <c r="A20" s="12"/>
      <c r="B20" s="12"/>
      <c r="C20" s="15" t="s">
        <v>35</v>
      </c>
      <c r="D20" s="15"/>
      <c r="E20" s="15"/>
      <c r="F20" s="13"/>
      <c r="G20" s="13"/>
      <c r="H20" s="13"/>
      <c r="I20" s="13"/>
      <c r="J20" s="11">
        <v>381.08131034220884</v>
      </c>
      <c r="K20" s="11">
        <v>403.16045171988856</v>
      </c>
      <c r="L20" s="11">
        <v>367.14835230891219</v>
      </c>
      <c r="M20" s="11">
        <v>389.09553642572411</v>
      </c>
      <c r="N20" s="11">
        <v>389.84555261433468</v>
      </c>
      <c r="O20" s="11">
        <v>369.63458060869908</v>
      </c>
      <c r="P20" s="11">
        <v>379.95516299762608</v>
      </c>
      <c r="Q20" s="11">
        <v>427.32204828861813</v>
      </c>
      <c r="R20" s="11">
        <v>441.46382061136978</v>
      </c>
      <c r="S20" s="11">
        <v>436.86079229485284</v>
      </c>
      <c r="T20" s="11">
        <v>413.4308775553086</v>
      </c>
      <c r="U20" s="11">
        <v>367.69785007708691</v>
      </c>
      <c r="V20" s="11">
        <v>228.06168959030595</v>
      </c>
      <c r="W20" s="11">
        <v>81.686409503655867</v>
      </c>
    </row>
    <row r="21" spans="1:23" ht="15" x14ac:dyDescent="0.2">
      <c r="A21" s="12"/>
      <c r="B21" s="12"/>
      <c r="C21" s="15" t="s">
        <v>36</v>
      </c>
      <c r="D21" s="15"/>
      <c r="E21" s="15"/>
      <c r="F21" s="13"/>
      <c r="G21" s="13"/>
      <c r="H21" s="13"/>
      <c r="I21" s="13"/>
      <c r="J21" s="11">
        <v>445.87998489112255</v>
      </c>
      <c r="K21" s="11">
        <v>462.66635368060224</v>
      </c>
      <c r="L21" s="11">
        <v>475.80003332444073</v>
      </c>
      <c r="M21" s="11">
        <v>499.652924359228</v>
      </c>
      <c r="N21" s="11">
        <v>455.27384391423095</v>
      </c>
      <c r="O21" s="11">
        <v>389.04112712815436</v>
      </c>
      <c r="P21" s="11">
        <v>354.68643527029002</v>
      </c>
      <c r="Q21" s="11">
        <v>334.67464627127777</v>
      </c>
      <c r="R21" s="11">
        <v>305.5414066333243</v>
      </c>
      <c r="S21" s="11">
        <v>294.02530237651735</v>
      </c>
      <c r="T21" s="11">
        <v>276.18420833347835</v>
      </c>
      <c r="U21" s="11">
        <v>243.74207524057474</v>
      </c>
      <c r="V21" s="11">
        <v>224.53425193670952</v>
      </c>
      <c r="W21" s="11">
        <v>202.01031956235838</v>
      </c>
    </row>
    <row r="22" spans="1:23" ht="15" x14ac:dyDescent="0.2">
      <c r="A22" s="12"/>
      <c r="B22" s="12"/>
      <c r="C22" s="15" t="s">
        <v>37</v>
      </c>
      <c r="D22" s="15"/>
      <c r="E22" s="15"/>
      <c r="F22" s="13"/>
      <c r="G22" s="13"/>
      <c r="H22" s="13"/>
      <c r="I22" s="13"/>
      <c r="J22" s="11">
        <v>15.856423109736376</v>
      </c>
      <c r="K22" s="11">
        <v>20.067157667888122</v>
      </c>
      <c r="L22" s="11">
        <v>21.71708016284888</v>
      </c>
      <c r="M22" s="11">
        <v>23.774664060584033</v>
      </c>
      <c r="N22" s="11">
        <v>24.111603112881685</v>
      </c>
      <c r="O22" s="11">
        <v>23.006505261084722</v>
      </c>
      <c r="P22" s="11">
        <v>22.799614980005355</v>
      </c>
      <c r="Q22" s="11">
        <v>23.087374837987412</v>
      </c>
      <c r="R22" s="11">
        <v>23.079593953523524</v>
      </c>
      <c r="S22" s="11">
        <v>25.546675706349212</v>
      </c>
      <c r="T22" s="11">
        <v>33.610615784394312</v>
      </c>
      <c r="U22" s="11">
        <v>37.862777584445979</v>
      </c>
      <c r="V22" s="11">
        <v>44.827788659047414</v>
      </c>
      <c r="W22" s="11">
        <v>48.853434378282586</v>
      </c>
    </row>
    <row r="23" spans="1:23" ht="15" x14ac:dyDescent="0.2">
      <c r="A23" s="12"/>
      <c r="B23" s="12"/>
      <c r="C23" s="15" t="s">
        <v>38</v>
      </c>
      <c r="D23" s="15"/>
      <c r="E23" s="15"/>
      <c r="F23" s="13"/>
      <c r="G23" s="13"/>
      <c r="H23" s="13"/>
      <c r="I23" s="13"/>
      <c r="J23" s="11">
        <v>31.433529285303166</v>
      </c>
      <c r="K23" s="11">
        <v>29.353079606636673</v>
      </c>
      <c r="L23" s="11">
        <v>26.295636646676485</v>
      </c>
      <c r="M23" s="11">
        <v>25.146901333787355</v>
      </c>
      <c r="N23" s="11">
        <v>23.107580814029422</v>
      </c>
      <c r="O23" s="11">
        <v>32.33741780153094</v>
      </c>
      <c r="P23" s="11">
        <v>32.492791489453751</v>
      </c>
      <c r="Q23" s="11">
        <v>27.805298564450197</v>
      </c>
      <c r="R23" s="11">
        <v>21.599194513208531</v>
      </c>
      <c r="S23" s="11">
        <v>22.005191321552598</v>
      </c>
      <c r="T23" s="11">
        <v>21.542575524400782</v>
      </c>
      <c r="U23" s="11">
        <v>20.668663336011168</v>
      </c>
      <c r="V23" s="11">
        <v>20.070502247953154</v>
      </c>
      <c r="W23" s="11">
        <v>16.47993006145909</v>
      </c>
    </row>
    <row r="24" spans="1:23" ht="30" customHeight="1" x14ac:dyDescent="0.2">
      <c r="A24" s="12"/>
      <c r="B24" s="12"/>
      <c r="C24" s="16" t="s">
        <v>39</v>
      </c>
      <c r="D24" s="16"/>
      <c r="E24" s="16"/>
      <c r="F24" s="13"/>
      <c r="G24" s="13"/>
      <c r="H24" s="13"/>
      <c r="I24" s="13"/>
      <c r="J24" s="11">
        <v>62.113894921770701</v>
      </c>
      <c r="K24" s="11">
        <v>65.953850224743945</v>
      </c>
      <c r="L24" s="11">
        <v>67.07043321849801</v>
      </c>
      <c r="M24" s="11">
        <v>67.25142285385671</v>
      </c>
      <c r="N24" s="11">
        <v>64.638518155217255</v>
      </c>
      <c r="O24" s="11">
        <v>63.799440711115068</v>
      </c>
      <c r="P24" s="11">
        <v>63.699470519075881</v>
      </c>
      <c r="Q24" s="11">
        <v>64.249260341291546</v>
      </c>
      <c r="R24" s="11">
        <v>66.18952333855303</v>
      </c>
      <c r="S24" s="11">
        <v>68.203474301167276</v>
      </c>
      <c r="T24" s="11">
        <v>70.681564994480567</v>
      </c>
      <c r="U24" s="11">
        <v>70.313994927326064</v>
      </c>
      <c r="V24" s="11">
        <v>71.971025794453169</v>
      </c>
      <c r="W24" s="11">
        <v>71.481192982382822</v>
      </c>
    </row>
    <row r="25" spans="1:23" ht="15" x14ac:dyDescent="0.2">
      <c r="A25" s="12"/>
      <c r="B25" s="12"/>
      <c r="C25" s="13" t="s">
        <v>40</v>
      </c>
      <c r="D25" s="13"/>
      <c r="E25" s="13"/>
      <c r="F25" s="11">
        <v>212.90749392679609</v>
      </c>
      <c r="G25" s="11">
        <v>349.50769133443407</v>
      </c>
      <c r="H25" s="11">
        <v>297.20122508485701</v>
      </c>
      <c r="I25" s="11">
        <v>262.93106188312606</v>
      </c>
      <c r="J25" s="11">
        <v>220.85268160437212</v>
      </c>
      <c r="K25" s="11">
        <v>196.9123237276832</v>
      </c>
      <c r="L25" s="11">
        <v>215.5862492000314</v>
      </c>
      <c r="M25" s="11">
        <v>222.07693476112922</v>
      </c>
      <c r="N25" s="11">
        <v>191.32255005674043</v>
      </c>
      <c r="O25" s="11">
        <v>203.76588899102055</v>
      </c>
      <c r="P25" s="11">
        <v>214.21455817039526</v>
      </c>
      <c r="Q25" s="11">
        <v>188.97290136098937</v>
      </c>
      <c r="R25" s="11">
        <v>264.06068679210654</v>
      </c>
      <c r="S25" s="11">
        <v>471.26637460224111</v>
      </c>
      <c r="T25" s="11">
        <v>426.4433465740787</v>
      </c>
      <c r="U25" s="11">
        <v>455.32839114456311</v>
      </c>
      <c r="V25" s="11">
        <v>470.65313783780806</v>
      </c>
      <c r="W25" s="11">
        <v>375.91035632991293</v>
      </c>
    </row>
    <row r="26" spans="1:23" ht="15" x14ac:dyDescent="0.2">
      <c r="A26" s="12"/>
      <c r="B26" s="12"/>
      <c r="C26" s="13" t="s">
        <v>41</v>
      </c>
      <c r="D26" s="13"/>
      <c r="E26" s="13"/>
      <c r="F26" s="11">
        <v>0</v>
      </c>
      <c r="G26" s="11">
        <v>0</v>
      </c>
      <c r="H26" s="11">
        <v>0</v>
      </c>
      <c r="I26" s="11">
        <v>0</v>
      </c>
      <c r="J26" s="11">
        <v>6.1177394998918038</v>
      </c>
      <c r="K26" s="11">
        <v>7.958103184223706</v>
      </c>
      <c r="L26" s="11">
        <v>11.262363688611549</v>
      </c>
      <c r="M26" s="11">
        <v>20.266835168941345</v>
      </c>
      <c r="N26" s="11">
        <v>24.689794473417482</v>
      </c>
      <c r="O26" s="11">
        <v>25.196965856868154</v>
      </c>
      <c r="P26" s="11">
        <v>28.899992898759614</v>
      </c>
      <c r="Q26" s="11">
        <v>37.58114697134436</v>
      </c>
      <c r="R26" s="11">
        <v>52.392154614621383</v>
      </c>
      <c r="S26" s="11">
        <v>49.387132053793685</v>
      </c>
      <c r="T26" s="11">
        <v>51.743280312675793</v>
      </c>
      <c r="U26" s="11">
        <v>55.167170695488252</v>
      </c>
      <c r="V26" s="11">
        <v>59.17537299530531</v>
      </c>
      <c r="W26" s="11">
        <v>59.925307487003373</v>
      </c>
    </row>
    <row r="27" spans="1:23" ht="15" x14ac:dyDescent="0.2">
      <c r="A27" s="12"/>
      <c r="B27" s="12"/>
      <c r="C27" s="13" t="s">
        <v>42</v>
      </c>
      <c r="D27" s="13"/>
      <c r="E27" s="13"/>
      <c r="F27" s="13"/>
      <c r="G27" s="13"/>
      <c r="H27" s="13"/>
      <c r="I27" s="13"/>
      <c r="J27" s="11"/>
      <c r="K27" s="11"/>
      <c r="L27" s="11"/>
      <c r="M27" s="11"/>
      <c r="N27" s="11">
        <v>63.34554382972032</v>
      </c>
      <c r="O27" s="11">
        <v>67.002445219970483</v>
      </c>
      <c r="P27" s="11">
        <v>71.116030234335526</v>
      </c>
      <c r="Q27" s="11">
        <v>74.531227572423916</v>
      </c>
      <c r="R27" s="11">
        <v>77.269253053178176</v>
      </c>
      <c r="S27" s="11">
        <v>80.520155998417422</v>
      </c>
      <c r="T27" s="11">
        <v>84.916224799973534</v>
      </c>
      <c r="U27" s="11">
        <v>86.208653286742774</v>
      </c>
      <c r="V27" s="11">
        <v>87.486748755901559</v>
      </c>
      <c r="W27" s="11">
        <v>88.188031053057969</v>
      </c>
    </row>
    <row r="28" spans="1:23" ht="15" x14ac:dyDescent="0.2">
      <c r="A28" s="12"/>
      <c r="B28" s="12"/>
      <c r="C28" s="13" t="s">
        <v>43</v>
      </c>
      <c r="D28" s="13"/>
      <c r="E28" s="13"/>
      <c r="F28" s="13"/>
      <c r="G28" s="13"/>
      <c r="H28" s="13"/>
      <c r="I28" s="13"/>
      <c r="J28" s="11"/>
      <c r="K28" s="11"/>
      <c r="L28" s="11"/>
      <c r="M28" s="11">
        <v>218.19823757079973</v>
      </c>
      <c r="N28" s="11">
        <v>569.13879600981682</v>
      </c>
      <c r="O28" s="11">
        <v>620.85110287075042</v>
      </c>
      <c r="P28" s="11">
        <v>669.72694011381134</v>
      </c>
      <c r="Q28" s="11">
        <v>725.90982222770742</v>
      </c>
      <c r="R28" s="11">
        <v>765.2509706160846</v>
      </c>
      <c r="S28" s="11">
        <v>817.75289690380077</v>
      </c>
      <c r="T28" s="11">
        <v>839.17880795481528</v>
      </c>
      <c r="U28" s="11">
        <v>829.0720494750592</v>
      </c>
      <c r="V28" s="11">
        <v>777.62004689971025</v>
      </c>
      <c r="W28" s="11">
        <v>732.35166776574465</v>
      </c>
    </row>
    <row r="29" spans="1:23" ht="30" customHeight="1" x14ac:dyDescent="0.2">
      <c r="A29" s="12"/>
      <c r="B29" s="9"/>
      <c r="C29" s="13" t="s">
        <v>44</v>
      </c>
      <c r="D29" s="13"/>
      <c r="E29" s="13"/>
      <c r="F29" s="11">
        <v>100.33732143899478</v>
      </c>
      <c r="G29" s="11">
        <v>110.34077526535656</v>
      </c>
      <c r="H29" s="11">
        <v>110.04549977670044</v>
      </c>
      <c r="I29" s="11">
        <v>113.54696470655433</v>
      </c>
      <c r="J29" s="11">
        <v>114.44174288656954</v>
      </c>
      <c r="K29" s="11">
        <v>117.40586397907479</v>
      </c>
      <c r="L29" s="11">
        <v>107.7525002590463</v>
      </c>
      <c r="M29" s="11">
        <v>105.33833932214119</v>
      </c>
      <c r="N29" s="11">
        <v>103.79145674463267</v>
      </c>
      <c r="O29" s="11">
        <v>102.07406381119661</v>
      </c>
      <c r="P29" s="11">
        <v>102.55437389572319</v>
      </c>
      <c r="Q29" s="11">
        <v>101.81107856821367</v>
      </c>
      <c r="R29" s="11">
        <v>100.74455100117699</v>
      </c>
      <c r="S29" s="11">
        <v>103.16993493216874</v>
      </c>
      <c r="T29" s="11">
        <v>101.57338718645585</v>
      </c>
      <c r="U29" s="11">
        <v>100.70721640585143</v>
      </c>
      <c r="V29" s="11">
        <v>101.42301635491765</v>
      </c>
      <c r="W29" s="11">
        <v>97.902305592341861</v>
      </c>
    </row>
    <row r="30" spans="1:23" ht="15" customHeight="1" x14ac:dyDescent="0.2">
      <c r="A30" s="12"/>
      <c r="B30" s="12"/>
      <c r="C30" s="15" t="s">
        <v>25</v>
      </c>
      <c r="D30" s="15"/>
      <c r="E30" s="15"/>
      <c r="F30" s="13"/>
      <c r="G30" s="13"/>
      <c r="H30" s="13"/>
      <c r="I30" s="13"/>
      <c r="J30" s="11">
        <v>96.170347521651763</v>
      </c>
      <c r="K30" s="11">
        <v>98.995999226190747</v>
      </c>
      <c r="L30" s="11">
        <v>89.650093817447924</v>
      </c>
      <c r="M30" s="11">
        <v>86.591136313986311</v>
      </c>
      <c r="N30" s="11">
        <v>90.147037768455135</v>
      </c>
      <c r="O30" s="11">
        <v>87.849319721330858</v>
      </c>
      <c r="P30" s="11">
        <v>87.481232475330842</v>
      </c>
      <c r="Q30" s="11">
        <v>79.528713474081869</v>
      </c>
      <c r="R30" s="11">
        <v>81.324437202738523</v>
      </c>
      <c r="S30" s="11">
        <v>82.66804686261186</v>
      </c>
      <c r="T30" s="11">
        <v>82.109763963901045</v>
      </c>
      <c r="U30" s="11">
        <v>81.231963877216543</v>
      </c>
      <c r="V30" s="11">
        <v>83.087888759318275</v>
      </c>
      <c r="W30" s="11">
        <v>80.804055351700697</v>
      </c>
    </row>
    <row r="31" spans="1:23" ht="15" customHeight="1" x14ac:dyDescent="0.2">
      <c r="A31" s="12"/>
      <c r="B31" s="12"/>
      <c r="C31" s="15" t="s">
        <v>26</v>
      </c>
      <c r="D31" s="15"/>
      <c r="E31" s="15"/>
      <c r="F31" s="13"/>
      <c r="G31" s="13"/>
      <c r="H31" s="13"/>
      <c r="I31" s="13"/>
      <c r="J31" s="11">
        <v>18.271395364917815</v>
      </c>
      <c r="K31" s="11">
        <v>18.40986475288403</v>
      </c>
      <c r="L31" s="11">
        <v>18.102406441598365</v>
      </c>
      <c r="M31" s="11">
        <v>18.747203008154891</v>
      </c>
      <c r="N31" s="11">
        <v>13.644418976177532</v>
      </c>
      <c r="O31" s="11">
        <v>14.224744089865752</v>
      </c>
      <c r="P31" s="11">
        <v>15.073141420392339</v>
      </c>
      <c r="Q31" s="11">
        <v>22.282365094131798</v>
      </c>
      <c r="R31" s="11">
        <v>19.420113798438461</v>
      </c>
      <c r="S31" s="11">
        <v>20.50188806955688</v>
      </c>
      <c r="T31" s="11">
        <v>19.463623222554766</v>
      </c>
      <c r="U31" s="11">
        <v>19.475252528634908</v>
      </c>
      <c r="V31" s="11">
        <v>18.335127595599371</v>
      </c>
      <c r="W31" s="11">
        <v>17.098250240641139</v>
      </c>
    </row>
    <row r="32" spans="1:23" ht="15" x14ac:dyDescent="0.2">
      <c r="A32" s="9"/>
      <c r="B32" s="9"/>
      <c r="C32" s="17" t="s">
        <v>45</v>
      </c>
      <c r="D32" s="17"/>
      <c r="E32" s="11"/>
      <c r="F32" s="11">
        <v>0</v>
      </c>
      <c r="G32" s="11">
        <v>0</v>
      </c>
      <c r="H32" s="11">
        <v>0</v>
      </c>
      <c r="I32" s="11">
        <v>5241.0957255110334</v>
      </c>
      <c r="J32" s="11">
        <v>5369.9661062965515</v>
      </c>
      <c r="K32" s="11">
        <v>5803.0675758008792</v>
      </c>
      <c r="L32" s="11">
        <v>6191.8009542717973</v>
      </c>
      <c r="M32" s="11">
        <v>6493.3485432331763</v>
      </c>
      <c r="N32" s="11">
        <v>6826.3936316914569</v>
      </c>
      <c r="O32" s="11">
        <v>7206.0281802838617</v>
      </c>
      <c r="P32" s="11">
        <v>7534.8475875942968</v>
      </c>
      <c r="Q32" s="11">
        <v>8116.0196612258742</v>
      </c>
      <c r="R32" s="11">
        <v>8699.1375347254343</v>
      </c>
      <c r="S32" s="11">
        <v>9472.3440947977633</v>
      </c>
      <c r="T32" s="11">
        <v>9892.7462825561706</v>
      </c>
      <c r="U32" s="11">
        <v>10539.246620743326</v>
      </c>
      <c r="V32" s="11">
        <v>11379.071613379556</v>
      </c>
      <c r="W32" s="11">
        <v>11892.288847467114</v>
      </c>
    </row>
    <row r="33" spans="1:23" ht="15" x14ac:dyDescent="0.2">
      <c r="A33" s="9"/>
      <c r="B33" s="9"/>
      <c r="C33" s="18" t="s">
        <v>46</v>
      </c>
      <c r="D33" s="17"/>
      <c r="E33" s="11"/>
      <c r="F33" s="11"/>
      <c r="G33" s="11"/>
      <c r="H33" s="11"/>
      <c r="I33" s="11"/>
      <c r="J33" s="11"/>
      <c r="K33" s="11"/>
      <c r="L33" s="11"/>
      <c r="M33" s="11"/>
      <c r="N33" s="11"/>
      <c r="O33" s="11"/>
      <c r="P33" s="11"/>
      <c r="Q33" s="11"/>
      <c r="R33" s="11"/>
      <c r="S33" s="11"/>
      <c r="T33" s="11"/>
      <c r="U33" s="11"/>
      <c r="V33" s="11"/>
      <c r="W33" s="11"/>
    </row>
    <row r="34" spans="1:23" ht="15" x14ac:dyDescent="0.2">
      <c r="A34" s="9"/>
      <c r="B34" s="9"/>
      <c r="C34" s="18" t="s">
        <v>47</v>
      </c>
      <c r="D34" s="17"/>
      <c r="E34" s="11"/>
      <c r="F34" s="11"/>
      <c r="G34" s="11"/>
      <c r="H34" s="11"/>
      <c r="I34" s="11"/>
      <c r="J34" s="11"/>
      <c r="K34" s="11"/>
      <c r="L34" s="11"/>
      <c r="M34" s="11"/>
      <c r="N34" s="11"/>
      <c r="O34" s="11"/>
      <c r="P34" s="11"/>
      <c r="Q34" s="11"/>
      <c r="R34" s="11"/>
      <c r="S34" s="11"/>
      <c r="T34" s="11"/>
      <c r="U34" s="11"/>
      <c r="V34" s="11"/>
      <c r="W34" s="11"/>
    </row>
    <row r="35" spans="1:23" ht="15" x14ac:dyDescent="0.2">
      <c r="A35" s="9"/>
      <c r="B35" s="9"/>
      <c r="C35" s="18" t="s">
        <v>48</v>
      </c>
      <c r="D35" s="17"/>
      <c r="E35" s="11"/>
      <c r="F35" s="11"/>
      <c r="G35" s="11"/>
      <c r="H35" s="11"/>
      <c r="I35" s="11"/>
      <c r="J35" s="11"/>
      <c r="K35" s="11"/>
      <c r="L35" s="11"/>
      <c r="M35" s="11"/>
      <c r="N35" s="11"/>
      <c r="O35" s="11"/>
      <c r="P35" s="11"/>
      <c r="Q35" s="11"/>
      <c r="R35" s="11"/>
      <c r="S35" s="11"/>
      <c r="T35" s="11"/>
      <c r="U35" s="11"/>
      <c r="V35" s="11"/>
      <c r="W35" s="11"/>
    </row>
    <row r="36" spans="1:23" ht="15" x14ac:dyDescent="0.2">
      <c r="A36" s="9"/>
      <c r="B36" s="9"/>
      <c r="C36" s="18" t="s">
        <v>49</v>
      </c>
      <c r="D36" s="17"/>
      <c r="E36" s="11"/>
      <c r="F36" s="11"/>
      <c r="G36" s="11"/>
      <c r="H36" s="11"/>
      <c r="I36" s="11"/>
      <c r="J36" s="11"/>
      <c r="K36" s="11"/>
      <c r="L36" s="11"/>
      <c r="M36" s="11"/>
      <c r="N36" s="11"/>
      <c r="O36" s="11"/>
      <c r="P36" s="11"/>
      <c r="Q36" s="11"/>
      <c r="R36" s="11"/>
      <c r="S36" s="11"/>
      <c r="T36" s="11"/>
      <c r="U36" s="11"/>
      <c r="V36" s="11"/>
      <c r="W36" s="11"/>
    </row>
    <row r="37" spans="1:23" ht="15" x14ac:dyDescent="0.2">
      <c r="A37" s="9"/>
      <c r="B37" s="9"/>
      <c r="C37" s="18" t="s">
        <v>50</v>
      </c>
      <c r="D37" s="17"/>
      <c r="E37" s="11"/>
      <c r="F37" s="11"/>
      <c r="G37" s="11"/>
      <c r="H37" s="11"/>
      <c r="I37" s="11"/>
      <c r="J37" s="11"/>
      <c r="K37" s="11"/>
      <c r="L37" s="11"/>
      <c r="M37" s="11"/>
      <c r="N37" s="11"/>
      <c r="O37" s="11"/>
      <c r="P37" s="11"/>
      <c r="Q37" s="11"/>
      <c r="R37" s="11"/>
      <c r="S37" s="11"/>
      <c r="T37" s="11"/>
      <c r="U37" s="11"/>
      <c r="V37" s="11"/>
      <c r="W37" s="11"/>
    </row>
    <row r="38" spans="1:23" ht="30" customHeight="1" x14ac:dyDescent="0.2">
      <c r="A38" s="9"/>
      <c r="B38" s="9"/>
      <c r="C38" s="17" t="s">
        <v>51</v>
      </c>
      <c r="D38" s="17"/>
      <c r="E38" s="17"/>
      <c r="F38" s="10"/>
      <c r="G38" s="10"/>
      <c r="H38" s="10"/>
      <c r="I38" s="10"/>
      <c r="J38" s="11"/>
      <c r="K38" s="11"/>
      <c r="L38" s="11"/>
      <c r="M38" s="11"/>
      <c r="N38" s="11">
        <v>183.17211884960997</v>
      </c>
      <c r="O38" s="11">
        <v>171.75615572307757</v>
      </c>
      <c r="P38" s="11">
        <v>197.39381263108464</v>
      </c>
      <c r="Q38" s="11">
        <v>235.48502011248439</v>
      </c>
      <c r="R38" s="11">
        <v>282.27465234462136</v>
      </c>
      <c r="S38" s="11">
        <v>305.89585143283142</v>
      </c>
      <c r="T38" s="11">
        <v>329.60217246524661</v>
      </c>
      <c r="U38" s="11">
        <v>327.55222441013808</v>
      </c>
      <c r="V38" s="11">
        <v>342.99721153968181</v>
      </c>
      <c r="W38" s="11">
        <v>339.36793771390865</v>
      </c>
    </row>
    <row r="39" spans="1:23" ht="15" customHeight="1" x14ac:dyDescent="0.2">
      <c r="A39" s="16"/>
      <c r="B39" s="16"/>
      <c r="C39" s="17" t="s">
        <v>52</v>
      </c>
      <c r="D39" s="17"/>
      <c r="E39" s="17"/>
      <c r="F39" s="13"/>
      <c r="G39" s="13"/>
      <c r="H39" s="13"/>
      <c r="I39" s="13"/>
      <c r="J39" s="11">
        <v>244.41682382855765</v>
      </c>
      <c r="K39" s="11">
        <v>235.1378600838766</v>
      </c>
      <c r="L39" s="11">
        <v>238.9731602057862</v>
      </c>
      <c r="M39" s="11">
        <v>271.08855246615963</v>
      </c>
      <c r="N39" s="11">
        <v>353.74322775837163</v>
      </c>
      <c r="O39" s="11">
        <v>452.9084842571138</v>
      </c>
      <c r="P39" s="11">
        <v>287.19405232155503</v>
      </c>
      <c r="Q39" s="11">
        <v>296.03559969169373</v>
      </c>
      <c r="R39" s="11">
        <v>388.17490248962321</v>
      </c>
      <c r="S39" s="11">
        <v>393.22238289420943</v>
      </c>
      <c r="T39" s="11">
        <v>401.33909012551646</v>
      </c>
      <c r="U39" s="11">
        <v>309.85275944791931</v>
      </c>
      <c r="V39" s="11">
        <v>308.56993877097551</v>
      </c>
      <c r="W39" s="11">
        <v>308.64103680509328</v>
      </c>
    </row>
    <row r="40" spans="1:23" ht="30" customHeight="1" x14ac:dyDescent="0.25">
      <c r="A40" s="16"/>
      <c r="B40" s="16"/>
      <c r="C40" s="19" t="s">
        <v>53</v>
      </c>
      <c r="D40" s="19"/>
      <c r="E40" s="19"/>
      <c r="F40" s="20">
        <f>SUM(F4:F39)-SUM(F9:F11,F19:F23)</f>
        <v>4435.0589591003873</v>
      </c>
      <c r="G40" s="20">
        <f>SUM(G4:G39)-SUM(G9:G11,G19:G23)</f>
        <v>4299.1444531729012</v>
      </c>
      <c r="H40" s="20">
        <f>SUM(H4:H39)-SUM(H9:H11,H19:H23)</f>
        <v>4235.8331079934187</v>
      </c>
      <c r="I40" s="20">
        <f>SUM(I4:I39)-SUM(I9:I11,I19:I23)</f>
        <v>9617.4153280913051</v>
      </c>
      <c r="J40" s="20">
        <f t="shared" ref="J40:Q40" si="0">SUM(J4:J39)-SUM(J9:J11,J19:J23,J30:J31)</f>
        <v>10143.130392318324</v>
      </c>
      <c r="K40" s="20">
        <f t="shared" si="0"/>
        <v>10838.929231784427</v>
      </c>
      <c r="L40" s="20">
        <f t="shared" si="0"/>
        <v>11420.818993562722</v>
      </c>
      <c r="M40" s="20">
        <f t="shared" si="0"/>
        <v>12021.711700888151</v>
      </c>
      <c r="N40" s="20">
        <f t="shared" si="0"/>
        <v>12992.347258561771</v>
      </c>
      <c r="O40" s="20">
        <f t="shared" si="0"/>
        <v>13685.94056066932</v>
      </c>
      <c r="P40" s="20">
        <f t="shared" si="0"/>
        <v>14144.514884467731</v>
      </c>
      <c r="Q40" s="20">
        <f t="shared" si="0"/>
        <v>15098.222358330393</v>
      </c>
      <c r="R40" s="20">
        <f t="shared" ref="R40:W40" si="1">SUM(R4:R39)-SUM(R9:R11,R19:R23,R30:R31,R15:R16)</f>
        <v>16291.40880934135</v>
      </c>
      <c r="S40" s="20">
        <f t="shared" si="1"/>
        <v>18064.077316769286</v>
      </c>
      <c r="T40" s="20">
        <f t="shared" si="1"/>
        <v>18827.444357274133</v>
      </c>
      <c r="U40" s="20">
        <f t="shared" si="1"/>
        <v>19696.130425959804</v>
      </c>
      <c r="V40" s="20">
        <f t="shared" si="1"/>
        <v>20814.279655369064</v>
      </c>
      <c r="W40" s="20">
        <f t="shared" si="1"/>
        <v>20707.462388468124</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sheetData>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70" zoomScaleNormal="70" workbookViewId="0">
      <pane xSplit="5" ySplit="3" topLeftCell="F14" activePane="bottomRight" state="frozen"/>
      <selection activeCell="C10" sqref="C10"/>
      <selection pane="topRight" activeCell="C10" sqref="C10"/>
      <selection pane="bottomLeft" activeCell="C10" sqref="C10"/>
      <selection pane="bottomRight" activeCell="A2" sqref="A2"/>
    </sheetView>
  </sheetViews>
  <sheetFormatPr defaultRowHeight="12.75" x14ac:dyDescent="0.2"/>
  <cols>
    <col min="1" max="2" width="9.140625" style="3"/>
    <col min="3" max="3" width="56.42578125" style="3" customWidth="1"/>
    <col min="4" max="5" width="0.140625"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74</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11">
        <v>209.33927754530418</v>
      </c>
      <c r="G4" s="11">
        <v>231.66828298008343</v>
      </c>
      <c r="H4" s="11">
        <v>248.46505814627946</v>
      </c>
      <c r="I4" s="11">
        <v>263.90117746311091</v>
      </c>
      <c r="J4" s="11">
        <v>276.02801204657789</v>
      </c>
      <c r="K4" s="11">
        <v>290.95072436240963</v>
      </c>
      <c r="L4" s="11">
        <v>305.57786702829435</v>
      </c>
      <c r="M4" s="11">
        <v>326.68870162307081</v>
      </c>
      <c r="N4" s="11">
        <v>350.01273776422863</v>
      </c>
      <c r="O4" s="11">
        <v>375.48688450900534</v>
      </c>
      <c r="P4" s="11">
        <v>399.88502310068964</v>
      </c>
      <c r="Q4" s="11">
        <v>428.95822116337166</v>
      </c>
      <c r="R4" s="11">
        <v>459.29869000206367</v>
      </c>
      <c r="S4" s="11">
        <v>500.06769548424751</v>
      </c>
      <c r="T4" s="11">
        <v>512.03208658174458</v>
      </c>
      <c r="U4" s="11">
        <v>522.46843253584029</v>
      </c>
      <c r="V4" s="11">
        <v>532.54166484173561</v>
      </c>
      <c r="W4" s="11">
        <v>515.14679587094554</v>
      </c>
    </row>
    <row r="5" spans="1:23" ht="15" x14ac:dyDescent="0.2">
      <c r="A5" s="9"/>
      <c r="B5" s="9"/>
      <c r="C5" s="10" t="s">
        <v>20</v>
      </c>
      <c r="D5" s="10"/>
      <c r="E5" s="10"/>
      <c r="F5" s="11">
        <v>0</v>
      </c>
      <c r="G5" s="11">
        <v>0</v>
      </c>
      <c r="H5" s="11">
        <v>0</v>
      </c>
      <c r="I5" s="11">
        <v>72.454285767920794</v>
      </c>
      <c r="J5" s="11">
        <v>71.017460966129761</v>
      </c>
      <c r="K5" s="11">
        <v>81.927856943020473</v>
      </c>
      <c r="L5" s="11">
        <v>84.648129125841081</v>
      </c>
      <c r="M5" s="11">
        <v>78.626324656970823</v>
      </c>
      <c r="N5" s="11">
        <v>72.006592765522825</v>
      </c>
      <c r="O5" s="11">
        <v>68.405442237420615</v>
      </c>
      <c r="P5" s="11">
        <v>62.334101057273664</v>
      </c>
      <c r="Q5" s="11">
        <v>57.474827087135679</v>
      </c>
      <c r="R5" s="11">
        <v>52.492764150109707</v>
      </c>
      <c r="S5" s="11">
        <v>50.711465467176879</v>
      </c>
      <c r="T5" s="11">
        <v>48.170123975771943</v>
      </c>
      <c r="U5" s="11">
        <v>46.894687559401063</v>
      </c>
      <c r="V5" s="11">
        <v>47.31587958414552</v>
      </c>
      <c r="W5" s="11">
        <v>47.220121996429853</v>
      </c>
    </row>
    <row r="6" spans="1:23" ht="15" x14ac:dyDescent="0.2">
      <c r="A6" s="12"/>
      <c r="B6" s="12"/>
      <c r="C6" s="13" t="s">
        <v>21</v>
      </c>
      <c r="D6" s="13"/>
      <c r="E6" s="13"/>
      <c r="F6" s="13"/>
      <c r="G6" s="13"/>
      <c r="H6" s="13"/>
      <c r="I6" s="13"/>
      <c r="J6" s="11"/>
      <c r="K6" s="11">
        <v>67.433408344535579</v>
      </c>
      <c r="L6" s="11">
        <v>71.879837640687754</v>
      </c>
      <c r="M6" s="11">
        <v>75.891297634266479</v>
      </c>
      <c r="N6" s="11">
        <v>79.096857693304258</v>
      </c>
      <c r="O6" s="11">
        <v>83.162142369103165</v>
      </c>
      <c r="P6" s="11">
        <v>85.594678955445985</v>
      </c>
      <c r="Q6" s="11">
        <v>92.32223616337194</v>
      </c>
      <c r="R6" s="11">
        <v>97.684148154581237</v>
      </c>
      <c r="S6" s="11">
        <v>106.72048265441668</v>
      </c>
      <c r="T6" s="11">
        <v>112.1180430214156</v>
      </c>
      <c r="U6" s="11">
        <v>124.50251059449496</v>
      </c>
      <c r="V6" s="11">
        <v>138.93830353000908</v>
      </c>
      <c r="W6" s="11">
        <v>150.10679159442495</v>
      </c>
    </row>
    <row r="7" spans="1:23" ht="15" x14ac:dyDescent="0.2">
      <c r="A7" s="9"/>
      <c r="B7" s="9"/>
      <c r="C7" s="10" t="s">
        <v>22</v>
      </c>
      <c r="D7" s="10"/>
      <c r="E7" s="10"/>
      <c r="F7" s="11">
        <v>156.23532</v>
      </c>
      <c r="G7" s="11">
        <v>157.56085300000001</v>
      </c>
      <c r="H7" s="11">
        <v>163.465418</v>
      </c>
      <c r="I7" s="11">
        <v>169.09840700000001</v>
      </c>
      <c r="J7" s="11">
        <v>172.70495500000001</v>
      </c>
      <c r="K7" s="11">
        <v>178.55605800000004</v>
      </c>
      <c r="L7" s="11">
        <v>192.93418899999998</v>
      </c>
      <c r="M7" s="11">
        <v>230.59255899999999</v>
      </c>
      <c r="N7" s="11">
        <v>260.32532400000002</v>
      </c>
      <c r="O7" s="11">
        <v>281.47026299999999</v>
      </c>
      <c r="P7" s="11">
        <v>297.84630999999996</v>
      </c>
      <c r="Q7" s="11">
        <v>307.14694999999995</v>
      </c>
      <c r="R7" s="11">
        <v>330.52934400000004</v>
      </c>
      <c r="S7" s="11">
        <v>372.97116599999998</v>
      </c>
      <c r="T7" s="11">
        <v>395.49499500000002</v>
      </c>
      <c r="U7" s="11">
        <v>396.18909499999995</v>
      </c>
      <c r="V7" s="11">
        <v>397.36288099999996</v>
      </c>
      <c r="W7" s="11">
        <v>0</v>
      </c>
    </row>
    <row r="8" spans="1:23" ht="15" x14ac:dyDescent="0.2">
      <c r="A8" s="9"/>
      <c r="B8" s="9"/>
      <c r="C8" s="10" t="s">
        <v>23</v>
      </c>
      <c r="D8" s="10"/>
      <c r="E8" s="10"/>
      <c r="F8" s="11">
        <v>283.77679384697865</v>
      </c>
      <c r="G8" s="11">
        <v>314.93159736140029</v>
      </c>
      <c r="H8" s="11">
        <v>342.63217812172081</v>
      </c>
      <c r="I8" s="11">
        <v>367.30849390723637</v>
      </c>
      <c r="J8" s="11">
        <v>389.07840596534544</v>
      </c>
      <c r="K8" s="11">
        <v>424.20171355611313</v>
      </c>
      <c r="L8" s="11">
        <v>465.27084616859207</v>
      </c>
      <c r="M8" s="11">
        <v>504.64826051487353</v>
      </c>
      <c r="N8" s="11">
        <v>545.47813306805801</v>
      </c>
      <c r="O8" s="11">
        <v>592.99943563297393</v>
      </c>
      <c r="P8" s="11">
        <v>638.31729317536724</v>
      </c>
      <c r="Q8" s="11">
        <v>697.3436212767549</v>
      </c>
      <c r="R8" s="11">
        <v>750.69439742398515</v>
      </c>
      <c r="S8" s="11">
        <v>826.76837771495195</v>
      </c>
      <c r="T8" s="11">
        <v>865.32738825353624</v>
      </c>
      <c r="U8" s="11">
        <v>930.69766153437479</v>
      </c>
      <c r="V8" s="11">
        <v>1006.029074786627</v>
      </c>
      <c r="W8" s="11">
        <v>1039.0465898936509</v>
      </c>
    </row>
    <row r="9" spans="1:23" ht="15" x14ac:dyDescent="0.2">
      <c r="A9" s="9"/>
      <c r="B9" s="9"/>
      <c r="C9" s="14" t="s">
        <v>24</v>
      </c>
      <c r="D9" s="14"/>
      <c r="E9" s="14"/>
      <c r="F9" s="10"/>
      <c r="G9" s="10"/>
      <c r="H9" s="10"/>
      <c r="I9" s="10"/>
      <c r="J9" s="11"/>
      <c r="K9" s="11"/>
      <c r="L9" s="11">
        <v>56.567446520329206</v>
      </c>
      <c r="M9" s="11">
        <v>58.051384195064792</v>
      </c>
      <c r="N9" s="11">
        <v>61.82201179383496</v>
      </c>
      <c r="O9" s="11">
        <v>68.463450660147629</v>
      </c>
      <c r="P9" s="11">
        <v>72.691720247505259</v>
      </c>
      <c r="Q9" s="11">
        <v>77.92496375325662</v>
      </c>
      <c r="R9" s="11">
        <v>83.835714968265009</v>
      </c>
      <c r="S9" s="11">
        <v>91.824042471464679</v>
      </c>
      <c r="T9" s="11">
        <v>94.473164989581974</v>
      </c>
      <c r="U9" s="11">
        <v>102.63468370948281</v>
      </c>
      <c r="V9" s="11">
        <v>109.57351949592734</v>
      </c>
      <c r="W9" s="11">
        <v>116.31675454682335</v>
      </c>
    </row>
    <row r="10" spans="1:23" ht="15" x14ac:dyDescent="0.2">
      <c r="A10" s="9"/>
      <c r="B10" s="9"/>
      <c r="C10" s="14" t="s">
        <v>25</v>
      </c>
      <c r="D10" s="14"/>
      <c r="E10" s="14"/>
      <c r="F10" s="10"/>
      <c r="G10" s="10"/>
      <c r="H10" s="10"/>
      <c r="I10" s="10"/>
      <c r="J10" s="11"/>
      <c r="K10" s="11"/>
      <c r="L10" s="11">
        <v>275.35880609304564</v>
      </c>
      <c r="M10" s="11">
        <v>298.73777522797297</v>
      </c>
      <c r="N10" s="11">
        <v>321.02231961681201</v>
      </c>
      <c r="O10" s="11">
        <v>345.52600208700278</v>
      </c>
      <c r="P10" s="11">
        <v>369.63496001271437</v>
      </c>
      <c r="Q10" s="11">
        <v>400.91618738391162</v>
      </c>
      <c r="R10" s="11">
        <v>428.09828345745359</v>
      </c>
      <c r="S10" s="11">
        <v>468.3418177967111</v>
      </c>
      <c r="T10" s="11">
        <v>486.94323634911291</v>
      </c>
      <c r="U10" s="11">
        <v>530.34557900643574</v>
      </c>
      <c r="V10" s="11">
        <v>577.76703282707035</v>
      </c>
      <c r="W10" s="11">
        <v>590.54691926522116</v>
      </c>
    </row>
    <row r="11" spans="1:23" ht="15" x14ac:dyDescent="0.2">
      <c r="A11" s="9"/>
      <c r="B11" s="9"/>
      <c r="C11" s="14" t="s">
        <v>26</v>
      </c>
      <c r="D11" s="14"/>
      <c r="E11" s="14"/>
      <c r="F11" s="10"/>
      <c r="G11" s="10"/>
      <c r="H11" s="10"/>
      <c r="I11" s="10"/>
      <c r="J11" s="11"/>
      <c r="K11" s="11"/>
      <c r="L11" s="11">
        <v>133.3445935552171</v>
      </c>
      <c r="M11" s="11">
        <v>147.85910109183578</v>
      </c>
      <c r="N11" s="11">
        <v>162.63380165741114</v>
      </c>
      <c r="O11" s="11">
        <v>179.00998288582366</v>
      </c>
      <c r="P11" s="11">
        <v>195.99061291514769</v>
      </c>
      <c r="Q11" s="11">
        <v>218.50247013958679</v>
      </c>
      <c r="R11" s="11">
        <v>238.7603989982666</v>
      </c>
      <c r="S11" s="11">
        <v>266.60251744677601</v>
      </c>
      <c r="T11" s="11">
        <v>283.91098691484132</v>
      </c>
      <c r="U11" s="11">
        <v>297.71739881845639</v>
      </c>
      <c r="V11" s="11">
        <v>318.68852246362928</v>
      </c>
      <c r="W11" s="11">
        <v>332.18291608160638</v>
      </c>
    </row>
    <row r="12" spans="1:23" ht="15" x14ac:dyDescent="0.2">
      <c r="A12" s="9"/>
      <c r="B12" s="9"/>
      <c r="C12" s="10" t="s">
        <v>27</v>
      </c>
      <c r="D12" s="14"/>
      <c r="E12" s="14"/>
      <c r="F12" s="10"/>
      <c r="G12" s="10"/>
      <c r="H12" s="10"/>
      <c r="I12" s="10"/>
      <c r="J12" s="11"/>
      <c r="K12" s="11"/>
      <c r="L12" s="11">
        <v>1.008945</v>
      </c>
      <c r="M12" s="11">
        <v>1.1861796499999999</v>
      </c>
      <c r="N12" s="11">
        <v>1.2789975899999999</v>
      </c>
      <c r="O12" s="11">
        <v>1.2936049999999999</v>
      </c>
      <c r="P12" s="11">
        <v>1.5599129999999999</v>
      </c>
      <c r="Q12" s="11">
        <v>1.5375809999999996</v>
      </c>
      <c r="R12" s="11">
        <v>1.850319</v>
      </c>
      <c r="S12" s="11">
        <v>1.6484820000000002</v>
      </c>
      <c r="T12" s="11">
        <v>1.6454279999999997</v>
      </c>
      <c r="U12" s="11">
        <v>1.7799039999999999</v>
      </c>
      <c r="V12" s="11">
        <v>3.5112310000000004</v>
      </c>
      <c r="W12" s="11">
        <v>7.6951799999999988</v>
      </c>
    </row>
    <row r="13" spans="1:23" ht="30" customHeight="1" x14ac:dyDescent="0.2">
      <c r="A13" s="9"/>
      <c r="B13" s="9"/>
      <c r="C13" s="10" t="s">
        <v>28</v>
      </c>
      <c r="D13" s="10"/>
      <c r="E13" s="10"/>
      <c r="F13" s="10"/>
      <c r="G13" s="10"/>
      <c r="H13" s="10"/>
      <c r="I13" s="10"/>
      <c r="J13" s="11">
        <v>0</v>
      </c>
      <c r="K13" s="11">
        <v>0</v>
      </c>
      <c r="L13" s="11">
        <v>0</v>
      </c>
      <c r="M13" s="11">
        <v>0</v>
      </c>
      <c r="N13" s="11">
        <v>0</v>
      </c>
      <c r="O13" s="11">
        <v>0</v>
      </c>
      <c r="P13" s="11">
        <v>0</v>
      </c>
      <c r="Q13" s="11">
        <v>0</v>
      </c>
      <c r="R13" s="11">
        <v>9.8635833592258439</v>
      </c>
      <c r="S13" s="11">
        <v>97.183522756654014</v>
      </c>
      <c r="T13" s="11">
        <v>167.59017293542914</v>
      </c>
      <c r="U13" s="11">
        <v>270.31471616185621</v>
      </c>
      <c r="V13" s="11">
        <v>498.20696814943864</v>
      </c>
      <c r="W13" s="11">
        <v>741.36931362559267</v>
      </c>
    </row>
    <row r="14" spans="1:23" ht="15" x14ac:dyDescent="0.2">
      <c r="A14" s="9"/>
      <c r="B14" s="9"/>
      <c r="C14" s="9" t="s">
        <v>29</v>
      </c>
      <c r="D14" s="9"/>
      <c r="E14" s="9"/>
      <c r="F14" s="11">
        <v>788.58516099999997</v>
      </c>
      <c r="G14" s="11">
        <v>765.877656</v>
      </c>
      <c r="H14" s="11">
        <v>757.22220100000004</v>
      </c>
      <c r="I14" s="11">
        <v>757.78247199999998</v>
      </c>
      <c r="J14" s="11">
        <v>754.284942</v>
      </c>
      <c r="K14" s="11">
        <v>776.976136</v>
      </c>
      <c r="L14" s="11">
        <v>851.03519599999993</v>
      </c>
      <c r="M14" s="11">
        <v>830.99465299999986</v>
      </c>
      <c r="N14" s="11">
        <v>880.75575800000001</v>
      </c>
      <c r="O14" s="11">
        <v>940.6925339999998</v>
      </c>
      <c r="P14" s="11">
        <v>1013.701966</v>
      </c>
      <c r="Q14" s="11">
        <v>1078.7120100000002</v>
      </c>
      <c r="R14" s="11">
        <v>1195.7198390000001</v>
      </c>
      <c r="S14" s="11">
        <v>1423.8055540000003</v>
      </c>
      <c r="T14" s="11">
        <v>1525.7309399999997</v>
      </c>
      <c r="U14" s="11">
        <v>1623.3984490000003</v>
      </c>
      <c r="V14" s="11">
        <v>1706.3088539999999</v>
      </c>
      <c r="W14" s="11">
        <v>1726.7148759999995</v>
      </c>
    </row>
    <row r="15" spans="1:23" ht="15" x14ac:dyDescent="0.2">
      <c r="A15" s="9"/>
      <c r="B15" s="9"/>
      <c r="C15" s="14" t="s">
        <v>30</v>
      </c>
      <c r="D15" s="9"/>
      <c r="E15" s="9"/>
      <c r="F15" s="11"/>
      <c r="G15" s="11"/>
      <c r="H15" s="11"/>
      <c r="I15" s="11"/>
      <c r="J15" s="11"/>
      <c r="K15" s="11"/>
      <c r="L15" s="11"/>
      <c r="M15" s="11"/>
      <c r="N15" s="11"/>
      <c r="O15" s="11"/>
      <c r="P15" s="11"/>
      <c r="Q15" s="11"/>
      <c r="R15" s="11">
        <v>772.02017199999966</v>
      </c>
      <c r="S15" s="11">
        <v>978.40959300000009</v>
      </c>
      <c r="T15" s="11">
        <v>1065.4360710000001</v>
      </c>
      <c r="U15" s="11">
        <v>1139.073963</v>
      </c>
      <c r="V15" s="11">
        <v>1208.1453569999999</v>
      </c>
      <c r="W15" s="11">
        <v>1230.8479010000001</v>
      </c>
    </row>
    <row r="16" spans="1:23" ht="15" x14ac:dyDescent="0.2">
      <c r="A16" s="9"/>
      <c r="B16" s="9"/>
      <c r="C16" s="14" t="s">
        <v>31</v>
      </c>
      <c r="D16" s="9"/>
      <c r="E16" s="9"/>
      <c r="F16" s="11"/>
      <c r="G16" s="11"/>
      <c r="H16" s="11"/>
      <c r="I16" s="11"/>
      <c r="J16" s="11"/>
      <c r="K16" s="11"/>
      <c r="L16" s="11"/>
      <c r="M16" s="11"/>
      <c r="N16" s="11"/>
      <c r="O16" s="11"/>
      <c r="P16" s="11"/>
      <c r="Q16" s="11"/>
      <c r="R16" s="11">
        <v>423.69966700000015</v>
      </c>
      <c r="S16" s="11">
        <v>445.395961</v>
      </c>
      <c r="T16" s="11">
        <v>460.29486900000001</v>
      </c>
      <c r="U16" s="11">
        <v>484.32448599999998</v>
      </c>
      <c r="V16" s="11">
        <v>498.163498</v>
      </c>
      <c r="W16" s="11">
        <v>495.86697500000002</v>
      </c>
    </row>
    <row r="17" spans="1:23" ht="15" x14ac:dyDescent="0.2">
      <c r="A17" s="9"/>
      <c r="B17" s="9"/>
      <c r="C17" s="9" t="s">
        <v>32</v>
      </c>
      <c r="D17" s="9"/>
      <c r="E17" s="9"/>
      <c r="F17" s="11">
        <v>431.44984660594531</v>
      </c>
      <c r="G17" s="11">
        <v>425.85075629501836</v>
      </c>
      <c r="H17" s="11">
        <v>423.87889112685446</v>
      </c>
      <c r="I17" s="11">
        <v>407.0641150381565</v>
      </c>
      <c r="J17" s="11">
        <v>418.59427849078685</v>
      </c>
      <c r="K17" s="11">
        <v>424.6105750106376</v>
      </c>
      <c r="L17" s="11">
        <v>436.7148381141086</v>
      </c>
      <c r="M17" s="11">
        <v>443.51372484931721</v>
      </c>
      <c r="N17" s="11">
        <v>447.82150648911914</v>
      </c>
      <c r="O17" s="11">
        <v>455.76229977374123</v>
      </c>
      <c r="P17" s="11">
        <v>463.36304558029275</v>
      </c>
      <c r="Q17" s="11">
        <v>481.43696683506562</v>
      </c>
      <c r="R17" s="11">
        <v>477.8109372202378</v>
      </c>
      <c r="S17" s="11">
        <v>451.18876906948924</v>
      </c>
      <c r="T17" s="11">
        <v>414.3911348694208</v>
      </c>
      <c r="U17" s="11">
        <v>367.45874808688319</v>
      </c>
      <c r="V17" s="11">
        <v>250.6404103245147</v>
      </c>
      <c r="W17" s="11">
        <v>115.47183212497551</v>
      </c>
    </row>
    <row r="18" spans="1:23" ht="15" x14ac:dyDescent="0.2">
      <c r="A18" s="12"/>
      <c r="B18" s="9"/>
      <c r="C18" s="13" t="s">
        <v>33</v>
      </c>
      <c r="D18" s="13"/>
      <c r="E18" s="13"/>
      <c r="F18" s="11">
        <v>1041.2054529040483</v>
      </c>
      <c r="G18" s="11">
        <v>868.62189110523673</v>
      </c>
      <c r="H18" s="11">
        <v>849.86420301520661</v>
      </c>
      <c r="I18" s="11">
        <v>870.3204624504267</v>
      </c>
      <c r="J18" s="11">
        <v>920.00349966892747</v>
      </c>
      <c r="K18" s="11">
        <v>977.86435795830585</v>
      </c>
      <c r="L18" s="11">
        <v>935.77320900290499</v>
      </c>
      <c r="M18" s="11">
        <v>823.32668807656523</v>
      </c>
      <c r="N18" s="11">
        <v>616.88055515706787</v>
      </c>
      <c r="O18" s="11">
        <v>565.6670590018648</v>
      </c>
      <c r="P18" s="11">
        <v>557.10654498731105</v>
      </c>
      <c r="Q18" s="11">
        <v>580.74298501333067</v>
      </c>
      <c r="R18" s="11">
        <v>566.56113186601283</v>
      </c>
      <c r="S18" s="11">
        <v>558.4977465476386</v>
      </c>
      <c r="T18" s="11">
        <v>531.12660168249135</v>
      </c>
      <c r="U18" s="11">
        <v>474.77388285224902</v>
      </c>
      <c r="V18" s="11">
        <v>364.70470393135656</v>
      </c>
      <c r="W18" s="11">
        <v>247.95879677778674</v>
      </c>
    </row>
    <row r="19" spans="1:23" ht="15" x14ac:dyDescent="0.2">
      <c r="A19" s="12"/>
      <c r="B19" s="12"/>
      <c r="C19" s="15" t="s">
        <v>34</v>
      </c>
      <c r="D19" s="15"/>
      <c r="E19" s="15"/>
      <c r="F19" s="11">
        <v>333.98058848300059</v>
      </c>
      <c r="G19" s="11">
        <v>318.54557132973588</v>
      </c>
      <c r="H19" s="11">
        <v>300.32940986181023</v>
      </c>
      <c r="I19" s="11">
        <v>306.61433635595591</v>
      </c>
      <c r="J19" s="11">
        <v>308.50231800594088</v>
      </c>
      <c r="K19" s="11">
        <v>335.67535225790294</v>
      </c>
      <c r="L19" s="11">
        <v>314.63316819094672</v>
      </c>
      <c r="M19" s="11">
        <v>172.87504809488155</v>
      </c>
      <c r="N19" s="11">
        <v>0</v>
      </c>
      <c r="O19" s="11">
        <v>0</v>
      </c>
      <c r="P19" s="11">
        <v>0</v>
      </c>
      <c r="Q19" s="11">
        <v>0</v>
      </c>
      <c r="R19" s="11">
        <v>0</v>
      </c>
      <c r="S19" s="11">
        <v>0</v>
      </c>
      <c r="T19" s="11">
        <v>0</v>
      </c>
      <c r="U19" s="11">
        <v>0</v>
      </c>
      <c r="V19" s="11">
        <v>0</v>
      </c>
      <c r="W19" s="11">
        <v>0</v>
      </c>
    </row>
    <row r="20" spans="1:23" ht="15" x14ac:dyDescent="0.2">
      <c r="A20" s="12"/>
      <c r="B20" s="12"/>
      <c r="C20" s="15" t="s">
        <v>35</v>
      </c>
      <c r="D20" s="15"/>
      <c r="E20" s="15"/>
      <c r="F20" s="13"/>
      <c r="G20" s="13"/>
      <c r="H20" s="13"/>
      <c r="I20" s="13"/>
      <c r="J20" s="11">
        <v>297.79501293459418</v>
      </c>
      <c r="K20" s="11">
        <v>318.70591538525878</v>
      </c>
      <c r="L20" s="11">
        <v>296.08310017783793</v>
      </c>
      <c r="M20" s="11">
        <v>312.86090529246928</v>
      </c>
      <c r="N20" s="11">
        <v>311.81739220887596</v>
      </c>
      <c r="O20" s="11">
        <v>296.32355783986884</v>
      </c>
      <c r="P20" s="11">
        <v>307.03962580338282</v>
      </c>
      <c r="Q20" s="11">
        <v>345.5167956256272</v>
      </c>
      <c r="R20" s="11">
        <v>352.08145642826361</v>
      </c>
      <c r="S20" s="11">
        <v>349.06552564660649</v>
      </c>
      <c r="T20" s="11">
        <v>329.3468334045873</v>
      </c>
      <c r="U20" s="11">
        <v>290.55971403052416</v>
      </c>
      <c r="V20" s="11">
        <v>182.86155403638924</v>
      </c>
      <c r="W20" s="11">
        <v>77.271183502332036</v>
      </c>
    </row>
    <row r="21" spans="1:23" ht="15" x14ac:dyDescent="0.2">
      <c r="A21" s="12"/>
      <c r="B21" s="12"/>
      <c r="C21" s="15" t="s">
        <v>36</v>
      </c>
      <c r="D21" s="15"/>
      <c r="E21" s="15"/>
      <c r="F21" s="13"/>
      <c r="G21" s="13"/>
      <c r="H21" s="13"/>
      <c r="I21" s="13"/>
      <c r="J21" s="11">
        <v>282.21073780804022</v>
      </c>
      <c r="K21" s="11">
        <v>288.57796300591633</v>
      </c>
      <c r="L21" s="11">
        <v>291.55980508809967</v>
      </c>
      <c r="M21" s="11">
        <v>302.62901206423817</v>
      </c>
      <c r="N21" s="11">
        <v>271.69435231134764</v>
      </c>
      <c r="O21" s="11">
        <v>231.6324762922942</v>
      </c>
      <c r="P21" s="11">
        <v>212.47462926318997</v>
      </c>
      <c r="Q21" s="11">
        <v>200.70482595344512</v>
      </c>
      <c r="R21" s="11">
        <v>182.43633641442287</v>
      </c>
      <c r="S21" s="11">
        <v>175.31384550353661</v>
      </c>
      <c r="T21" s="11">
        <v>163.04385011134315</v>
      </c>
      <c r="U21" s="11">
        <v>144.09366032726257</v>
      </c>
      <c r="V21" s="11">
        <v>135.12709778182307</v>
      </c>
      <c r="W21" s="11">
        <v>122.34686401511971</v>
      </c>
    </row>
    <row r="22" spans="1:23" ht="15" x14ac:dyDescent="0.2">
      <c r="A22" s="12"/>
      <c r="B22" s="12"/>
      <c r="C22" s="15" t="s">
        <v>37</v>
      </c>
      <c r="D22" s="15"/>
      <c r="E22" s="15"/>
      <c r="F22" s="13"/>
      <c r="G22" s="13"/>
      <c r="H22" s="13"/>
      <c r="I22" s="13"/>
      <c r="J22" s="11">
        <v>13.194071034201736</v>
      </c>
      <c r="K22" s="11">
        <v>16.796558088630672</v>
      </c>
      <c r="L22" s="11">
        <v>17.745959539258237</v>
      </c>
      <c r="M22" s="11">
        <v>19.090062929462189</v>
      </c>
      <c r="N22" s="11">
        <v>18.856874487849673</v>
      </c>
      <c r="O22" s="11">
        <v>17.753603305680809</v>
      </c>
      <c r="P22" s="11">
        <v>17.151665069992092</v>
      </c>
      <c r="Q22" s="11">
        <v>16.791626236470488</v>
      </c>
      <c r="R22" s="11">
        <v>16.326436423777896</v>
      </c>
      <c r="S22" s="11">
        <v>18.182604412972132</v>
      </c>
      <c r="T22" s="11">
        <v>23.119624222852675</v>
      </c>
      <c r="U22" s="11">
        <v>25.917532380526215</v>
      </c>
      <c r="V22" s="11">
        <v>31.59242919469153</v>
      </c>
      <c r="W22" s="11">
        <v>35.110181425492954</v>
      </c>
    </row>
    <row r="23" spans="1:23" ht="15" x14ac:dyDescent="0.2">
      <c r="A23" s="12"/>
      <c r="B23" s="12"/>
      <c r="C23" s="15" t="s">
        <v>38</v>
      </c>
      <c r="D23" s="15"/>
      <c r="E23" s="15"/>
      <c r="F23" s="13"/>
      <c r="G23" s="13"/>
      <c r="H23" s="13"/>
      <c r="I23" s="13"/>
      <c r="J23" s="11">
        <v>18.301359886150404</v>
      </c>
      <c r="K23" s="11">
        <v>18.10856922059704</v>
      </c>
      <c r="L23" s="11">
        <v>15.751176006762268</v>
      </c>
      <c r="M23" s="11">
        <v>15.871659695514237</v>
      </c>
      <c r="N23" s="11">
        <v>14.511936148994401</v>
      </c>
      <c r="O23" s="11">
        <v>19.957421564020944</v>
      </c>
      <c r="P23" s="11">
        <v>20.440624850746193</v>
      </c>
      <c r="Q23" s="11">
        <v>17.729737197787848</v>
      </c>
      <c r="R23" s="11">
        <v>15.71690259954849</v>
      </c>
      <c r="S23" s="11">
        <v>15.935770984523378</v>
      </c>
      <c r="T23" s="11">
        <v>15.616293943708188</v>
      </c>
      <c r="U23" s="11">
        <v>14.202976113936211</v>
      </c>
      <c r="V23" s="11">
        <v>15.123622918452819</v>
      </c>
      <c r="W23" s="11">
        <v>13.23056783484202</v>
      </c>
    </row>
    <row r="24" spans="1:23" ht="30" customHeight="1" x14ac:dyDescent="0.2">
      <c r="A24" s="12"/>
      <c r="B24" s="12"/>
      <c r="C24" s="16" t="s">
        <v>39</v>
      </c>
      <c r="D24" s="16"/>
      <c r="E24" s="16"/>
      <c r="F24" s="13"/>
      <c r="G24" s="13"/>
      <c r="H24" s="13"/>
      <c r="I24" s="13"/>
      <c r="J24" s="11">
        <v>47.731506375360446</v>
      </c>
      <c r="K24" s="11">
        <v>49.700714712376502</v>
      </c>
      <c r="L24" s="11">
        <v>50.26961786707048</v>
      </c>
      <c r="M24" s="11">
        <v>51.394745642558163</v>
      </c>
      <c r="N24" s="11">
        <v>51.755071734719344</v>
      </c>
      <c r="O24" s="11">
        <v>51.893267581550887</v>
      </c>
      <c r="P24" s="11">
        <v>52.558129244267441</v>
      </c>
      <c r="Q24" s="11">
        <v>53.372571311688823</v>
      </c>
      <c r="R24" s="11">
        <v>54.872776918409002</v>
      </c>
      <c r="S24" s="11">
        <v>57.02299438398564</v>
      </c>
      <c r="T24" s="11">
        <v>59.344082036220705</v>
      </c>
      <c r="U24" s="11">
        <v>59.337497245922869</v>
      </c>
      <c r="V24" s="11">
        <v>60.945677162111402</v>
      </c>
      <c r="W24" s="11">
        <v>61.106101192551399</v>
      </c>
    </row>
    <row r="25" spans="1:23" ht="15" x14ac:dyDescent="0.2">
      <c r="A25" s="12"/>
      <c r="B25" s="12"/>
      <c r="C25" s="13" t="s">
        <v>40</v>
      </c>
      <c r="D25" s="13"/>
      <c r="E25" s="13"/>
      <c r="F25" s="11">
        <v>157.29292046730154</v>
      </c>
      <c r="G25" s="11">
        <v>256.67276144306504</v>
      </c>
      <c r="H25" s="11">
        <v>225.22177469130546</v>
      </c>
      <c r="I25" s="11">
        <v>198.00457343499619</v>
      </c>
      <c r="J25" s="11">
        <v>163.88282990112239</v>
      </c>
      <c r="K25" s="11">
        <v>144.59814234106156</v>
      </c>
      <c r="L25" s="11">
        <v>141.57933032228331</v>
      </c>
      <c r="M25" s="11">
        <v>135.27677097324639</v>
      </c>
      <c r="N25" s="11">
        <v>112.47594817642904</v>
      </c>
      <c r="O25" s="11">
        <v>119.27063857225812</v>
      </c>
      <c r="P25" s="11">
        <v>126.18465883235727</v>
      </c>
      <c r="Q25" s="11">
        <v>110.61686920927859</v>
      </c>
      <c r="R25" s="11">
        <v>163.49250775823697</v>
      </c>
      <c r="S25" s="11">
        <v>283.01610450740668</v>
      </c>
      <c r="T25" s="11">
        <v>258.19620027799203</v>
      </c>
      <c r="U25" s="11">
        <v>284.6105110691492</v>
      </c>
      <c r="V25" s="11">
        <v>295.76654015649217</v>
      </c>
      <c r="W25" s="11">
        <v>241.03308961668182</v>
      </c>
    </row>
    <row r="26" spans="1:23" ht="15" x14ac:dyDescent="0.2">
      <c r="A26" s="12"/>
      <c r="B26" s="12"/>
      <c r="C26" s="13" t="s">
        <v>41</v>
      </c>
      <c r="D26" s="13"/>
      <c r="E26" s="13"/>
      <c r="F26" s="11">
        <v>0</v>
      </c>
      <c r="G26" s="11">
        <v>0</v>
      </c>
      <c r="H26" s="11">
        <v>0</v>
      </c>
      <c r="I26" s="11">
        <v>0</v>
      </c>
      <c r="J26" s="11">
        <v>5.726652602726551</v>
      </c>
      <c r="K26" s="11">
        <v>6.362429724375164</v>
      </c>
      <c r="L26" s="11">
        <v>7.6765028565846887</v>
      </c>
      <c r="M26" s="11">
        <v>14.129899328233964</v>
      </c>
      <c r="N26" s="11">
        <v>14.711142573716522</v>
      </c>
      <c r="O26" s="11">
        <v>17.988995945190347</v>
      </c>
      <c r="P26" s="11">
        <v>19.79142870931863</v>
      </c>
      <c r="Q26" s="11">
        <v>25.920308369138969</v>
      </c>
      <c r="R26" s="11">
        <v>33.565181123694153</v>
      </c>
      <c r="S26" s="11">
        <v>35.165757981553426</v>
      </c>
      <c r="T26" s="11">
        <v>30.526992927956574</v>
      </c>
      <c r="U26" s="11">
        <v>30.624683974983807</v>
      </c>
      <c r="V26" s="11">
        <v>38.525301372943069</v>
      </c>
      <c r="W26" s="11">
        <v>39.013535765735568</v>
      </c>
    </row>
    <row r="27" spans="1:23" ht="15" x14ac:dyDescent="0.2">
      <c r="A27" s="12"/>
      <c r="B27" s="12"/>
      <c r="C27" s="13" t="s">
        <v>42</v>
      </c>
      <c r="D27" s="13"/>
      <c r="E27" s="13"/>
      <c r="F27" s="13"/>
      <c r="G27" s="13"/>
      <c r="H27" s="13"/>
      <c r="I27" s="13"/>
      <c r="J27" s="11"/>
      <c r="K27" s="11"/>
      <c r="L27" s="11"/>
      <c r="M27" s="11"/>
      <c r="N27" s="11">
        <v>45.535750427477097</v>
      </c>
      <c r="O27" s="11">
        <v>48.13787801874372</v>
      </c>
      <c r="P27" s="11">
        <v>51.023544970730569</v>
      </c>
      <c r="Q27" s="11">
        <v>53.254305420085771</v>
      </c>
      <c r="R27" s="11">
        <v>55.097941812388811</v>
      </c>
      <c r="S27" s="11">
        <v>57.210924309914731</v>
      </c>
      <c r="T27" s="11">
        <v>60.108377304254432</v>
      </c>
      <c r="U27" s="11">
        <v>60.865727128667643</v>
      </c>
      <c r="V27" s="11">
        <v>61.618306699451729</v>
      </c>
      <c r="W27" s="11">
        <v>61.148614570340328</v>
      </c>
    </row>
    <row r="28" spans="1:23" ht="15" x14ac:dyDescent="0.2">
      <c r="A28" s="12"/>
      <c r="B28" s="12"/>
      <c r="C28" s="13" t="s">
        <v>43</v>
      </c>
      <c r="D28" s="13"/>
      <c r="E28" s="13"/>
      <c r="F28" s="13"/>
      <c r="G28" s="13"/>
      <c r="H28" s="13"/>
      <c r="I28" s="13"/>
      <c r="J28" s="11"/>
      <c r="K28" s="11"/>
      <c r="L28" s="11"/>
      <c r="M28" s="11">
        <v>172.86340233450207</v>
      </c>
      <c r="N28" s="11">
        <v>457.15843015942238</v>
      </c>
      <c r="O28" s="11">
        <v>496.96480541308466</v>
      </c>
      <c r="P28" s="11">
        <v>534.396293483823</v>
      </c>
      <c r="Q28" s="11">
        <v>572.27525314973207</v>
      </c>
      <c r="R28" s="11">
        <v>599.57243255311676</v>
      </c>
      <c r="S28" s="11">
        <v>636.77545704870977</v>
      </c>
      <c r="T28" s="11">
        <v>647.71631906692664</v>
      </c>
      <c r="U28" s="11">
        <v>636.22917588587939</v>
      </c>
      <c r="V28" s="11">
        <v>590.99557502925529</v>
      </c>
      <c r="W28" s="11">
        <v>549.56018393242846</v>
      </c>
    </row>
    <row r="29" spans="1:23" ht="30" customHeight="1" x14ac:dyDescent="0.2">
      <c r="A29" s="12"/>
      <c r="B29" s="9"/>
      <c r="C29" s="13" t="s">
        <v>44</v>
      </c>
      <c r="D29" s="13"/>
      <c r="E29" s="13"/>
      <c r="F29" s="11">
        <v>75.461349887552217</v>
      </c>
      <c r="G29" s="11">
        <v>84.667017616412025</v>
      </c>
      <c r="H29" s="11">
        <v>83.932034756098219</v>
      </c>
      <c r="I29" s="11">
        <v>87.098916471503998</v>
      </c>
      <c r="J29" s="11">
        <v>84.128883903339258</v>
      </c>
      <c r="K29" s="11">
        <v>86.937726508039916</v>
      </c>
      <c r="L29" s="11">
        <v>80.219678218964077</v>
      </c>
      <c r="M29" s="11">
        <v>78.588413625384561</v>
      </c>
      <c r="N29" s="11">
        <v>77.513184187524971</v>
      </c>
      <c r="O29" s="11">
        <v>76.089109601515347</v>
      </c>
      <c r="P29" s="11">
        <v>76.598387817255428</v>
      </c>
      <c r="Q29" s="11">
        <v>76.335094711423935</v>
      </c>
      <c r="R29" s="11">
        <v>75.820089598988247</v>
      </c>
      <c r="S29" s="11">
        <v>77.482120235687333</v>
      </c>
      <c r="T29" s="11">
        <v>76.366673490934815</v>
      </c>
      <c r="U29" s="11">
        <v>75.977885703790619</v>
      </c>
      <c r="V29" s="11">
        <v>76.79254597377377</v>
      </c>
      <c r="W29" s="11">
        <v>75.287758676813809</v>
      </c>
    </row>
    <row r="30" spans="1:23" ht="15" customHeight="1" x14ac:dyDescent="0.2">
      <c r="A30" s="12"/>
      <c r="B30" s="12"/>
      <c r="C30" s="15" t="s">
        <v>25</v>
      </c>
      <c r="D30" s="15"/>
      <c r="E30" s="15"/>
      <c r="F30" s="13"/>
      <c r="G30" s="13"/>
      <c r="H30" s="13"/>
      <c r="I30" s="13"/>
      <c r="J30" s="11">
        <v>71.780330022682847</v>
      </c>
      <c r="K30" s="11">
        <v>74.27011164674542</v>
      </c>
      <c r="L30" s="11">
        <v>67.586053894306531</v>
      </c>
      <c r="M30" s="11">
        <v>65.190777120491006</v>
      </c>
      <c r="N30" s="11">
        <v>67.733005015171386</v>
      </c>
      <c r="O30" s="11">
        <v>65.800385456479148</v>
      </c>
      <c r="P30" s="11">
        <v>65.738472907515188</v>
      </c>
      <c r="Q30" s="11">
        <v>59.948150487424286</v>
      </c>
      <c r="R30" s="11">
        <v>61.279396127689466</v>
      </c>
      <c r="S30" s="11">
        <v>62.361695918073863</v>
      </c>
      <c r="T30" s="11">
        <v>62.293882561233715</v>
      </c>
      <c r="U30" s="11">
        <v>61.891107692362681</v>
      </c>
      <c r="V30" s="11">
        <v>63.445215797005446</v>
      </c>
      <c r="W30" s="11">
        <v>62.641227049421005</v>
      </c>
    </row>
    <row r="31" spans="1:23" ht="15" customHeight="1" x14ac:dyDescent="0.2">
      <c r="A31" s="12"/>
      <c r="B31" s="12"/>
      <c r="C31" s="15" t="s">
        <v>26</v>
      </c>
      <c r="D31" s="15"/>
      <c r="E31" s="15"/>
      <c r="F31" s="13"/>
      <c r="G31" s="13"/>
      <c r="H31" s="13"/>
      <c r="I31" s="13"/>
      <c r="J31" s="11">
        <v>12.348553880656423</v>
      </c>
      <c r="K31" s="11">
        <v>12.667614861294487</v>
      </c>
      <c r="L31" s="11">
        <v>12.633624324657532</v>
      </c>
      <c r="M31" s="11">
        <v>13.397636504893534</v>
      </c>
      <c r="N31" s="11">
        <v>9.7801791723535789</v>
      </c>
      <c r="O31" s="11">
        <v>10.288724145036207</v>
      </c>
      <c r="P31" s="11">
        <v>10.859914909740246</v>
      </c>
      <c r="Q31" s="11">
        <v>16.386944223999638</v>
      </c>
      <c r="R31" s="11">
        <v>14.540693471298791</v>
      </c>
      <c r="S31" s="11">
        <v>15.120424317613473</v>
      </c>
      <c r="T31" s="11">
        <v>14.072790929701114</v>
      </c>
      <c r="U31" s="11">
        <v>14.08677801142794</v>
      </c>
      <c r="V31" s="11">
        <v>13.347330176768322</v>
      </c>
      <c r="W31" s="11">
        <v>12.646531627392791</v>
      </c>
    </row>
    <row r="32" spans="1:23" ht="15" x14ac:dyDescent="0.2">
      <c r="A32" s="9"/>
      <c r="B32" s="9"/>
      <c r="C32" s="17" t="s">
        <v>45</v>
      </c>
      <c r="D32" s="17"/>
      <c r="E32" s="11"/>
      <c r="F32" s="11">
        <v>0</v>
      </c>
      <c r="G32" s="11">
        <v>0</v>
      </c>
      <c r="H32" s="11">
        <v>0</v>
      </c>
      <c r="I32" s="11">
        <v>3579.6421723121757</v>
      </c>
      <c r="J32" s="11">
        <v>3671.8606014967204</v>
      </c>
      <c r="K32" s="11">
        <v>3975.8153133982541</v>
      </c>
      <c r="L32" s="11">
        <v>4229.1169916993895</v>
      </c>
      <c r="M32" s="11">
        <v>4434.7565279753071</v>
      </c>
      <c r="N32" s="11">
        <v>4659.7577067058764</v>
      </c>
      <c r="O32" s="11">
        <v>4915.9497002847811</v>
      </c>
      <c r="P32" s="11">
        <v>5140.3288486492984</v>
      </c>
      <c r="Q32" s="11">
        <v>5535.2685935744248</v>
      </c>
      <c r="R32" s="11">
        <v>5937.2248400972921</v>
      </c>
      <c r="S32" s="11">
        <v>6460.3923623176488</v>
      </c>
      <c r="T32" s="11">
        <v>6748.8269766286667</v>
      </c>
      <c r="U32" s="11">
        <v>7188.5839454686984</v>
      </c>
      <c r="V32" s="11">
        <v>7760.0861872096575</v>
      </c>
      <c r="W32" s="11">
        <v>8109.3169036560648</v>
      </c>
    </row>
    <row r="33" spans="1:23" ht="15" x14ac:dyDescent="0.2">
      <c r="A33" s="9"/>
      <c r="B33" s="9"/>
      <c r="C33" s="18" t="s">
        <v>46</v>
      </c>
      <c r="D33" s="17"/>
      <c r="E33" s="11"/>
      <c r="F33" s="11"/>
      <c r="G33" s="11"/>
      <c r="H33" s="11"/>
      <c r="I33" s="11"/>
      <c r="J33" s="11"/>
      <c r="K33" s="11"/>
      <c r="L33" s="11"/>
      <c r="M33" s="11"/>
      <c r="N33" s="11"/>
      <c r="O33" s="11"/>
      <c r="P33" s="11"/>
      <c r="Q33" s="11"/>
      <c r="R33" s="11"/>
      <c r="S33" s="11"/>
      <c r="T33" s="11"/>
      <c r="U33" s="11"/>
      <c r="V33" s="11"/>
      <c r="W33" s="11"/>
    </row>
    <row r="34" spans="1:23" ht="15" x14ac:dyDescent="0.2">
      <c r="A34" s="9"/>
      <c r="B34" s="9"/>
      <c r="C34" s="18" t="s">
        <v>47</v>
      </c>
      <c r="D34" s="17"/>
      <c r="E34" s="11"/>
      <c r="F34" s="11"/>
      <c r="G34" s="11"/>
      <c r="H34" s="11"/>
      <c r="I34" s="11"/>
      <c r="J34" s="11"/>
      <c r="K34" s="11"/>
      <c r="L34" s="11"/>
      <c r="M34" s="11"/>
      <c r="N34" s="11"/>
      <c r="O34" s="11"/>
      <c r="P34" s="11"/>
      <c r="Q34" s="11"/>
      <c r="R34" s="11"/>
      <c r="S34" s="11"/>
      <c r="T34" s="11"/>
      <c r="U34" s="11"/>
      <c r="V34" s="11"/>
      <c r="W34" s="11"/>
    </row>
    <row r="35" spans="1:23" ht="15" x14ac:dyDescent="0.2">
      <c r="A35" s="9"/>
      <c r="B35" s="9"/>
      <c r="C35" s="18" t="s">
        <v>48</v>
      </c>
      <c r="D35" s="17"/>
      <c r="E35" s="11"/>
      <c r="F35" s="11"/>
      <c r="G35" s="11"/>
      <c r="H35" s="11"/>
      <c r="I35" s="11"/>
      <c r="J35" s="11"/>
      <c r="K35" s="11"/>
      <c r="L35" s="11"/>
      <c r="M35" s="11"/>
      <c r="N35" s="11"/>
      <c r="O35" s="11"/>
      <c r="P35" s="11"/>
      <c r="Q35" s="11"/>
      <c r="R35" s="11"/>
      <c r="S35" s="11"/>
      <c r="T35" s="11"/>
      <c r="U35" s="11"/>
      <c r="V35" s="11"/>
      <c r="W35" s="11"/>
    </row>
    <row r="36" spans="1:23" ht="15" x14ac:dyDescent="0.2">
      <c r="A36" s="9"/>
      <c r="B36" s="9"/>
      <c r="C36" s="18" t="s">
        <v>49</v>
      </c>
      <c r="D36" s="17"/>
      <c r="E36" s="11"/>
      <c r="F36" s="11"/>
      <c r="G36" s="11"/>
      <c r="H36" s="11"/>
      <c r="I36" s="11"/>
      <c r="J36" s="11"/>
      <c r="K36" s="11"/>
      <c r="L36" s="11"/>
      <c r="M36" s="11"/>
      <c r="N36" s="11"/>
      <c r="O36" s="11"/>
      <c r="P36" s="11"/>
      <c r="Q36" s="11"/>
      <c r="R36" s="11"/>
      <c r="S36" s="11"/>
      <c r="T36" s="11"/>
      <c r="U36" s="11"/>
      <c r="V36" s="11"/>
      <c r="W36" s="11"/>
    </row>
    <row r="37" spans="1:23" ht="15" x14ac:dyDescent="0.2">
      <c r="A37" s="9"/>
      <c r="B37" s="9"/>
      <c r="C37" s="18" t="s">
        <v>50</v>
      </c>
      <c r="D37" s="17"/>
      <c r="E37" s="11"/>
      <c r="F37" s="11"/>
      <c r="G37" s="11"/>
      <c r="H37" s="11"/>
      <c r="I37" s="11"/>
      <c r="J37" s="11"/>
      <c r="K37" s="11"/>
      <c r="L37" s="11"/>
      <c r="M37" s="11"/>
      <c r="N37" s="11"/>
      <c r="O37" s="11"/>
      <c r="P37" s="11"/>
      <c r="Q37" s="11"/>
      <c r="R37" s="11"/>
      <c r="S37" s="11"/>
      <c r="T37" s="11"/>
      <c r="U37" s="11"/>
      <c r="V37" s="11"/>
      <c r="W37" s="11"/>
    </row>
    <row r="38" spans="1:23" ht="30" customHeight="1" x14ac:dyDescent="0.2">
      <c r="A38" s="9"/>
      <c r="B38" s="9"/>
      <c r="C38" s="17" t="s">
        <v>51</v>
      </c>
      <c r="D38" s="17"/>
      <c r="E38" s="17"/>
      <c r="F38" s="10"/>
      <c r="G38" s="10"/>
      <c r="H38" s="10"/>
      <c r="I38" s="10"/>
      <c r="J38" s="11"/>
      <c r="K38" s="11"/>
      <c r="L38" s="11"/>
      <c r="M38" s="11"/>
      <c r="N38" s="11">
        <v>102.71698546968817</v>
      </c>
      <c r="O38" s="11">
        <v>86.984488136559563</v>
      </c>
      <c r="P38" s="11">
        <v>96.887599113003859</v>
      </c>
      <c r="Q38" s="11">
        <v>132.00636353171703</v>
      </c>
      <c r="R38" s="11">
        <v>135.33952392280125</v>
      </c>
      <c r="S38" s="11">
        <v>163.14532131141601</v>
      </c>
      <c r="T38" s="11">
        <v>173.47723162069261</v>
      </c>
      <c r="U38" s="11">
        <v>169.76259523727774</v>
      </c>
      <c r="V38" s="11">
        <v>177.76736792120442</v>
      </c>
      <c r="W38" s="11">
        <v>175.88640086442595</v>
      </c>
    </row>
    <row r="39" spans="1:23" ht="15" customHeight="1" x14ac:dyDescent="0.2">
      <c r="A39" s="16"/>
      <c r="B39" s="16"/>
      <c r="C39" s="17" t="s">
        <v>52</v>
      </c>
      <c r="D39" s="17"/>
      <c r="E39" s="17"/>
      <c r="F39" s="13"/>
      <c r="G39" s="13"/>
      <c r="H39" s="13"/>
      <c r="I39" s="13"/>
      <c r="J39" s="11">
        <v>168.65384258670733</v>
      </c>
      <c r="K39" s="11">
        <v>162.94290304266903</v>
      </c>
      <c r="L39" s="11">
        <v>166.17920427657677</v>
      </c>
      <c r="M39" s="11">
        <v>189.24945463067456</v>
      </c>
      <c r="N39" s="11">
        <v>247.12609670658389</v>
      </c>
      <c r="O39" s="11">
        <v>314.3154867126882</v>
      </c>
      <c r="P39" s="11">
        <v>200.69891591385795</v>
      </c>
      <c r="Q39" s="11">
        <v>206.55353677926658</v>
      </c>
      <c r="R39" s="11">
        <v>271.11247834644774</v>
      </c>
      <c r="S39" s="11">
        <v>273.79656197966301</v>
      </c>
      <c r="T39" s="11">
        <v>279.71823212623411</v>
      </c>
      <c r="U39" s="11">
        <v>215.50056255389256</v>
      </c>
      <c r="V39" s="11">
        <v>214.79229944685315</v>
      </c>
      <c r="W39" s="11">
        <v>214.82642176574132</v>
      </c>
    </row>
    <row r="40" spans="1:23" ht="30" customHeight="1" x14ac:dyDescent="0.25">
      <c r="A40" s="16"/>
      <c r="B40" s="16"/>
      <c r="C40" s="19" t="s">
        <v>53</v>
      </c>
      <c r="D40" s="19"/>
      <c r="E40" s="19"/>
      <c r="F40" s="20">
        <f>SUM(F4:F39)-SUM(F9:F11,F19:F23)</f>
        <v>3143.3461222571304</v>
      </c>
      <c r="G40" s="20">
        <f>SUM(G4:G39)-SUM(G9:G11,G19:G23)</f>
        <v>3105.850815801216</v>
      </c>
      <c r="H40" s="20">
        <f>SUM(H4:H39)-SUM(H9:H11,H19:H23)</f>
        <v>3094.6817588574654</v>
      </c>
      <c r="I40" s="20">
        <f>SUM(I4:I39)-SUM(I9:I11,I19:I23)</f>
        <v>6772.6750758455273</v>
      </c>
      <c r="J40" s="20">
        <f t="shared" ref="J40:Q40" si="0">SUM(J4:J39)-SUM(J9:J11,J19:J23,J30:J31)</f>
        <v>7143.6958710037452</v>
      </c>
      <c r="K40" s="20">
        <f t="shared" si="0"/>
        <v>7648.8780599017973</v>
      </c>
      <c r="L40" s="20">
        <f t="shared" si="0"/>
        <v>8019.8843823212992</v>
      </c>
      <c r="M40" s="20">
        <f t="shared" si="0"/>
        <v>8391.7276035149735</v>
      </c>
      <c r="N40" s="20">
        <f t="shared" si="0"/>
        <v>9022.4067786687374</v>
      </c>
      <c r="O40" s="20">
        <f t="shared" si="0"/>
        <v>9492.5340357904806</v>
      </c>
      <c r="P40" s="20">
        <f t="shared" si="0"/>
        <v>9818.1766825902923</v>
      </c>
      <c r="Q40" s="20">
        <f t="shared" si="0"/>
        <v>10491.278294595786</v>
      </c>
      <c r="R40" s="20">
        <f t="shared" ref="R40:W40" si="1">SUM(R4:R39)-SUM(R9:R11,R19:R23,R30:R31,R15:R16)</f>
        <v>11268.602926307589</v>
      </c>
      <c r="S40" s="20">
        <f t="shared" si="1"/>
        <v>12433.570865770565</v>
      </c>
      <c r="T40" s="20">
        <f t="shared" si="1"/>
        <v>12907.907999799691</v>
      </c>
      <c r="U40" s="20">
        <f t="shared" si="1"/>
        <v>13479.970671593364</v>
      </c>
      <c r="V40" s="20">
        <f t="shared" si="1"/>
        <v>14222.849772119574</v>
      </c>
      <c r="W40" s="20">
        <f t="shared" si="1"/>
        <v>14117.90930792459</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sheetData>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70" zoomScaleNormal="70" workbookViewId="0">
      <pane xSplit="5" ySplit="3" topLeftCell="F14" activePane="bottomRight" state="frozen"/>
      <selection activeCell="C10" sqref="C10"/>
      <selection pane="topRight" activeCell="C10" sqref="C10"/>
      <selection pane="bottomLeft" activeCell="C10" sqref="C10"/>
      <selection pane="bottomRight" activeCell="A2" sqref="A2"/>
    </sheetView>
  </sheetViews>
  <sheetFormatPr defaultRowHeight="12.75" x14ac:dyDescent="0.2"/>
  <cols>
    <col min="1" max="2" width="9.140625" style="3"/>
    <col min="3" max="3" width="56.42578125" style="3" customWidth="1"/>
    <col min="4" max="5" width="0.140625"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55</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11">
        <v>235.52173555240063</v>
      </c>
      <c r="G4" s="11">
        <v>255.78880773856079</v>
      </c>
      <c r="H4" s="11">
        <v>274.14807539872993</v>
      </c>
      <c r="I4" s="11">
        <v>289.73066140997878</v>
      </c>
      <c r="J4" s="11">
        <v>305.89976497679004</v>
      </c>
      <c r="K4" s="11">
        <v>318.92918253715317</v>
      </c>
      <c r="L4" s="11">
        <v>319.44947690758977</v>
      </c>
      <c r="M4" s="11">
        <v>338.97240296229666</v>
      </c>
      <c r="N4" s="11">
        <v>359.65883862013612</v>
      </c>
      <c r="O4" s="11">
        <v>381.37792874050683</v>
      </c>
      <c r="P4" s="11">
        <v>397.74998118378801</v>
      </c>
      <c r="Q4" s="11">
        <v>420.92294594897697</v>
      </c>
      <c r="R4" s="11">
        <v>443.84375026516449</v>
      </c>
      <c r="S4" s="11">
        <v>475.13627774362391</v>
      </c>
      <c r="T4" s="11">
        <v>480.72336716320967</v>
      </c>
      <c r="U4" s="11">
        <v>481.4010785764462</v>
      </c>
      <c r="V4" s="11">
        <v>489.45726967619999</v>
      </c>
      <c r="W4" s="11">
        <v>480.72523920968172</v>
      </c>
    </row>
    <row r="5" spans="1:23" ht="15" x14ac:dyDescent="0.2">
      <c r="A5" s="9"/>
      <c r="B5" s="9"/>
      <c r="C5" s="10" t="s">
        <v>20</v>
      </c>
      <c r="D5" s="10"/>
      <c r="E5" s="10"/>
      <c r="F5" s="11">
        <v>110.32653354116538</v>
      </c>
      <c r="G5" s="11">
        <v>110.36040268947319</v>
      </c>
      <c r="H5" s="11">
        <v>108.70147692476428</v>
      </c>
      <c r="I5" s="11">
        <v>110.65932155313423</v>
      </c>
      <c r="J5" s="11">
        <v>106.24210662123465</v>
      </c>
      <c r="K5" s="11">
        <v>120.52379102236871</v>
      </c>
      <c r="L5" s="11">
        <v>113.04989283208553</v>
      </c>
      <c r="M5" s="11">
        <v>104.06399959295175</v>
      </c>
      <c r="N5" s="11">
        <v>95.304850830212843</v>
      </c>
      <c r="O5" s="11">
        <v>90.215291813546202</v>
      </c>
      <c r="P5" s="11">
        <v>81.841771193848274</v>
      </c>
      <c r="Q5" s="11">
        <v>74.246944126917398</v>
      </c>
      <c r="R5" s="11">
        <v>67.358405747376239</v>
      </c>
      <c r="S5" s="11">
        <v>64.564941836364127</v>
      </c>
      <c r="T5" s="11">
        <v>61.104324096005961</v>
      </c>
      <c r="U5" s="11">
        <v>58.90008892004203</v>
      </c>
      <c r="V5" s="11">
        <v>58.531085340576482</v>
      </c>
      <c r="W5" s="11">
        <v>57.011910612775573</v>
      </c>
    </row>
    <row r="6" spans="1:23" ht="15" x14ac:dyDescent="0.2">
      <c r="A6" s="12"/>
      <c r="B6" s="12"/>
      <c r="C6" s="13" t="s">
        <v>21</v>
      </c>
      <c r="D6" s="13"/>
      <c r="E6" s="13"/>
      <c r="F6" s="13"/>
      <c r="G6" s="13"/>
      <c r="H6" s="13"/>
      <c r="I6" s="13"/>
      <c r="J6" s="11"/>
      <c r="K6" s="11">
        <v>90.575987571027014</v>
      </c>
      <c r="L6" s="11">
        <v>96.27512355453743</v>
      </c>
      <c r="M6" s="11">
        <v>102.77013897499097</v>
      </c>
      <c r="N6" s="11">
        <v>106.36072403762044</v>
      </c>
      <c r="O6" s="11">
        <v>110.41539924380874</v>
      </c>
      <c r="P6" s="11">
        <v>112.15904543626786</v>
      </c>
      <c r="Q6" s="11">
        <v>119.6214134461223</v>
      </c>
      <c r="R6" s="11">
        <v>125.2765548982735</v>
      </c>
      <c r="S6" s="11">
        <v>135.45448465787132</v>
      </c>
      <c r="T6" s="11">
        <v>140.61217752468096</v>
      </c>
      <c r="U6" s="11">
        <v>153.25705782242915</v>
      </c>
      <c r="V6" s="11">
        <v>169.34285809886893</v>
      </c>
      <c r="W6" s="11">
        <v>182.41086981677583</v>
      </c>
    </row>
    <row r="7" spans="1:23" ht="15" x14ac:dyDescent="0.2">
      <c r="A7" s="9"/>
      <c r="B7" s="9"/>
      <c r="C7" s="10" t="s">
        <v>22</v>
      </c>
      <c r="D7" s="10"/>
      <c r="E7" s="10"/>
      <c r="F7" s="11">
        <v>245.97230400000001</v>
      </c>
      <c r="G7" s="11">
        <v>286.97336100000001</v>
      </c>
      <c r="H7" s="11">
        <v>302.71302400000002</v>
      </c>
      <c r="I7" s="11">
        <v>306.59022800000002</v>
      </c>
      <c r="J7" s="11">
        <v>310.0038780000001</v>
      </c>
      <c r="K7" s="11">
        <v>315.82490200000001</v>
      </c>
      <c r="L7" s="11">
        <v>321.58770800000008</v>
      </c>
      <c r="M7" s="11">
        <v>337.22303699999998</v>
      </c>
      <c r="N7" s="11">
        <v>357.53287299999994</v>
      </c>
      <c r="O7" s="11">
        <v>367.77686899999998</v>
      </c>
      <c r="P7" s="11">
        <v>372.60758899999996</v>
      </c>
      <c r="Q7" s="11">
        <v>366.47791000000001</v>
      </c>
      <c r="R7" s="11">
        <v>363.15031399999998</v>
      </c>
      <c r="S7" s="11">
        <v>379.68044099999997</v>
      </c>
      <c r="T7" s="11">
        <v>387.43845200000004</v>
      </c>
      <c r="U7" s="11">
        <v>383.50048700000002</v>
      </c>
      <c r="V7" s="11">
        <v>379.46312099999989</v>
      </c>
      <c r="W7" s="11">
        <v>0</v>
      </c>
    </row>
    <row r="8" spans="1:23" ht="15" x14ac:dyDescent="0.2">
      <c r="A8" s="9"/>
      <c r="B8" s="9"/>
      <c r="C8" s="10" t="s">
        <v>23</v>
      </c>
      <c r="D8" s="10"/>
      <c r="E8" s="10"/>
      <c r="F8" s="11">
        <v>520.9974468034352</v>
      </c>
      <c r="G8" s="11">
        <v>569.95654471482487</v>
      </c>
      <c r="H8" s="11">
        <v>610.47482417489528</v>
      </c>
      <c r="I8" s="11">
        <v>644.41310563771822</v>
      </c>
      <c r="J8" s="11">
        <v>688.85186719223543</v>
      </c>
      <c r="K8" s="11">
        <v>748.00269915087495</v>
      </c>
      <c r="L8" s="11">
        <v>795.78278698522058</v>
      </c>
      <c r="M8" s="11">
        <v>857.05533860682419</v>
      </c>
      <c r="N8" s="11">
        <v>913.58828828203104</v>
      </c>
      <c r="O8" s="11">
        <v>974.36269402851849</v>
      </c>
      <c r="P8" s="11">
        <v>1033.6393983266398</v>
      </c>
      <c r="Q8" s="11">
        <v>1109.2075683300066</v>
      </c>
      <c r="R8" s="11">
        <v>1178.6184106379569</v>
      </c>
      <c r="S8" s="11">
        <v>1276.0059002347759</v>
      </c>
      <c r="T8" s="11">
        <v>1312.2323058605964</v>
      </c>
      <c r="U8" s="11">
        <v>1371.8338703708168</v>
      </c>
      <c r="V8" s="11">
        <v>1450.3364773713122</v>
      </c>
      <c r="W8" s="11">
        <v>1473.064656524853</v>
      </c>
    </row>
    <row r="9" spans="1:23" ht="15" x14ac:dyDescent="0.2">
      <c r="A9" s="9"/>
      <c r="B9" s="9"/>
      <c r="C9" s="14" t="s">
        <v>24</v>
      </c>
      <c r="D9" s="14"/>
      <c r="E9" s="14"/>
      <c r="F9" s="10"/>
      <c r="G9" s="10"/>
      <c r="H9" s="10"/>
      <c r="I9" s="10"/>
      <c r="J9" s="11"/>
      <c r="K9" s="11"/>
      <c r="L9" s="11">
        <v>71.962725771533698</v>
      </c>
      <c r="M9" s="11">
        <v>74.199280551246247</v>
      </c>
      <c r="N9" s="11">
        <v>78.192898998002505</v>
      </c>
      <c r="O9" s="11">
        <v>85.027267896175459</v>
      </c>
      <c r="P9" s="11">
        <v>88.764748913087288</v>
      </c>
      <c r="Q9" s="11">
        <v>92.852964210570008</v>
      </c>
      <c r="R9" s="11">
        <v>97.051905553799344</v>
      </c>
      <c r="S9" s="11">
        <v>102.79417317437911</v>
      </c>
      <c r="T9" s="11">
        <v>103.26417057779119</v>
      </c>
      <c r="U9" s="11">
        <v>109.41278214075999</v>
      </c>
      <c r="V9" s="11">
        <v>114.04532362359873</v>
      </c>
      <c r="W9" s="11">
        <v>118.25047887108167</v>
      </c>
    </row>
    <row r="10" spans="1:23" ht="15" x14ac:dyDescent="0.2">
      <c r="A10" s="9"/>
      <c r="B10" s="9"/>
      <c r="C10" s="14" t="s">
        <v>25</v>
      </c>
      <c r="D10" s="14"/>
      <c r="E10" s="14"/>
      <c r="F10" s="10"/>
      <c r="G10" s="10"/>
      <c r="H10" s="10"/>
      <c r="I10" s="10"/>
      <c r="J10" s="11"/>
      <c r="K10" s="11"/>
      <c r="L10" s="11">
        <v>463.55185212865393</v>
      </c>
      <c r="M10" s="11">
        <v>498.54290740275218</v>
      </c>
      <c r="N10" s="11">
        <v>528.45625405213536</v>
      </c>
      <c r="O10" s="11">
        <v>559.25691268316098</v>
      </c>
      <c r="P10" s="11">
        <v>589.76045540225903</v>
      </c>
      <c r="Q10" s="11">
        <v>628.82883824879491</v>
      </c>
      <c r="R10" s="11">
        <v>666.65003725878148</v>
      </c>
      <c r="S10" s="11">
        <v>719.63429743314771</v>
      </c>
      <c r="T10" s="11">
        <v>734.33055815045464</v>
      </c>
      <c r="U10" s="11">
        <v>773.96508345608572</v>
      </c>
      <c r="V10" s="11">
        <v>821.12011751454691</v>
      </c>
      <c r="W10" s="11">
        <v>825.7919915544295</v>
      </c>
    </row>
    <row r="11" spans="1:23" ht="15" x14ac:dyDescent="0.2">
      <c r="A11" s="9"/>
      <c r="B11" s="9"/>
      <c r="C11" s="14" t="s">
        <v>26</v>
      </c>
      <c r="D11" s="14"/>
      <c r="E11" s="14"/>
      <c r="F11" s="10"/>
      <c r="G11" s="10"/>
      <c r="H11" s="10"/>
      <c r="I11" s="10"/>
      <c r="J11" s="11"/>
      <c r="K11" s="11"/>
      <c r="L11" s="11">
        <v>260.26820908503299</v>
      </c>
      <c r="M11" s="11">
        <v>284.31315065282564</v>
      </c>
      <c r="N11" s="11">
        <v>306.93913523189309</v>
      </c>
      <c r="O11" s="11">
        <v>330.0785134491818</v>
      </c>
      <c r="P11" s="11">
        <v>355.11419401129348</v>
      </c>
      <c r="Q11" s="11">
        <v>387.52576587064181</v>
      </c>
      <c r="R11" s="11">
        <v>414.916467825376</v>
      </c>
      <c r="S11" s="11">
        <v>453.57742962724899</v>
      </c>
      <c r="T11" s="11">
        <v>474.63757713235066</v>
      </c>
      <c r="U11" s="11">
        <v>488.45600477397136</v>
      </c>
      <c r="V11" s="11">
        <v>515.17103623316655</v>
      </c>
      <c r="W11" s="11">
        <v>529.02218609934164</v>
      </c>
    </row>
    <row r="12" spans="1:23" ht="15" x14ac:dyDescent="0.2">
      <c r="A12" s="9"/>
      <c r="B12" s="9"/>
      <c r="C12" s="10" t="s">
        <v>27</v>
      </c>
      <c r="D12" s="14"/>
      <c r="E12" s="14"/>
      <c r="F12" s="10"/>
      <c r="G12" s="10"/>
      <c r="H12" s="10"/>
      <c r="I12" s="10"/>
      <c r="J12" s="11"/>
      <c r="K12" s="11"/>
      <c r="L12" s="11">
        <v>1.6292337600000002</v>
      </c>
      <c r="M12" s="11">
        <v>1.7023909999999993</v>
      </c>
      <c r="N12" s="11">
        <v>2.2400010000000004</v>
      </c>
      <c r="O12" s="11">
        <v>2.0154389999999998</v>
      </c>
      <c r="P12" s="11">
        <v>2.3118630000000002</v>
      </c>
      <c r="Q12" s="11">
        <v>2.3136450000000002</v>
      </c>
      <c r="R12" s="11">
        <v>2.4516200000000001</v>
      </c>
      <c r="S12" s="11">
        <v>2.5981249999999996</v>
      </c>
      <c r="T12" s="11">
        <v>2.6909939999999999</v>
      </c>
      <c r="U12" s="11">
        <v>2.563689000000001</v>
      </c>
      <c r="V12" s="11">
        <v>4.0779430000000003</v>
      </c>
      <c r="W12" s="11">
        <v>28.700215000000007</v>
      </c>
    </row>
    <row r="13" spans="1:23" ht="30" customHeight="1" x14ac:dyDescent="0.2">
      <c r="A13" s="9"/>
      <c r="B13" s="9"/>
      <c r="C13" s="10" t="s">
        <v>28</v>
      </c>
      <c r="D13" s="10"/>
      <c r="E13" s="10"/>
      <c r="F13" s="10"/>
      <c r="G13" s="10"/>
      <c r="H13" s="10"/>
      <c r="I13" s="10"/>
      <c r="J13" s="11">
        <v>0</v>
      </c>
      <c r="K13" s="11">
        <v>0</v>
      </c>
      <c r="L13" s="11">
        <v>0</v>
      </c>
      <c r="M13" s="11">
        <v>0</v>
      </c>
      <c r="N13" s="11">
        <v>0</v>
      </c>
      <c r="O13" s="11">
        <v>0</v>
      </c>
      <c r="P13" s="11">
        <v>0</v>
      </c>
      <c r="Q13" s="11">
        <v>0</v>
      </c>
      <c r="R13" s="11">
        <v>13.771528255594777</v>
      </c>
      <c r="S13" s="11">
        <v>129.70377776402881</v>
      </c>
      <c r="T13" s="11">
        <v>224.07556055341541</v>
      </c>
      <c r="U13" s="11">
        <v>380.75797544964848</v>
      </c>
      <c r="V13" s="11">
        <v>752.44189879882663</v>
      </c>
      <c r="W13" s="11">
        <v>1210.0638799432415</v>
      </c>
    </row>
    <row r="14" spans="1:23" ht="15" x14ac:dyDescent="0.2">
      <c r="A14" s="9"/>
      <c r="B14" s="9"/>
      <c r="C14" s="9" t="s">
        <v>29</v>
      </c>
      <c r="D14" s="9"/>
      <c r="E14" s="9"/>
      <c r="F14" s="11">
        <v>966.81474000000003</v>
      </c>
      <c r="G14" s="11">
        <v>1013.804118</v>
      </c>
      <c r="H14" s="11">
        <v>1038.7991669999999</v>
      </c>
      <c r="I14" s="11">
        <v>1053.593895</v>
      </c>
      <c r="J14" s="11">
        <v>1073.490403</v>
      </c>
      <c r="K14" s="11">
        <v>1118.0910160000001</v>
      </c>
      <c r="L14" s="11">
        <v>1243.2672259999997</v>
      </c>
      <c r="M14" s="11">
        <v>1149.8612230000001</v>
      </c>
      <c r="N14" s="11">
        <v>1188.4019659999999</v>
      </c>
      <c r="O14" s="11">
        <v>1213.6196590000002</v>
      </c>
      <c r="P14" s="11">
        <v>1259.126917</v>
      </c>
      <c r="Q14" s="11">
        <v>1295.596509</v>
      </c>
      <c r="R14" s="11">
        <v>1391.7048940000004</v>
      </c>
      <c r="S14" s="11">
        <v>1555.873828</v>
      </c>
      <c r="T14" s="11">
        <v>1660.5917810000001</v>
      </c>
      <c r="U14" s="11">
        <v>1727.74181</v>
      </c>
      <c r="V14" s="11">
        <v>1788.8031080000001</v>
      </c>
      <c r="W14" s="11">
        <v>1770.1823690000003</v>
      </c>
    </row>
    <row r="15" spans="1:23" ht="15" x14ac:dyDescent="0.2">
      <c r="A15" s="9"/>
      <c r="B15" s="9"/>
      <c r="C15" s="14" t="s">
        <v>30</v>
      </c>
      <c r="D15" s="9"/>
      <c r="E15" s="9"/>
      <c r="F15" s="11"/>
      <c r="G15" s="11"/>
      <c r="H15" s="11"/>
      <c r="I15" s="11"/>
      <c r="J15" s="11"/>
      <c r="K15" s="11"/>
      <c r="L15" s="11"/>
      <c r="M15" s="11"/>
      <c r="N15" s="11"/>
      <c r="O15" s="11"/>
      <c r="P15" s="11"/>
      <c r="Q15" s="11"/>
      <c r="R15" s="11">
        <v>883.91413000000011</v>
      </c>
      <c r="S15" s="11">
        <v>1040.390404</v>
      </c>
      <c r="T15" s="11">
        <v>1133.413403</v>
      </c>
      <c r="U15" s="11">
        <v>1190.1253919999999</v>
      </c>
      <c r="V15" s="11">
        <v>1249.759356</v>
      </c>
      <c r="W15" s="11">
        <v>1241.4222130000001</v>
      </c>
    </row>
    <row r="16" spans="1:23" ht="15" x14ac:dyDescent="0.2">
      <c r="A16" s="9"/>
      <c r="B16" s="9"/>
      <c r="C16" s="14" t="s">
        <v>31</v>
      </c>
      <c r="D16" s="9"/>
      <c r="E16" s="9"/>
      <c r="F16" s="11"/>
      <c r="G16" s="11"/>
      <c r="H16" s="11"/>
      <c r="I16" s="11"/>
      <c r="J16" s="11"/>
      <c r="K16" s="11"/>
      <c r="L16" s="11"/>
      <c r="M16" s="11"/>
      <c r="N16" s="11"/>
      <c r="O16" s="11"/>
      <c r="P16" s="11"/>
      <c r="Q16" s="11"/>
      <c r="R16" s="11">
        <v>507.79076700000002</v>
      </c>
      <c r="S16" s="11">
        <v>515.48342400000001</v>
      </c>
      <c r="T16" s="11">
        <v>527.17837899999995</v>
      </c>
      <c r="U16" s="11">
        <v>537.61641799999995</v>
      </c>
      <c r="V16" s="11">
        <v>539.04375200000004</v>
      </c>
      <c r="W16" s="11">
        <v>528.76015600000005</v>
      </c>
    </row>
    <row r="17" spans="1:23" ht="15" x14ac:dyDescent="0.2">
      <c r="A17" s="9"/>
      <c r="B17" s="9"/>
      <c r="C17" s="9" t="s">
        <v>32</v>
      </c>
      <c r="D17" s="9"/>
      <c r="E17" s="9"/>
      <c r="F17" s="11">
        <v>961.50063011366353</v>
      </c>
      <c r="G17" s="11">
        <v>927.58950811159718</v>
      </c>
      <c r="H17" s="11">
        <v>898.49812628222855</v>
      </c>
      <c r="I17" s="11">
        <v>846.46172617274397</v>
      </c>
      <c r="J17" s="11">
        <v>853.61145762154092</v>
      </c>
      <c r="K17" s="11">
        <v>843.46537124903125</v>
      </c>
      <c r="L17" s="11">
        <v>835.61770631474917</v>
      </c>
      <c r="M17" s="11">
        <v>822.97175813138062</v>
      </c>
      <c r="N17" s="11">
        <v>809.20492776666981</v>
      </c>
      <c r="O17" s="11">
        <v>799.07226091795462</v>
      </c>
      <c r="P17" s="11">
        <v>779.95546239492967</v>
      </c>
      <c r="Q17" s="11">
        <v>784.09978122231337</v>
      </c>
      <c r="R17" s="11">
        <v>758.66661754058407</v>
      </c>
      <c r="S17" s="11">
        <v>705.6862947817051</v>
      </c>
      <c r="T17" s="11">
        <v>635.18131840714614</v>
      </c>
      <c r="U17" s="11">
        <v>565.29584013238139</v>
      </c>
      <c r="V17" s="11">
        <v>370.83873599859726</v>
      </c>
      <c r="W17" s="11">
        <v>99.1700546704987</v>
      </c>
    </row>
    <row r="18" spans="1:23" ht="15" x14ac:dyDescent="0.2">
      <c r="A18" s="12"/>
      <c r="B18" s="9"/>
      <c r="C18" s="13" t="s">
        <v>33</v>
      </c>
      <c r="D18" s="13"/>
      <c r="E18" s="13"/>
      <c r="F18" s="11">
        <v>1355.9845081785279</v>
      </c>
      <c r="G18" s="11">
        <v>1142.6990169570074</v>
      </c>
      <c r="H18" s="11">
        <v>1137.6417816166213</v>
      </c>
      <c r="I18" s="11">
        <v>1182.8922635816684</v>
      </c>
      <c r="J18" s="11">
        <v>1274.6695007044068</v>
      </c>
      <c r="K18" s="11">
        <v>1373.6755291420416</v>
      </c>
      <c r="L18" s="11">
        <v>1403.5892739751671</v>
      </c>
      <c r="M18" s="11">
        <v>1266.0448067206455</v>
      </c>
      <c r="N18" s="11">
        <v>990.99489136437478</v>
      </c>
      <c r="O18" s="11">
        <v>903.79723930619139</v>
      </c>
      <c r="P18" s="11">
        <v>871.94104456280422</v>
      </c>
      <c r="Q18" s="11">
        <v>894.13789152933282</v>
      </c>
      <c r="R18" s="11">
        <v>855.87412306167118</v>
      </c>
      <c r="S18" s="11">
        <v>817.37995645857734</v>
      </c>
      <c r="T18" s="11">
        <v>761.39238948070044</v>
      </c>
      <c r="U18" s="11">
        <v>675.23126170344631</v>
      </c>
      <c r="V18" s="11">
        <v>497.19472181656607</v>
      </c>
      <c r="W18" s="11">
        <v>313.37600775898386</v>
      </c>
    </row>
    <row r="19" spans="1:23" ht="15" x14ac:dyDescent="0.2">
      <c r="A19" s="12"/>
      <c r="B19" s="12"/>
      <c r="C19" s="15" t="s">
        <v>34</v>
      </c>
      <c r="D19" s="15"/>
      <c r="E19" s="15"/>
      <c r="F19" s="11">
        <v>343.66691445725144</v>
      </c>
      <c r="G19" s="11">
        <v>345.14838307448491</v>
      </c>
      <c r="H19" s="11">
        <v>335.40321407339587</v>
      </c>
      <c r="I19" s="11">
        <v>352.69658725538926</v>
      </c>
      <c r="J19" s="11">
        <v>371.56109560791134</v>
      </c>
      <c r="K19" s="11">
        <v>412.22323972392519</v>
      </c>
      <c r="L19" s="11">
        <v>420.830357205182</v>
      </c>
      <c r="M19" s="11">
        <v>234.48138561495739</v>
      </c>
      <c r="N19" s="11">
        <v>0</v>
      </c>
      <c r="O19" s="11">
        <v>0</v>
      </c>
      <c r="P19" s="11">
        <v>0</v>
      </c>
      <c r="Q19" s="11">
        <v>0</v>
      </c>
      <c r="R19" s="11">
        <v>0</v>
      </c>
      <c r="S19" s="11">
        <v>0</v>
      </c>
      <c r="T19" s="11">
        <v>0</v>
      </c>
      <c r="U19" s="11">
        <v>0</v>
      </c>
      <c r="V19" s="11">
        <v>0</v>
      </c>
      <c r="W19" s="11">
        <v>0</v>
      </c>
    </row>
    <row r="20" spans="1:23" ht="15" x14ac:dyDescent="0.2">
      <c r="A20" s="12"/>
      <c r="B20" s="12"/>
      <c r="C20" s="15" t="s">
        <v>35</v>
      </c>
      <c r="D20" s="15"/>
      <c r="E20" s="15"/>
      <c r="F20" s="13"/>
      <c r="G20" s="13"/>
      <c r="H20" s="13"/>
      <c r="I20" s="13"/>
      <c r="J20" s="11">
        <v>463.19457050602659</v>
      </c>
      <c r="K20" s="11">
        <v>500.21828847215909</v>
      </c>
      <c r="L20" s="11">
        <v>509.39714809738996</v>
      </c>
      <c r="M20" s="11">
        <v>542.81021772001657</v>
      </c>
      <c r="N20" s="11">
        <v>545.10163338157486</v>
      </c>
      <c r="O20" s="11">
        <v>510.66357087909182</v>
      </c>
      <c r="P20" s="11">
        <v>513.93165032090815</v>
      </c>
      <c r="Q20" s="11">
        <v>563.28107952243329</v>
      </c>
      <c r="R20" s="11">
        <v>560.42113312714537</v>
      </c>
      <c r="S20" s="11">
        <v>539.76840710125043</v>
      </c>
      <c r="T20" s="11">
        <v>493.32394243276661</v>
      </c>
      <c r="U20" s="11">
        <v>434.89691756637757</v>
      </c>
      <c r="V20" s="11">
        <v>267.38314255381067</v>
      </c>
      <c r="W20" s="11">
        <v>98.381826843764941</v>
      </c>
    </row>
    <row r="21" spans="1:23" ht="15" x14ac:dyDescent="0.2">
      <c r="A21" s="12"/>
      <c r="B21" s="12"/>
      <c r="C21" s="15" t="s">
        <v>36</v>
      </c>
      <c r="D21" s="15"/>
      <c r="E21" s="15"/>
      <c r="F21" s="13"/>
      <c r="G21" s="13"/>
      <c r="H21" s="13"/>
      <c r="I21" s="13"/>
      <c r="J21" s="11">
        <v>389.13988845678671</v>
      </c>
      <c r="K21" s="11">
        <v>402.44030692791245</v>
      </c>
      <c r="L21" s="11">
        <v>412.71808139062722</v>
      </c>
      <c r="M21" s="11">
        <v>425.96105833939151</v>
      </c>
      <c r="N21" s="11">
        <v>385.14393113552796</v>
      </c>
      <c r="O21" s="11">
        <v>327.51018553300867</v>
      </c>
      <c r="P21" s="11">
        <v>296.34679805979397</v>
      </c>
      <c r="Q21" s="11">
        <v>273.21499599343764</v>
      </c>
      <c r="R21" s="11">
        <v>244.11196019493627</v>
      </c>
      <c r="S21" s="11">
        <v>225.57473393420804</v>
      </c>
      <c r="T21" s="11">
        <v>205.9024623392541</v>
      </c>
      <c r="U21" s="11">
        <v>179.86171185054721</v>
      </c>
      <c r="V21" s="11">
        <v>164.78996176868134</v>
      </c>
      <c r="W21" s="11">
        <v>147.04211861767237</v>
      </c>
    </row>
    <row r="22" spans="1:23" ht="15" x14ac:dyDescent="0.2">
      <c r="A22" s="12"/>
      <c r="B22" s="12"/>
      <c r="C22" s="15" t="s">
        <v>37</v>
      </c>
      <c r="D22" s="15"/>
      <c r="E22" s="15"/>
      <c r="F22" s="13"/>
      <c r="G22" s="13"/>
      <c r="H22" s="13"/>
      <c r="I22" s="13"/>
      <c r="J22" s="11">
        <v>20.339425473119267</v>
      </c>
      <c r="K22" s="11">
        <v>27.033833995701908</v>
      </c>
      <c r="L22" s="11">
        <v>29.465966575232304</v>
      </c>
      <c r="M22" s="11">
        <v>32.198873888868029</v>
      </c>
      <c r="N22" s="11">
        <v>32.210672317646399</v>
      </c>
      <c r="O22" s="11">
        <v>30.70174963586712</v>
      </c>
      <c r="P22" s="11">
        <v>29.785214085800853</v>
      </c>
      <c r="Q22" s="11">
        <v>28.657369466030527</v>
      </c>
      <c r="R22" s="11">
        <v>27.381016226000064</v>
      </c>
      <c r="S22" s="11">
        <v>29.633624294906067</v>
      </c>
      <c r="T22" s="11">
        <v>37.925070677157734</v>
      </c>
      <c r="U22" s="11">
        <v>41.585838716898763</v>
      </c>
      <c r="V22" s="11">
        <v>49.025599181064806</v>
      </c>
      <c r="W22" s="11">
        <v>54.38080586777965</v>
      </c>
    </row>
    <row r="23" spans="1:23" ht="15" x14ac:dyDescent="0.2">
      <c r="A23" s="12"/>
      <c r="B23" s="12"/>
      <c r="C23" s="15" t="s">
        <v>38</v>
      </c>
      <c r="D23" s="15"/>
      <c r="E23" s="15"/>
      <c r="F23" s="13"/>
      <c r="G23" s="13"/>
      <c r="H23" s="13"/>
      <c r="I23" s="13"/>
      <c r="J23" s="11">
        <v>30.434520660562733</v>
      </c>
      <c r="K23" s="11">
        <v>31.759860022343432</v>
      </c>
      <c r="L23" s="11">
        <v>31.177720706735965</v>
      </c>
      <c r="M23" s="11">
        <v>30.593271157411788</v>
      </c>
      <c r="N23" s="11">
        <v>28.538654529625127</v>
      </c>
      <c r="O23" s="11">
        <v>34.921733258223476</v>
      </c>
      <c r="P23" s="11">
        <v>31.877382096301215</v>
      </c>
      <c r="Q23" s="11">
        <v>28.984446547431588</v>
      </c>
      <c r="R23" s="11">
        <v>23.960013513589484</v>
      </c>
      <c r="S23" s="11">
        <v>22.403191128212825</v>
      </c>
      <c r="T23" s="11">
        <v>24.240914031522149</v>
      </c>
      <c r="U23" s="11">
        <v>18.886793569622675</v>
      </c>
      <c r="V23" s="11">
        <v>15.996018313009264</v>
      </c>
      <c r="W23" s="11">
        <v>13.571256429766843</v>
      </c>
    </row>
    <row r="24" spans="1:23" ht="30" customHeight="1" x14ac:dyDescent="0.2">
      <c r="A24" s="12"/>
      <c r="B24" s="12"/>
      <c r="C24" s="16" t="s">
        <v>39</v>
      </c>
      <c r="D24" s="16"/>
      <c r="E24" s="16"/>
      <c r="F24" s="13"/>
      <c r="G24" s="13"/>
      <c r="H24" s="13"/>
      <c r="I24" s="13"/>
      <c r="J24" s="11">
        <v>78.721140499917411</v>
      </c>
      <c r="K24" s="11">
        <v>79.93471901470383</v>
      </c>
      <c r="L24" s="11">
        <v>82.103720899086582</v>
      </c>
      <c r="M24" s="11">
        <v>82.729433655634111</v>
      </c>
      <c r="N24" s="11">
        <v>79.5595205677145</v>
      </c>
      <c r="O24" s="11">
        <v>79.527277689292973</v>
      </c>
      <c r="P24" s="11">
        <v>79.866980790038497</v>
      </c>
      <c r="Q24" s="11">
        <v>80.39973302861948</v>
      </c>
      <c r="R24" s="11">
        <v>83.213527402549417</v>
      </c>
      <c r="S24" s="11">
        <v>86.470442913009052</v>
      </c>
      <c r="T24" s="11">
        <v>91.677232886618555</v>
      </c>
      <c r="U24" s="11">
        <v>91.068252972032994</v>
      </c>
      <c r="V24" s="11">
        <v>92.156323164270788</v>
      </c>
      <c r="W24" s="11">
        <v>91.415252705160185</v>
      </c>
    </row>
    <row r="25" spans="1:23" ht="15" x14ac:dyDescent="0.2">
      <c r="A25" s="12"/>
      <c r="B25" s="12"/>
      <c r="C25" s="13" t="s">
        <v>40</v>
      </c>
      <c r="D25" s="13"/>
      <c r="E25" s="13"/>
      <c r="F25" s="11">
        <v>202.18998298408343</v>
      </c>
      <c r="G25" s="11">
        <v>382.44069280319292</v>
      </c>
      <c r="H25" s="11">
        <v>361.22812383191547</v>
      </c>
      <c r="I25" s="11">
        <v>336.25359285452873</v>
      </c>
      <c r="J25" s="11">
        <v>306.57317028479923</v>
      </c>
      <c r="K25" s="11">
        <v>283.2311209421481</v>
      </c>
      <c r="L25" s="11">
        <v>282.51719167786848</v>
      </c>
      <c r="M25" s="11">
        <v>275.70718283082351</v>
      </c>
      <c r="N25" s="11">
        <v>241.96719216815242</v>
      </c>
      <c r="O25" s="11">
        <v>229.03625153878303</v>
      </c>
      <c r="P25" s="11">
        <v>228.00360977689624</v>
      </c>
      <c r="Q25" s="11">
        <v>203.88192431757452</v>
      </c>
      <c r="R25" s="11">
        <v>251.22492044387664</v>
      </c>
      <c r="S25" s="11">
        <v>407.12786662739722</v>
      </c>
      <c r="T25" s="11">
        <v>427.73142780604053</v>
      </c>
      <c r="U25" s="11">
        <v>461.43444522756062</v>
      </c>
      <c r="V25" s="11">
        <v>477.86194354639377</v>
      </c>
      <c r="W25" s="11">
        <v>408.73377741032846</v>
      </c>
    </row>
    <row r="26" spans="1:23" ht="15" x14ac:dyDescent="0.2">
      <c r="A26" s="12"/>
      <c r="B26" s="12"/>
      <c r="C26" s="13" t="s">
        <v>41</v>
      </c>
      <c r="D26" s="13"/>
      <c r="E26" s="13"/>
      <c r="F26" s="11">
        <v>2.6056231306099424</v>
      </c>
      <c r="G26" s="11">
        <v>2.9122790433581911</v>
      </c>
      <c r="H26" s="11">
        <v>3.2810239246648711</v>
      </c>
      <c r="I26" s="11">
        <v>3.4199883387298904</v>
      </c>
      <c r="J26" s="11">
        <v>3.8763701577264311</v>
      </c>
      <c r="K26" s="11">
        <v>3.8582135530232153</v>
      </c>
      <c r="L26" s="11">
        <v>5.374870335440078</v>
      </c>
      <c r="M26" s="11">
        <v>9.6274413520920525</v>
      </c>
      <c r="N26" s="11">
        <v>11.572007590896671</v>
      </c>
      <c r="O26" s="11">
        <v>12.864673037878816</v>
      </c>
      <c r="P26" s="11">
        <v>14.189909005871653</v>
      </c>
      <c r="Q26" s="11">
        <v>20.93018330643628</v>
      </c>
      <c r="R26" s="11">
        <v>23.511906890159111</v>
      </c>
      <c r="S26" s="11">
        <v>27.532796137393937</v>
      </c>
      <c r="T26" s="11">
        <v>25.532487246335123</v>
      </c>
      <c r="U26" s="11">
        <v>23.96062278927003</v>
      </c>
      <c r="V26" s="11">
        <v>26.664574031631325</v>
      </c>
      <c r="W26" s="11">
        <v>27.002496426718608</v>
      </c>
    </row>
    <row r="27" spans="1:23" ht="15" x14ac:dyDescent="0.2">
      <c r="A27" s="12"/>
      <c r="B27" s="12"/>
      <c r="C27" s="13" t="s">
        <v>42</v>
      </c>
      <c r="D27" s="13"/>
      <c r="E27" s="13"/>
      <c r="F27" s="13"/>
      <c r="G27" s="13"/>
      <c r="H27" s="13"/>
      <c r="I27" s="13"/>
      <c r="J27" s="11"/>
      <c r="K27" s="11"/>
      <c r="L27" s="11"/>
      <c r="M27" s="11"/>
      <c r="N27" s="11">
        <v>35.596006133002504</v>
      </c>
      <c r="O27" s="11">
        <v>37.726829316514866</v>
      </c>
      <c r="P27" s="11">
        <v>40.077880571241906</v>
      </c>
      <c r="Q27" s="11">
        <v>41.95455662025882</v>
      </c>
      <c r="R27" s="11">
        <v>43.587689418749193</v>
      </c>
      <c r="S27" s="11">
        <v>45.508749290528669</v>
      </c>
      <c r="T27" s="11">
        <v>48.032792714426463</v>
      </c>
      <c r="U27" s="11">
        <v>48.768667621030637</v>
      </c>
      <c r="V27" s="11">
        <v>49.422416684716374</v>
      </c>
      <c r="W27" s="11">
        <v>48.718726903235861</v>
      </c>
    </row>
    <row r="28" spans="1:23" ht="15" x14ac:dyDescent="0.2">
      <c r="A28" s="12"/>
      <c r="B28" s="12"/>
      <c r="C28" s="13" t="s">
        <v>43</v>
      </c>
      <c r="D28" s="13"/>
      <c r="E28" s="13"/>
      <c r="F28" s="13"/>
      <c r="G28" s="13"/>
      <c r="H28" s="13"/>
      <c r="I28" s="13"/>
      <c r="J28" s="11"/>
      <c r="K28" s="11"/>
      <c r="L28" s="11"/>
      <c r="M28" s="11">
        <v>239.78572570205571</v>
      </c>
      <c r="N28" s="11">
        <v>601.84879593954554</v>
      </c>
      <c r="O28" s="11">
        <v>644.34150846104956</v>
      </c>
      <c r="P28" s="11">
        <v>685.66663245587506</v>
      </c>
      <c r="Q28" s="11">
        <v>734.52607317444108</v>
      </c>
      <c r="R28" s="11">
        <v>758.83198530218135</v>
      </c>
      <c r="S28" s="11">
        <v>787.09947141566045</v>
      </c>
      <c r="T28" s="11">
        <v>784.99912129190943</v>
      </c>
      <c r="U28" s="11">
        <v>751.20159947391289</v>
      </c>
      <c r="V28" s="11">
        <v>687.9006401908357</v>
      </c>
      <c r="W28" s="11">
        <v>637.14448445816231</v>
      </c>
    </row>
    <row r="29" spans="1:23" ht="30" customHeight="1" x14ac:dyDescent="0.2">
      <c r="A29" s="12"/>
      <c r="B29" s="9"/>
      <c r="C29" s="13" t="s">
        <v>44</v>
      </c>
      <c r="D29" s="13"/>
      <c r="E29" s="13"/>
      <c r="F29" s="11">
        <v>104.68634335714191</v>
      </c>
      <c r="G29" s="11">
        <v>115.33212866562283</v>
      </c>
      <c r="H29" s="11">
        <v>114.10357322499544</v>
      </c>
      <c r="I29" s="11">
        <v>115.96301998965093</v>
      </c>
      <c r="J29" s="11">
        <v>112.39304163388759</v>
      </c>
      <c r="K29" s="11">
        <v>114.86633249938279</v>
      </c>
      <c r="L29" s="11">
        <v>105.90741508047229</v>
      </c>
      <c r="M29" s="11">
        <v>103.36193066427295</v>
      </c>
      <c r="N29" s="11">
        <v>101.69519121135649</v>
      </c>
      <c r="O29" s="11">
        <v>99.91657772103845</v>
      </c>
      <c r="P29" s="11">
        <v>99.979484169031338</v>
      </c>
      <c r="Q29" s="11">
        <v>99.211964552822039</v>
      </c>
      <c r="R29" s="11">
        <v>98.002814997940774</v>
      </c>
      <c r="S29" s="11">
        <v>100.05022410837158</v>
      </c>
      <c r="T29" s="11">
        <v>97.785044485309371</v>
      </c>
      <c r="U29" s="11">
        <v>96.71538159346521</v>
      </c>
      <c r="V29" s="11">
        <v>96.763787479192118</v>
      </c>
      <c r="W29" s="11">
        <v>90.973713429539231</v>
      </c>
    </row>
    <row r="30" spans="1:23" ht="15" customHeight="1" x14ac:dyDescent="0.2">
      <c r="A30" s="12"/>
      <c r="B30" s="12"/>
      <c r="C30" s="15" t="s">
        <v>25</v>
      </c>
      <c r="D30" s="15"/>
      <c r="E30" s="15"/>
      <c r="F30" s="13"/>
      <c r="G30" s="13"/>
      <c r="H30" s="13"/>
      <c r="I30" s="13"/>
      <c r="J30" s="11">
        <v>93.994039491909234</v>
      </c>
      <c r="K30" s="11">
        <v>96.092279147227472</v>
      </c>
      <c r="L30" s="11">
        <v>87.484317073868255</v>
      </c>
      <c r="M30" s="11">
        <v>84.42859514605756</v>
      </c>
      <c r="N30" s="11">
        <v>87.787788370326808</v>
      </c>
      <c r="O30" s="11">
        <v>85.511182845414709</v>
      </c>
      <c r="P30" s="11">
        <v>85.088988713283996</v>
      </c>
      <c r="Q30" s="11">
        <v>77.408069150911075</v>
      </c>
      <c r="R30" s="11">
        <v>79.078964402351616</v>
      </c>
      <c r="S30" s="11">
        <v>80.32573154944869</v>
      </c>
      <c r="T30" s="11">
        <v>79.716510527884552</v>
      </c>
      <c r="U30" s="11">
        <v>78.953519417650966</v>
      </c>
      <c r="V30" s="11">
        <v>80.119129779082883</v>
      </c>
      <c r="W30" s="11">
        <v>75.239953252047769</v>
      </c>
    </row>
    <row r="31" spans="1:23" ht="15" customHeight="1" x14ac:dyDescent="0.2">
      <c r="A31" s="12"/>
      <c r="B31" s="12"/>
      <c r="C31" s="15" t="s">
        <v>26</v>
      </c>
      <c r="D31" s="15"/>
      <c r="E31" s="15"/>
      <c r="F31" s="13"/>
      <c r="G31" s="13"/>
      <c r="H31" s="13"/>
      <c r="I31" s="13"/>
      <c r="J31" s="11">
        <v>18.399002141978329</v>
      </c>
      <c r="K31" s="11">
        <v>18.774053352155278</v>
      </c>
      <c r="L31" s="11">
        <v>18.423098006604011</v>
      </c>
      <c r="M31" s="11">
        <v>18.93333551821539</v>
      </c>
      <c r="N31" s="11">
        <v>13.907402841029713</v>
      </c>
      <c r="O31" s="11">
        <v>14.40539487562371</v>
      </c>
      <c r="P31" s="11">
        <v>14.890495455747319</v>
      </c>
      <c r="Q31" s="11">
        <v>21.803895401910975</v>
      </c>
      <c r="R31" s="11">
        <v>18.923850595589158</v>
      </c>
      <c r="S31" s="11">
        <v>19.724492558922854</v>
      </c>
      <c r="T31" s="11">
        <v>18.068533957424815</v>
      </c>
      <c r="U31" s="11">
        <v>17.761862175814212</v>
      </c>
      <c r="V31" s="11">
        <v>16.644657700109228</v>
      </c>
      <c r="W31" s="11">
        <v>15.733760177491442</v>
      </c>
    </row>
    <row r="32" spans="1:23" ht="15" x14ac:dyDescent="0.2">
      <c r="A32" s="9"/>
      <c r="B32" s="9"/>
      <c r="C32" s="17" t="s">
        <v>45</v>
      </c>
      <c r="D32" s="17"/>
      <c r="E32" s="11"/>
      <c r="F32" s="11">
        <v>2699.0445185381941</v>
      </c>
      <c r="G32" s="11">
        <v>2839.7739926707027</v>
      </c>
      <c r="H32" s="11">
        <v>3012.5088984230101</v>
      </c>
      <c r="I32" s="11">
        <v>3257.5508721313058</v>
      </c>
      <c r="J32" s="11">
        <v>3319.7972620636078</v>
      </c>
      <c r="K32" s="11">
        <v>3601.2569982865266</v>
      </c>
      <c r="L32" s="11">
        <v>3846.8365049275671</v>
      </c>
      <c r="M32" s="11">
        <v>4029.7146395678124</v>
      </c>
      <c r="N32" s="11">
        <v>4221.3309704171734</v>
      </c>
      <c r="O32" s="11">
        <v>4440.5665607461233</v>
      </c>
      <c r="P32" s="11">
        <v>4631.2083015422295</v>
      </c>
      <c r="Q32" s="11">
        <v>4965.0884328040183</v>
      </c>
      <c r="R32" s="11">
        <v>5302.356699536891</v>
      </c>
      <c r="S32" s="11">
        <v>5745.0738385189634</v>
      </c>
      <c r="T32" s="11">
        <v>5965.5498627515271</v>
      </c>
      <c r="U32" s="11">
        <v>6318.2364833575693</v>
      </c>
      <c r="V32" s="11">
        <v>6782.7318700248043</v>
      </c>
      <c r="W32" s="11">
        <v>7051.232439142861</v>
      </c>
    </row>
    <row r="33" spans="1:23" ht="15" x14ac:dyDescent="0.2">
      <c r="A33" s="9"/>
      <c r="B33" s="9"/>
      <c r="C33" s="18" t="s">
        <v>46</v>
      </c>
      <c r="D33" s="17"/>
      <c r="E33" s="11"/>
      <c r="F33" s="11"/>
      <c r="G33" s="11"/>
      <c r="H33" s="11"/>
      <c r="I33" s="11"/>
      <c r="J33" s="11"/>
      <c r="K33" s="11"/>
      <c r="L33" s="11"/>
      <c r="M33" s="11"/>
      <c r="N33" s="11"/>
      <c r="O33" s="11"/>
      <c r="P33" s="11"/>
      <c r="Q33" s="11"/>
      <c r="R33" s="11"/>
      <c r="S33" s="11"/>
      <c r="T33" s="11"/>
      <c r="U33" s="11"/>
      <c r="V33" s="11"/>
      <c r="W33" s="11"/>
    </row>
    <row r="34" spans="1:23" ht="15" x14ac:dyDescent="0.2">
      <c r="A34" s="9"/>
      <c r="B34" s="9"/>
      <c r="C34" s="18" t="s">
        <v>47</v>
      </c>
      <c r="D34" s="17"/>
      <c r="E34" s="11"/>
      <c r="F34" s="11"/>
      <c r="G34" s="11"/>
      <c r="H34" s="11"/>
      <c r="I34" s="11"/>
      <c r="J34" s="11"/>
      <c r="K34" s="11"/>
      <c r="L34" s="11"/>
      <c r="M34" s="11"/>
      <c r="N34" s="11"/>
      <c r="O34" s="11"/>
      <c r="P34" s="11"/>
      <c r="Q34" s="11"/>
      <c r="R34" s="11"/>
      <c r="S34" s="11"/>
      <c r="T34" s="11"/>
      <c r="U34" s="11"/>
      <c r="V34" s="11"/>
      <c r="W34" s="11"/>
    </row>
    <row r="35" spans="1:23" ht="15" x14ac:dyDescent="0.2">
      <c r="A35" s="9"/>
      <c r="B35" s="9"/>
      <c r="C35" s="18" t="s">
        <v>48</v>
      </c>
      <c r="D35" s="17"/>
      <c r="E35" s="11"/>
      <c r="F35" s="11"/>
      <c r="G35" s="11"/>
      <c r="H35" s="11"/>
      <c r="I35" s="11"/>
      <c r="J35" s="11"/>
      <c r="K35" s="11"/>
      <c r="L35" s="11"/>
      <c r="M35" s="11"/>
      <c r="N35" s="11"/>
      <c r="O35" s="11"/>
      <c r="P35" s="11"/>
      <c r="Q35" s="11"/>
      <c r="R35" s="11"/>
      <c r="S35" s="11"/>
      <c r="T35" s="11"/>
      <c r="U35" s="11"/>
      <c r="V35" s="11"/>
      <c r="W35" s="11"/>
    </row>
    <row r="36" spans="1:23" ht="15" x14ac:dyDescent="0.2">
      <c r="A36" s="9"/>
      <c r="B36" s="9"/>
      <c r="C36" s="18" t="s">
        <v>49</v>
      </c>
      <c r="D36" s="17"/>
      <c r="E36" s="11"/>
      <c r="F36" s="11"/>
      <c r="G36" s="11"/>
      <c r="H36" s="11"/>
      <c r="I36" s="11"/>
      <c r="J36" s="11"/>
      <c r="K36" s="11"/>
      <c r="L36" s="11"/>
      <c r="M36" s="11"/>
      <c r="N36" s="11"/>
      <c r="O36" s="11"/>
      <c r="P36" s="11"/>
      <c r="Q36" s="11"/>
      <c r="R36" s="11"/>
      <c r="S36" s="11"/>
      <c r="T36" s="11"/>
      <c r="U36" s="11"/>
      <c r="V36" s="11"/>
      <c r="W36" s="11"/>
    </row>
    <row r="37" spans="1:23" ht="15" x14ac:dyDescent="0.2">
      <c r="A37" s="9"/>
      <c r="B37" s="9"/>
      <c r="C37" s="18" t="s">
        <v>50</v>
      </c>
      <c r="D37" s="17"/>
      <c r="E37" s="11"/>
      <c r="F37" s="11"/>
      <c r="G37" s="11"/>
      <c r="H37" s="11"/>
      <c r="I37" s="11"/>
      <c r="J37" s="11"/>
      <c r="K37" s="11"/>
      <c r="L37" s="11"/>
      <c r="M37" s="11"/>
      <c r="N37" s="11"/>
      <c r="O37" s="11"/>
      <c r="P37" s="11"/>
      <c r="Q37" s="11"/>
      <c r="R37" s="11"/>
      <c r="S37" s="11"/>
      <c r="T37" s="11"/>
      <c r="U37" s="11"/>
      <c r="V37" s="11"/>
      <c r="W37" s="11"/>
    </row>
    <row r="38" spans="1:23" ht="30" customHeight="1" x14ac:dyDescent="0.2">
      <c r="A38" s="9"/>
      <c r="B38" s="9"/>
      <c r="C38" s="17" t="s">
        <v>51</v>
      </c>
      <c r="D38" s="17"/>
      <c r="E38" s="17"/>
      <c r="F38" s="10"/>
      <c r="G38" s="10"/>
      <c r="H38" s="10"/>
      <c r="I38" s="10"/>
      <c r="J38" s="11"/>
      <c r="K38" s="11"/>
      <c r="L38" s="11"/>
      <c r="M38" s="11"/>
      <c r="N38" s="11">
        <v>118.54654226650877</v>
      </c>
      <c r="O38" s="11">
        <v>114.43943268427213</v>
      </c>
      <c r="P38" s="11">
        <v>122.94169677627652</v>
      </c>
      <c r="Q38" s="11">
        <v>147.35905665560554</v>
      </c>
      <c r="R38" s="11">
        <v>189.48480518800616</v>
      </c>
      <c r="S38" s="11">
        <v>181.76687488839391</v>
      </c>
      <c r="T38" s="11">
        <v>188.24541681353466</v>
      </c>
      <c r="U38" s="11">
        <v>205.47273437229765</v>
      </c>
      <c r="V38" s="11">
        <v>215.16133820812027</v>
      </c>
      <c r="W38" s="11">
        <v>212.88470333528335</v>
      </c>
    </row>
    <row r="39" spans="1:23" ht="15" customHeight="1" x14ac:dyDescent="0.2">
      <c r="A39" s="16"/>
      <c r="B39" s="16"/>
      <c r="C39" s="17" t="s">
        <v>52</v>
      </c>
      <c r="D39" s="17"/>
      <c r="E39" s="17"/>
      <c r="F39" s="13"/>
      <c r="G39" s="13"/>
      <c r="H39" s="13"/>
      <c r="I39" s="13"/>
      <c r="J39" s="11">
        <v>157.98436864176125</v>
      </c>
      <c r="K39" s="11">
        <v>151.90190961248729</v>
      </c>
      <c r="L39" s="11">
        <v>153.94990373064516</v>
      </c>
      <c r="M39" s="11">
        <v>170.47133691821432</v>
      </c>
      <c r="N39" s="11">
        <v>218.53273751308055</v>
      </c>
      <c r="O39" s="11">
        <v>272.88221213529124</v>
      </c>
      <c r="P39" s="11">
        <v>177.71955433963836</v>
      </c>
      <c r="Q39" s="11">
        <v>182.29203726365685</v>
      </c>
      <c r="R39" s="11">
        <v>236.29089589716423</v>
      </c>
      <c r="S39" s="11">
        <v>240.05403320203655</v>
      </c>
      <c r="T39" s="11">
        <v>239.76104153938402</v>
      </c>
      <c r="U39" s="11">
        <v>188.17150322881679</v>
      </c>
      <c r="V39" s="11">
        <v>186.64323600853945</v>
      </c>
      <c r="W39" s="11">
        <v>185.9833772351582</v>
      </c>
    </row>
    <row r="40" spans="1:23" ht="30" customHeight="1" x14ac:dyDescent="0.25">
      <c r="A40" s="16"/>
      <c r="B40" s="16"/>
      <c r="C40" s="19" t="s">
        <v>53</v>
      </c>
      <c r="D40" s="19"/>
      <c r="E40" s="19"/>
      <c r="F40" s="20">
        <f>SUM(F4:F39)-SUM(F9:F11,F19:F23)</f>
        <v>7405.6443661992216</v>
      </c>
      <c r="G40" s="20">
        <f>SUM(G4:G39)-SUM(G9:G11,G19:G23)</f>
        <v>7647.6308523943408</v>
      </c>
      <c r="H40" s="20">
        <f>SUM(H4:H39)-SUM(H9:H11,H19:H23)</f>
        <v>7862.0980948018259</v>
      </c>
      <c r="I40" s="20">
        <f>SUM(I4:I39)-SUM(I9:I11,I19:I23)</f>
        <v>8147.5286746694592</v>
      </c>
      <c r="J40" s="20">
        <f>SUM(J4:J39)-SUM(J9:J11,J19:J23,J30:J31)</f>
        <v>8592.1143313979082</v>
      </c>
      <c r="K40" s="20">
        <f t="shared" ref="K40:Q40" si="0">SUM(K4:K39)-SUM(K9:K11,K19:K23,K30:K31)</f>
        <v>9164.1377725807688</v>
      </c>
      <c r="L40" s="20">
        <f t="shared" si="0"/>
        <v>9606.9380349804269</v>
      </c>
      <c r="M40" s="20">
        <f t="shared" si="0"/>
        <v>9892.062786679995</v>
      </c>
      <c r="N40" s="20">
        <f t="shared" si="0"/>
        <v>10453.936324708475</v>
      </c>
      <c r="O40" s="20">
        <f t="shared" si="0"/>
        <v>10773.954104380769</v>
      </c>
      <c r="P40" s="20">
        <f t="shared" si="0"/>
        <v>10990.987121525379</v>
      </c>
      <c r="Q40" s="20">
        <f t="shared" si="0"/>
        <v>11542.268570327102</v>
      </c>
      <c r="R40" s="20">
        <f t="shared" ref="R40:W40" si="1">SUM(R4:R39)-SUM(R9:R11,R19:R23,R30:R31,R15:R16)</f>
        <v>12187.221463484137</v>
      </c>
      <c r="S40" s="20">
        <f t="shared" si="1"/>
        <v>13162.768324578701</v>
      </c>
      <c r="T40" s="20">
        <f t="shared" si="1"/>
        <v>13535.357097620838</v>
      </c>
      <c r="U40" s="20">
        <f t="shared" si="1"/>
        <v>13985.512849611167</v>
      </c>
      <c r="V40" s="20">
        <f t="shared" si="1"/>
        <v>14575.793348439447</v>
      </c>
      <c r="W40" s="20">
        <f t="shared" si="1"/>
        <v>14368.794173583256</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sheetData>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70" zoomScaleNormal="70" workbookViewId="0">
      <pane xSplit="5" ySplit="3" topLeftCell="F12" activePane="bottomRight" state="frozen"/>
      <selection activeCell="C10" sqref="C10"/>
      <selection pane="topRight" activeCell="C10" sqref="C10"/>
      <selection pane="bottomLeft" activeCell="C10" sqref="C10"/>
      <selection pane="bottomRight" activeCell="C10" sqref="C10"/>
    </sheetView>
  </sheetViews>
  <sheetFormatPr defaultRowHeight="12.75" x14ac:dyDescent="0.2"/>
  <cols>
    <col min="1" max="2" width="9.140625" style="3"/>
    <col min="3" max="3" width="56.42578125" style="3" customWidth="1"/>
    <col min="4" max="5" width="0.140625"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56</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11">
        <v>178.58457802963343</v>
      </c>
      <c r="G4" s="11">
        <v>192.99356641206387</v>
      </c>
      <c r="H4" s="11">
        <v>206.82748965458018</v>
      </c>
      <c r="I4" s="11">
        <v>218.48789282476676</v>
      </c>
      <c r="J4" s="11">
        <v>225.21540549155083</v>
      </c>
      <c r="K4" s="11">
        <v>239.01986462863761</v>
      </c>
      <c r="L4" s="11">
        <v>254.38017981342674</v>
      </c>
      <c r="M4" s="11">
        <v>268.91047185125575</v>
      </c>
      <c r="N4" s="11">
        <v>285.1251886230819</v>
      </c>
      <c r="O4" s="11">
        <v>304.52596363259346</v>
      </c>
      <c r="P4" s="11">
        <v>322.89994737189818</v>
      </c>
      <c r="Q4" s="11">
        <v>345.0517073551656</v>
      </c>
      <c r="R4" s="11">
        <v>365.47053293964484</v>
      </c>
      <c r="S4" s="11">
        <v>387.17689628629313</v>
      </c>
      <c r="T4" s="11">
        <v>388.15094673131898</v>
      </c>
      <c r="U4" s="11">
        <v>391.76852961354774</v>
      </c>
      <c r="V4" s="11">
        <v>397.806095663218</v>
      </c>
      <c r="W4" s="11">
        <v>384.86533421112648</v>
      </c>
    </row>
    <row r="5" spans="1:23" ht="15" x14ac:dyDescent="0.2">
      <c r="A5" s="9"/>
      <c r="B5" s="9"/>
      <c r="C5" s="10" t="s">
        <v>20</v>
      </c>
      <c r="D5" s="10"/>
      <c r="E5" s="10"/>
      <c r="F5" s="11">
        <v>54.795325054705643</v>
      </c>
      <c r="G5" s="11">
        <v>51.659593923132284</v>
      </c>
      <c r="H5" s="11">
        <v>50.637897812778327</v>
      </c>
      <c r="I5" s="11">
        <v>52.582483093284125</v>
      </c>
      <c r="J5" s="11">
        <v>50.660999708406344</v>
      </c>
      <c r="K5" s="11">
        <v>56.422405298155482</v>
      </c>
      <c r="L5" s="11">
        <v>57.909113608344349</v>
      </c>
      <c r="M5" s="11">
        <v>53.489591478076889</v>
      </c>
      <c r="N5" s="11">
        <v>49.30555126470459</v>
      </c>
      <c r="O5" s="11">
        <v>46.715848702352531</v>
      </c>
      <c r="P5" s="11">
        <v>42.639218287298547</v>
      </c>
      <c r="Q5" s="11">
        <v>39.145617136939364</v>
      </c>
      <c r="R5" s="11">
        <v>35.790605331073834</v>
      </c>
      <c r="S5" s="11">
        <v>34.106752027928437</v>
      </c>
      <c r="T5" s="11">
        <v>31.891371109754012</v>
      </c>
      <c r="U5" s="11">
        <v>30.824795818974827</v>
      </c>
      <c r="V5" s="11">
        <v>30.519339632699445</v>
      </c>
      <c r="W5" s="11">
        <v>30.57617898379673</v>
      </c>
    </row>
    <row r="6" spans="1:23" ht="15" x14ac:dyDescent="0.2">
      <c r="A6" s="12"/>
      <c r="B6" s="12"/>
      <c r="C6" s="13" t="s">
        <v>21</v>
      </c>
      <c r="D6" s="13"/>
      <c r="E6" s="13"/>
      <c r="F6" s="13"/>
      <c r="G6" s="13"/>
      <c r="H6" s="13"/>
      <c r="I6" s="13"/>
      <c r="J6" s="11"/>
      <c r="K6" s="11">
        <v>67.251605319466293</v>
      </c>
      <c r="L6" s="11">
        <v>70.983086430572513</v>
      </c>
      <c r="M6" s="11">
        <v>74.552132998960431</v>
      </c>
      <c r="N6" s="11">
        <v>76.610348204648758</v>
      </c>
      <c r="O6" s="11">
        <v>79.675074177092995</v>
      </c>
      <c r="P6" s="11">
        <v>80.446476131366197</v>
      </c>
      <c r="Q6" s="11">
        <v>85.750992284873448</v>
      </c>
      <c r="R6" s="11">
        <v>90.075146955542465</v>
      </c>
      <c r="S6" s="11">
        <v>97.241686038806364</v>
      </c>
      <c r="T6" s="11">
        <v>100.29931422753634</v>
      </c>
      <c r="U6" s="11">
        <v>109.1925430299093</v>
      </c>
      <c r="V6" s="11">
        <v>120.25560516694586</v>
      </c>
      <c r="W6" s="11">
        <v>129.55199832055195</v>
      </c>
    </row>
    <row r="7" spans="1:23" ht="15" x14ac:dyDescent="0.2">
      <c r="A7" s="9"/>
      <c r="B7" s="9"/>
      <c r="C7" s="10" t="s">
        <v>22</v>
      </c>
      <c r="D7" s="10"/>
      <c r="E7" s="10"/>
      <c r="F7" s="11">
        <v>87.356729999999999</v>
      </c>
      <c r="G7" s="11">
        <v>94.058711000000002</v>
      </c>
      <c r="H7" s="11">
        <v>103.313711</v>
      </c>
      <c r="I7" s="11">
        <v>108.169843</v>
      </c>
      <c r="J7" s="11">
        <v>118.98254900000002</v>
      </c>
      <c r="K7" s="11">
        <v>123.72467600000002</v>
      </c>
      <c r="L7" s="11">
        <v>130.99570599999998</v>
      </c>
      <c r="M7" s="11">
        <v>145.12074900000002</v>
      </c>
      <c r="N7" s="11">
        <v>160.45740000000001</v>
      </c>
      <c r="O7" s="11">
        <v>176.47248999999999</v>
      </c>
      <c r="P7" s="11">
        <v>183.76244300000002</v>
      </c>
      <c r="Q7" s="11">
        <v>188.90478100000004</v>
      </c>
      <c r="R7" s="11">
        <v>199.600787</v>
      </c>
      <c r="S7" s="11">
        <v>222.66889699999999</v>
      </c>
      <c r="T7" s="11">
        <v>237.858463</v>
      </c>
      <c r="U7" s="11">
        <v>246.06113200000004</v>
      </c>
      <c r="V7" s="11">
        <v>251.21643900000007</v>
      </c>
      <c r="W7" s="11">
        <v>0</v>
      </c>
    </row>
    <row r="8" spans="1:23" ht="15" x14ac:dyDescent="0.2">
      <c r="A8" s="9"/>
      <c r="B8" s="9"/>
      <c r="C8" s="10" t="s">
        <v>23</v>
      </c>
      <c r="D8" s="10"/>
      <c r="E8" s="10"/>
      <c r="F8" s="11">
        <v>374.64389356509542</v>
      </c>
      <c r="G8" s="11">
        <v>420.59101797011152</v>
      </c>
      <c r="H8" s="11">
        <v>451.4405139064142</v>
      </c>
      <c r="I8" s="11">
        <v>474.94506140898136</v>
      </c>
      <c r="J8" s="11">
        <v>501.87208518492758</v>
      </c>
      <c r="K8" s="11">
        <v>541.46206771261791</v>
      </c>
      <c r="L8" s="11">
        <v>587.34799342053407</v>
      </c>
      <c r="M8" s="11">
        <v>631.96981222547481</v>
      </c>
      <c r="N8" s="11">
        <v>672.65939883683325</v>
      </c>
      <c r="O8" s="11">
        <v>712.49679304813719</v>
      </c>
      <c r="P8" s="11">
        <v>750.40047447835934</v>
      </c>
      <c r="Q8" s="11">
        <v>799.29328267267351</v>
      </c>
      <c r="R8" s="11">
        <v>841.62267182782125</v>
      </c>
      <c r="S8" s="11">
        <v>903.0956172407889</v>
      </c>
      <c r="T8" s="11">
        <v>923.73917169056767</v>
      </c>
      <c r="U8" s="11">
        <v>961.07347552502426</v>
      </c>
      <c r="V8" s="11">
        <v>1013.0780430248993</v>
      </c>
      <c r="W8" s="11">
        <v>1030.6316895101284</v>
      </c>
    </row>
    <row r="9" spans="1:23" ht="15" x14ac:dyDescent="0.2">
      <c r="A9" s="9"/>
      <c r="B9" s="9"/>
      <c r="C9" s="14" t="s">
        <v>24</v>
      </c>
      <c r="D9" s="14"/>
      <c r="E9" s="14"/>
      <c r="F9" s="10"/>
      <c r="G9" s="10"/>
      <c r="H9" s="10"/>
      <c r="I9" s="10"/>
      <c r="J9" s="11"/>
      <c r="K9" s="11"/>
      <c r="L9" s="11">
        <v>47.295601343758399</v>
      </c>
      <c r="M9" s="11">
        <v>49.324797384700737</v>
      </c>
      <c r="N9" s="11">
        <v>51.96211952672887</v>
      </c>
      <c r="O9" s="11">
        <v>57.008987646586633</v>
      </c>
      <c r="P9" s="11">
        <v>59.752250536891289</v>
      </c>
      <c r="Q9" s="11">
        <v>63.344123013090531</v>
      </c>
      <c r="R9" s="11">
        <v>67.121817614183172</v>
      </c>
      <c r="S9" s="11">
        <v>71.451684839026967</v>
      </c>
      <c r="T9" s="11">
        <v>71.841549039602882</v>
      </c>
      <c r="U9" s="11">
        <v>76.361727062407752</v>
      </c>
      <c r="V9" s="11">
        <v>79.510848274000551</v>
      </c>
      <c r="W9" s="11">
        <v>82.111385134856974</v>
      </c>
    </row>
    <row r="10" spans="1:23" ht="15" x14ac:dyDescent="0.2">
      <c r="A10" s="9"/>
      <c r="B10" s="9"/>
      <c r="C10" s="14" t="s">
        <v>25</v>
      </c>
      <c r="D10" s="14"/>
      <c r="E10" s="14"/>
      <c r="F10" s="10"/>
      <c r="G10" s="10"/>
      <c r="H10" s="10"/>
      <c r="I10" s="10"/>
      <c r="J10" s="11"/>
      <c r="K10" s="11"/>
      <c r="L10" s="11">
        <v>328.14633570732542</v>
      </c>
      <c r="M10" s="11">
        <v>349.37178560250192</v>
      </c>
      <c r="N10" s="11">
        <v>366.19149415290661</v>
      </c>
      <c r="O10" s="11">
        <v>379.6173186590517</v>
      </c>
      <c r="P10" s="11">
        <v>391.33951330359167</v>
      </c>
      <c r="Q10" s="11">
        <v>408.65683568976141</v>
      </c>
      <c r="R10" s="11">
        <v>424.01505202536362</v>
      </c>
      <c r="S10" s="11">
        <v>448.2181749571161</v>
      </c>
      <c r="T10" s="11">
        <v>451.18308673829091</v>
      </c>
      <c r="U10" s="11">
        <v>473.04177329531745</v>
      </c>
      <c r="V10" s="11">
        <v>499.84467526225887</v>
      </c>
      <c r="W10" s="11">
        <v>503.13421633259793</v>
      </c>
    </row>
    <row r="11" spans="1:23" ht="15" x14ac:dyDescent="0.2">
      <c r="A11" s="9"/>
      <c r="B11" s="9"/>
      <c r="C11" s="14" t="s">
        <v>26</v>
      </c>
      <c r="D11" s="14"/>
      <c r="E11" s="14"/>
      <c r="F11" s="10"/>
      <c r="G11" s="10"/>
      <c r="H11" s="10"/>
      <c r="I11" s="10"/>
      <c r="J11" s="11"/>
      <c r="K11" s="11"/>
      <c r="L11" s="11">
        <v>211.90605636945014</v>
      </c>
      <c r="M11" s="11">
        <v>233.27322923827222</v>
      </c>
      <c r="N11" s="11">
        <v>254.50578515719766</v>
      </c>
      <c r="O11" s="11">
        <v>275.87048674249888</v>
      </c>
      <c r="P11" s="11">
        <v>299.30871063787635</v>
      </c>
      <c r="Q11" s="11">
        <v>327.29232396982155</v>
      </c>
      <c r="R11" s="11">
        <v>350.48580218827459</v>
      </c>
      <c r="S11" s="11">
        <v>383.4257574446458</v>
      </c>
      <c r="T11" s="11">
        <v>400.71453591267391</v>
      </c>
      <c r="U11" s="11">
        <v>411.66997516729907</v>
      </c>
      <c r="V11" s="11">
        <v>433.72251948863993</v>
      </c>
      <c r="W11" s="11">
        <v>445.38608804267329</v>
      </c>
    </row>
    <row r="12" spans="1:23" ht="15" x14ac:dyDescent="0.2">
      <c r="A12" s="9"/>
      <c r="B12" s="9"/>
      <c r="C12" s="10" t="s">
        <v>27</v>
      </c>
      <c r="D12" s="14"/>
      <c r="E12" s="14"/>
      <c r="F12" s="10"/>
      <c r="G12" s="10"/>
      <c r="H12" s="10"/>
      <c r="I12" s="10"/>
      <c r="J12" s="11"/>
      <c r="K12" s="11"/>
      <c r="L12" s="11">
        <v>0.565855</v>
      </c>
      <c r="M12" s="11">
        <v>0.66974400000000012</v>
      </c>
      <c r="N12" s="11">
        <v>0.70686599999999988</v>
      </c>
      <c r="O12" s="11">
        <v>0.89972900000000022</v>
      </c>
      <c r="P12" s="11">
        <v>0.90104099999999987</v>
      </c>
      <c r="Q12" s="11">
        <v>1.0088810000000001</v>
      </c>
      <c r="R12" s="11">
        <v>1.0473090000000003</v>
      </c>
      <c r="S12" s="11">
        <v>1.1789940000000001</v>
      </c>
      <c r="T12" s="11">
        <v>1.0657660000000002</v>
      </c>
      <c r="U12" s="11">
        <v>1.2054960000000001</v>
      </c>
      <c r="V12" s="11">
        <v>2.5543660000000004</v>
      </c>
      <c r="W12" s="11">
        <v>7.7241759999999999</v>
      </c>
    </row>
    <row r="13" spans="1:23" ht="30" customHeight="1" x14ac:dyDescent="0.2">
      <c r="A13" s="9"/>
      <c r="B13" s="9"/>
      <c r="C13" s="10" t="s">
        <v>28</v>
      </c>
      <c r="D13" s="10"/>
      <c r="E13" s="10"/>
      <c r="F13" s="10"/>
      <c r="G13" s="10"/>
      <c r="H13" s="10"/>
      <c r="I13" s="10"/>
      <c r="J13" s="11">
        <v>0</v>
      </c>
      <c r="K13" s="11">
        <v>0</v>
      </c>
      <c r="L13" s="11">
        <v>0</v>
      </c>
      <c r="M13" s="11">
        <v>0</v>
      </c>
      <c r="N13" s="11">
        <v>0</v>
      </c>
      <c r="O13" s="11">
        <v>0</v>
      </c>
      <c r="P13" s="11">
        <v>0</v>
      </c>
      <c r="Q13" s="11">
        <v>0</v>
      </c>
      <c r="R13" s="11">
        <v>8.8937068393231904</v>
      </c>
      <c r="S13" s="11">
        <v>84.801980285098637</v>
      </c>
      <c r="T13" s="11">
        <v>146.23289574464269</v>
      </c>
      <c r="U13" s="11">
        <v>217.52252408577883</v>
      </c>
      <c r="V13" s="11">
        <v>415.3327449202568</v>
      </c>
      <c r="W13" s="11">
        <v>646.42793034913097</v>
      </c>
    </row>
    <row r="14" spans="1:23" ht="15" x14ac:dyDescent="0.2">
      <c r="A14" s="9"/>
      <c r="B14" s="9"/>
      <c r="C14" s="9" t="s">
        <v>29</v>
      </c>
      <c r="D14" s="9"/>
      <c r="E14" s="9"/>
      <c r="F14" s="11">
        <v>506.35766899999999</v>
      </c>
      <c r="G14" s="11">
        <v>501.30169100000001</v>
      </c>
      <c r="H14" s="11">
        <v>500.110184</v>
      </c>
      <c r="I14" s="11">
        <v>507.55523399999998</v>
      </c>
      <c r="J14" s="11">
        <v>515.44808</v>
      </c>
      <c r="K14" s="11">
        <v>530.29586900000015</v>
      </c>
      <c r="L14" s="11">
        <v>573.33158800000001</v>
      </c>
      <c r="M14" s="11">
        <v>545.38730199999998</v>
      </c>
      <c r="N14" s="11">
        <v>559.05071800000007</v>
      </c>
      <c r="O14" s="11">
        <v>583.10007999999993</v>
      </c>
      <c r="P14" s="11">
        <v>613.72234400000002</v>
      </c>
      <c r="Q14" s="11">
        <v>656.2032559999999</v>
      </c>
      <c r="R14" s="11">
        <v>712.19316100000003</v>
      </c>
      <c r="S14" s="11">
        <v>833.85396399999991</v>
      </c>
      <c r="T14" s="11">
        <v>892.8476730000001</v>
      </c>
      <c r="U14" s="11">
        <v>955.82454000000018</v>
      </c>
      <c r="V14" s="11">
        <v>991.47803500000009</v>
      </c>
      <c r="W14" s="11">
        <v>1003.893074</v>
      </c>
    </row>
    <row r="15" spans="1:23" ht="15" x14ac:dyDescent="0.2">
      <c r="A15" s="9"/>
      <c r="B15" s="9"/>
      <c r="C15" s="14" t="s">
        <v>30</v>
      </c>
      <c r="D15" s="9"/>
      <c r="E15" s="9"/>
      <c r="F15" s="11"/>
      <c r="G15" s="11"/>
      <c r="H15" s="11"/>
      <c r="I15" s="11"/>
      <c r="J15" s="11"/>
      <c r="K15" s="11"/>
      <c r="L15" s="11"/>
      <c r="M15" s="11"/>
      <c r="N15" s="11"/>
      <c r="O15" s="11"/>
      <c r="P15" s="11"/>
      <c r="Q15" s="11"/>
      <c r="R15" s="11">
        <v>474.40384499999999</v>
      </c>
      <c r="S15" s="11">
        <v>580.88423499999999</v>
      </c>
      <c r="T15" s="11">
        <v>627.759816</v>
      </c>
      <c r="U15" s="11">
        <v>677.80034599999999</v>
      </c>
      <c r="V15" s="11">
        <v>709.99199199999998</v>
      </c>
      <c r="W15" s="11">
        <v>720.38105800000005</v>
      </c>
    </row>
    <row r="16" spans="1:23" ht="15" x14ac:dyDescent="0.2">
      <c r="A16" s="9"/>
      <c r="B16" s="9"/>
      <c r="C16" s="14" t="s">
        <v>31</v>
      </c>
      <c r="D16" s="9"/>
      <c r="E16" s="9"/>
      <c r="F16" s="11"/>
      <c r="G16" s="11"/>
      <c r="H16" s="11"/>
      <c r="I16" s="11"/>
      <c r="J16" s="11"/>
      <c r="K16" s="11"/>
      <c r="L16" s="11"/>
      <c r="M16" s="11"/>
      <c r="N16" s="11"/>
      <c r="O16" s="11"/>
      <c r="P16" s="11"/>
      <c r="Q16" s="11"/>
      <c r="R16" s="11">
        <v>237.78931699999998</v>
      </c>
      <c r="S16" s="11">
        <v>252.96973</v>
      </c>
      <c r="T16" s="11">
        <v>265.08785599999999</v>
      </c>
      <c r="U16" s="11">
        <v>278.02419400000002</v>
      </c>
      <c r="V16" s="11">
        <v>281.486043</v>
      </c>
      <c r="W16" s="11">
        <v>283.51201600000002</v>
      </c>
    </row>
    <row r="17" spans="1:23" ht="15" x14ac:dyDescent="0.2">
      <c r="A17" s="9"/>
      <c r="B17" s="9"/>
      <c r="C17" s="9" t="s">
        <v>32</v>
      </c>
      <c r="D17" s="9"/>
      <c r="E17" s="9"/>
      <c r="F17" s="11">
        <v>754.17080012627844</v>
      </c>
      <c r="G17" s="11">
        <v>719.21410879676546</v>
      </c>
      <c r="H17" s="11">
        <v>694.68411771453407</v>
      </c>
      <c r="I17" s="11">
        <v>647.3782371784107</v>
      </c>
      <c r="J17" s="11">
        <v>643.70114625248425</v>
      </c>
      <c r="K17" s="11">
        <v>635.78941135165655</v>
      </c>
      <c r="L17" s="11">
        <v>627.89465409153161</v>
      </c>
      <c r="M17" s="11">
        <v>615.31620466042693</v>
      </c>
      <c r="N17" s="11">
        <v>598.94290648881827</v>
      </c>
      <c r="O17" s="11">
        <v>593.7103141839641</v>
      </c>
      <c r="P17" s="11">
        <v>577.46620246024247</v>
      </c>
      <c r="Q17" s="11">
        <v>575.64548113313424</v>
      </c>
      <c r="R17" s="11">
        <v>552.08637671194901</v>
      </c>
      <c r="S17" s="11">
        <v>512.90292326420581</v>
      </c>
      <c r="T17" s="11">
        <v>463.79413418764778</v>
      </c>
      <c r="U17" s="11">
        <v>411.81319483963551</v>
      </c>
      <c r="V17" s="11">
        <v>273.01068255846531</v>
      </c>
      <c r="W17" s="11">
        <v>108.75468272887846</v>
      </c>
    </row>
    <row r="18" spans="1:23" ht="15" x14ac:dyDescent="0.2">
      <c r="A18" s="12"/>
      <c r="B18" s="9"/>
      <c r="C18" s="13" t="s">
        <v>33</v>
      </c>
      <c r="D18" s="13"/>
      <c r="E18" s="13"/>
      <c r="F18" s="11">
        <v>807.93509592135092</v>
      </c>
      <c r="G18" s="11">
        <v>679.55540897603453</v>
      </c>
      <c r="H18" s="11">
        <v>672.75957226575395</v>
      </c>
      <c r="I18" s="11">
        <v>705.70948571535439</v>
      </c>
      <c r="J18" s="11">
        <v>768.29676708782927</v>
      </c>
      <c r="K18" s="11">
        <v>822.37174119237477</v>
      </c>
      <c r="L18" s="11">
        <v>829.03433670451432</v>
      </c>
      <c r="M18" s="11">
        <v>751.78204558047264</v>
      </c>
      <c r="N18" s="11">
        <v>590.92926791623347</v>
      </c>
      <c r="O18" s="11">
        <v>537.68895131502074</v>
      </c>
      <c r="P18" s="11">
        <v>519.72748419052959</v>
      </c>
      <c r="Q18" s="11">
        <v>526.16136434751854</v>
      </c>
      <c r="R18" s="11">
        <v>504.90761976716908</v>
      </c>
      <c r="S18" s="11">
        <v>486.96600028485557</v>
      </c>
      <c r="T18" s="11">
        <v>457.49567157000553</v>
      </c>
      <c r="U18" s="11">
        <v>410.11244330369283</v>
      </c>
      <c r="V18" s="11">
        <v>310.39432108683877</v>
      </c>
      <c r="W18" s="11">
        <v>217.46145998171468</v>
      </c>
    </row>
    <row r="19" spans="1:23" ht="15" x14ac:dyDescent="0.2">
      <c r="A19" s="12"/>
      <c r="B19" s="12"/>
      <c r="C19" s="15" t="s">
        <v>34</v>
      </c>
      <c r="D19" s="15"/>
      <c r="E19" s="15"/>
      <c r="F19" s="11">
        <v>213.01745262629291</v>
      </c>
      <c r="G19" s="11">
        <v>211.09525946103432</v>
      </c>
      <c r="H19" s="11">
        <v>199.18261678185951</v>
      </c>
      <c r="I19" s="11">
        <v>211.00166016419792</v>
      </c>
      <c r="J19" s="11">
        <v>220.97854774676145</v>
      </c>
      <c r="K19" s="11">
        <v>240.6919903700595</v>
      </c>
      <c r="L19" s="11">
        <v>241.17534783870008</v>
      </c>
      <c r="M19" s="11">
        <v>134.43764947369095</v>
      </c>
      <c r="N19" s="11">
        <v>0</v>
      </c>
      <c r="O19" s="11">
        <v>0</v>
      </c>
      <c r="P19" s="11">
        <v>0</v>
      </c>
      <c r="Q19" s="11">
        <v>0</v>
      </c>
      <c r="R19" s="11">
        <v>0</v>
      </c>
      <c r="S19" s="11">
        <v>0</v>
      </c>
      <c r="T19" s="11">
        <v>0</v>
      </c>
      <c r="U19" s="11">
        <v>0</v>
      </c>
      <c r="V19" s="11">
        <v>0</v>
      </c>
      <c r="W19" s="11">
        <v>0</v>
      </c>
    </row>
    <row r="20" spans="1:23" ht="15" x14ac:dyDescent="0.2">
      <c r="A20" s="12"/>
      <c r="B20" s="12"/>
      <c r="C20" s="15" t="s">
        <v>35</v>
      </c>
      <c r="D20" s="15"/>
      <c r="E20" s="15"/>
      <c r="F20" s="13"/>
      <c r="G20" s="13"/>
      <c r="H20" s="13"/>
      <c r="I20" s="13"/>
      <c r="J20" s="11">
        <v>275.16272367652726</v>
      </c>
      <c r="K20" s="11">
        <v>296.67041468469603</v>
      </c>
      <c r="L20" s="11">
        <v>300.19671026712945</v>
      </c>
      <c r="M20" s="11">
        <v>317.82703936036609</v>
      </c>
      <c r="N20" s="11">
        <v>314.7947233463874</v>
      </c>
      <c r="O20" s="11">
        <v>292.17721229848098</v>
      </c>
      <c r="P20" s="11">
        <v>293.04270778358739</v>
      </c>
      <c r="Q20" s="11">
        <v>319.61911550142008</v>
      </c>
      <c r="R20" s="11">
        <v>317.9760998896009</v>
      </c>
      <c r="S20" s="11">
        <v>308.05434407239602</v>
      </c>
      <c r="T20" s="11">
        <v>284.96443563578657</v>
      </c>
      <c r="U20" s="11">
        <v>250.4622325718382</v>
      </c>
      <c r="V20" s="11">
        <v>154.76062147782756</v>
      </c>
      <c r="W20" s="11">
        <v>71.330619161787311</v>
      </c>
    </row>
    <row r="21" spans="1:23" ht="15" x14ac:dyDescent="0.2">
      <c r="A21" s="12"/>
      <c r="B21" s="12"/>
      <c r="C21" s="15" t="s">
        <v>36</v>
      </c>
      <c r="D21" s="15"/>
      <c r="E21" s="15"/>
      <c r="F21" s="13"/>
      <c r="G21" s="13"/>
      <c r="H21" s="13"/>
      <c r="I21" s="13"/>
      <c r="J21" s="11">
        <v>243.03044430322484</v>
      </c>
      <c r="K21" s="11">
        <v>251.37750555224929</v>
      </c>
      <c r="L21" s="11">
        <v>253.67991311008947</v>
      </c>
      <c r="M21" s="11">
        <v>263.47033959141686</v>
      </c>
      <c r="N21" s="11">
        <v>240.36284938226441</v>
      </c>
      <c r="O21" s="11">
        <v>206.66938581769796</v>
      </c>
      <c r="P21" s="11">
        <v>187.30318881900365</v>
      </c>
      <c r="Q21" s="11">
        <v>172.05832093385712</v>
      </c>
      <c r="R21" s="11">
        <v>155.79987742530184</v>
      </c>
      <c r="S21" s="11">
        <v>146.38870475220398</v>
      </c>
      <c r="T21" s="11">
        <v>133.57067790886035</v>
      </c>
      <c r="U21" s="11">
        <v>119.17206192514601</v>
      </c>
      <c r="V21" s="11">
        <v>111.14983910445984</v>
      </c>
      <c r="W21" s="11">
        <v>99.945954205363961</v>
      </c>
    </row>
    <row r="22" spans="1:23" ht="15" x14ac:dyDescent="0.2">
      <c r="A22" s="12"/>
      <c r="B22" s="12"/>
      <c r="C22" s="15" t="s">
        <v>37</v>
      </c>
      <c r="D22" s="15"/>
      <c r="E22" s="15"/>
      <c r="F22" s="13"/>
      <c r="G22" s="13"/>
      <c r="H22" s="13"/>
      <c r="I22" s="13"/>
      <c r="J22" s="11">
        <v>14.483824856936291</v>
      </c>
      <c r="K22" s="11">
        <v>18.505869412818733</v>
      </c>
      <c r="L22" s="11">
        <v>19.94789664701716</v>
      </c>
      <c r="M22" s="11">
        <v>21.724667508519772</v>
      </c>
      <c r="N22" s="11">
        <v>21.407638573390393</v>
      </c>
      <c r="O22" s="11">
        <v>20.356391315386318</v>
      </c>
      <c r="P22" s="11">
        <v>19.81716088664955</v>
      </c>
      <c r="Q22" s="11">
        <v>19.316281846177223</v>
      </c>
      <c r="R22" s="11">
        <v>18.713104118818286</v>
      </c>
      <c r="S22" s="11">
        <v>20.499944367761369</v>
      </c>
      <c r="T22" s="11">
        <v>26.073028597472913</v>
      </c>
      <c r="U22" s="11">
        <v>28.53706960694327</v>
      </c>
      <c r="V22" s="11">
        <v>33.777499835919315</v>
      </c>
      <c r="W22" s="11">
        <v>36.433923147936525</v>
      </c>
    </row>
    <row r="23" spans="1:23" ht="15" x14ac:dyDescent="0.2">
      <c r="A23" s="12"/>
      <c r="B23" s="12"/>
      <c r="C23" s="15" t="s">
        <v>38</v>
      </c>
      <c r="D23" s="15"/>
      <c r="E23" s="15"/>
      <c r="F23" s="13"/>
      <c r="G23" s="13"/>
      <c r="H23" s="13"/>
      <c r="I23" s="13"/>
      <c r="J23" s="11">
        <v>14.641226504379347</v>
      </c>
      <c r="K23" s="11">
        <v>15.125961172551172</v>
      </c>
      <c r="L23" s="11">
        <v>14.034468841578102</v>
      </c>
      <c r="M23" s="11">
        <v>14.322349646478953</v>
      </c>
      <c r="N23" s="11">
        <v>14.364056614191238</v>
      </c>
      <c r="O23" s="11">
        <v>18.485961883455495</v>
      </c>
      <c r="P23" s="11">
        <v>19.564426701289051</v>
      </c>
      <c r="Q23" s="11">
        <v>15.167646066064197</v>
      </c>
      <c r="R23" s="11">
        <v>12.418538333448128</v>
      </c>
      <c r="S23" s="11">
        <v>12.023007092494261</v>
      </c>
      <c r="T23" s="11">
        <v>12.887529427885593</v>
      </c>
      <c r="U23" s="11">
        <v>11.941079199765339</v>
      </c>
      <c r="V23" s="11">
        <v>10.706360668632035</v>
      </c>
      <c r="W23" s="11">
        <v>9.7509634666268941</v>
      </c>
    </row>
    <row r="24" spans="1:23" ht="30" customHeight="1" x14ac:dyDescent="0.2">
      <c r="A24" s="12"/>
      <c r="B24" s="12"/>
      <c r="C24" s="16" t="s">
        <v>39</v>
      </c>
      <c r="D24" s="16"/>
      <c r="E24" s="16"/>
      <c r="F24" s="13"/>
      <c r="G24" s="13"/>
      <c r="H24" s="13"/>
      <c r="I24" s="13"/>
      <c r="J24" s="11">
        <v>62.448102871705657</v>
      </c>
      <c r="K24" s="11">
        <v>65.896300319912939</v>
      </c>
      <c r="L24" s="11">
        <v>64.330565693018357</v>
      </c>
      <c r="M24" s="11">
        <v>63.473221896598574</v>
      </c>
      <c r="N24" s="11">
        <v>56.945235516878441</v>
      </c>
      <c r="O24" s="11">
        <v>56.637402014312755</v>
      </c>
      <c r="P24" s="11">
        <v>56.295981359798198</v>
      </c>
      <c r="Q24" s="11">
        <v>56.373847895505719</v>
      </c>
      <c r="R24" s="11">
        <v>57.139792534971335</v>
      </c>
      <c r="S24" s="11">
        <v>58.850327946759641</v>
      </c>
      <c r="T24" s="11">
        <v>62.347271095697067</v>
      </c>
      <c r="U24" s="11">
        <v>62.03018331120596</v>
      </c>
      <c r="V24" s="11">
        <v>63.033811372782196</v>
      </c>
      <c r="W24" s="11">
        <v>62.55073422657857</v>
      </c>
    </row>
    <row r="25" spans="1:23" ht="15" x14ac:dyDescent="0.2">
      <c r="A25" s="12"/>
      <c r="B25" s="12"/>
      <c r="C25" s="13" t="s">
        <v>40</v>
      </c>
      <c r="D25" s="13"/>
      <c r="E25" s="13"/>
      <c r="F25" s="11">
        <v>107.78363650286869</v>
      </c>
      <c r="G25" s="11">
        <v>198.81209304540039</v>
      </c>
      <c r="H25" s="11">
        <v>184.72758101682356</v>
      </c>
      <c r="I25" s="11">
        <v>164.54753241899238</v>
      </c>
      <c r="J25" s="11">
        <v>153.88684913317039</v>
      </c>
      <c r="K25" s="11">
        <v>135.15634843895415</v>
      </c>
      <c r="L25" s="11">
        <v>131.03091771061094</v>
      </c>
      <c r="M25" s="11">
        <v>122.6051817825774</v>
      </c>
      <c r="N25" s="11">
        <v>105.1653203581977</v>
      </c>
      <c r="O25" s="11">
        <v>111.26559913302277</v>
      </c>
      <c r="P25" s="11">
        <v>113.83669046906338</v>
      </c>
      <c r="Q25" s="11">
        <v>109.64765789127556</v>
      </c>
      <c r="R25" s="11">
        <v>148.64192164265006</v>
      </c>
      <c r="S25" s="11">
        <v>239.35075304869588</v>
      </c>
      <c r="T25" s="11">
        <v>224.06662473870654</v>
      </c>
      <c r="U25" s="11">
        <v>250.62263668096764</v>
      </c>
      <c r="V25" s="11">
        <v>270.99894916309279</v>
      </c>
      <c r="W25" s="11">
        <v>236.40086075246239</v>
      </c>
    </row>
    <row r="26" spans="1:23" ht="15" x14ac:dyDescent="0.2">
      <c r="A26" s="12"/>
      <c r="B26" s="12"/>
      <c r="C26" s="13" t="s">
        <v>41</v>
      </c>
      <c r="D26" s="13"/>
      <c r="E26" s="13"/>
      <c r="F26" s="11">
        <v>1.5423868918200792</v>
      </c>
      <c r="G26" s="11">
        <v>1.7474989125835798</v>
      </c>
      <c r="H26" s="11">
        <v>2.0342563718811104</v>
      </c>
      <c r="I26" s="11">
        <v>1.197564430184372</v>
      </c>
      <c r="J26" s="11">
        <v>2.1838856531461133</v>
      </c>
      <c r="K26" s="11">
        <v>2.5764421712789938</v>
      </c>
      <c r="L26" s="11">
        <v>2.7289551697474024</v>
      </c>
      <c r="M26" s="11">
        <v>5.7711275494262502</v>
      </c>
      <c r="N26" s="11">
        <v>7.0083912196112541</v>
      </c>
      <c r="O26" s="11">
        <v>6.0209053536666977</v>
      </c>
      <c r="P26" s="11">
        <v>6.8482280972570422</v>
      </c>
      <c r="Q26" s="11">
        <v>10.462692503366416</v>
      </c>
      <c r="R26" s="11">
        <v>12.615519247890285</v>
      </c>
      <c r="S26" s="11">
        <v>14.65706617169632</v>
      </c>
      <c r="T26" s="11">
        <v>14.636923929099357</v>
      </c>
      <c r="U26" s="11">
        <v>17.676705645982377</v>
      </c>
      <c r="V26" s="11">
        <v>16.585268159742835</v>
      </c>
      <c r="W26" s="11">
        <v>16.795454661618194</v>
      </c>
    </row>
    <row r="27" spans="1:23" ht="15" x14ac:dyDescent="0.2">
      <c r="A27" s="12"/>
      <c r="B27" s="12"/>
      <c r="C27" s="13" t="s">
        <v>42</v>
      </c>
      <c r="D27" s="13"/>
      <c r="E27" s="13"/>
      <c r="F27" s="13"/>
      <c r="G27" s="13"/>
      <c r="H27" s="13"/>
      <c r="I27" s="13"/>
      <c r="J27" s="11"/>
      <c r="K27" s="11"/>
      <c r="L27" s="11"/>
      <c r="M27" s="11"/>
      <c r="N27" s="11">
        <v>23.632745466811379</v>
      </c>
      <c r="O27" s="11">
        <v>24.911063738957544</v>
      </c>
      <c r="P27" s="11">
        <v>26.319766203143804</v>
      </c>
      <c r="Q27" s="11">
        <v>27.407607546984693</v>
      </c>
      <c r="R27" s="11">
        <v>28.306168485147904</v>
      </c>
      <c r="S27" s="11">
        <v>29.433457213189588</v>
      </c>
      <c r="T27" s="11">
        <v>30.969407673435619</v>
      </c>
      <c r="U27" s="11">
        <v>31.36123205905292</v>
      </c>
      <c r="V27" s="11">
        <v>31.740581704073193</v>
      </c>
      <c r="W27" s="11">
        <v>32.135654812755199</v>
      </c>
    </row>
    <row r="28" spans="1:23" ht="15" x14ac:dyDescent="0.2">
      <c r="A28" s="12"/>
      <c r="B28" s="12"/>
      <c r="C28" s="13" t="s">
        <v>43</v>
      </c>
      <c r="D28" s="13"/>
      <c r="E28" s="13"/>
      <c r="F28" s="13"/>
      <c r="G28" s="13"/>
      <c r="H28" s="13"/>
      <c r="I28" s="13"/>
      <c r="J28" s="11"/>
      <c r="K28" s="11"/>
      <c r="L28" s="11"/>
      <c r="M28" s="11">
        <v>134.92439135954567</v>
      </c>
      <c r="N28" s="11">
        <v>352.75133641756003</v>
      </c>
      <c r="O28" s="11">
        <v>380.8951903620985</v>
      </c>
      <c r="P28" s="11">
        <v>409.92403073806639</v>
      </c>
      <c r="Q28" s="11">
        <v>441.92304932529373</v>
      </c>
      <c r="R28" s="11">
        <v>463.71028201056117</v>
      </c>
      <c r="S28" s="11">
        <v>489.77860501755356</v>
      </c>
      <c r="T28" s="11">
        <v>493.05171519593898</v>
      </c>
      <c r="U28" s="11">
        <v>479.07343081556047</v>
      </c>
      <c r="V28" s="11">
        <v>446.08731744760797</v>
      </c>
      <c r="W28" s="11">
        <v>416.88866026451717</v>
      </c>
    </row>
    <row r="29" spans="1:23" ht="30" customHeight="1" x14ac:dyDescent="0.2">
      <c r="A29" s="12"/>
      <c r="B29" s="9"/>
      <c r="C29" s="13" t="s">
        <v>44</v>
      </c>
      <c r="D29" s="13"/>
      <c r="E29" s="13"/>
      <c r="F29" s="11">
        <v>63.812387121702315</v>
      </c>
      <c r="G29" s="11">
        <v>69.030399194837571</v>
      </c>
      <c r="H29" s="11">
        <v>67.53493176789317</v>
      </c>
      <c r="I29" s="11">
        <v>69.110716842916631</v>
      </c>
      <c r="J29" s="11">
        <v>68.065144670508829</v>
      </c>
      <c r="K29" s="11">
        <v>69.68586746447302</v>
      </c>
      <c r="L29" s="11">
        <v>64.563308846985649</v>
      </c>
      <c r="M29" s="11">
        <v>63.425431222687692</v>
      </c>
      <c r="N29" s="11">
        <v>61.104184719096928</v>
      </c>
      <c r="O29" s="11">
        <v>59.73666157217118</v>
      </c>
      <c r="P29" s="11">
        <v>59.856984767363301</v>
      </c>
      <c r="Q29" s="11">
        <v>60.503978507336214</v>
      </c>
      <c r="R29" s="11">
        <v>59.27069725084074</v>
      </c>
      <c r="S29" s="11">
        <v>60.348837636916905</v>
      </c>
      <c r="T29" s="11">
        <v>58.995418206419529</v>
      </c>
      <c r="U29" s="11">
        <v>58.451889066281609</v>
      </c>
      <c r="V29" s="11">
        <v>58.758180655832916</v>
      </c>
      <c r="W29" s="11">
        <v>57.031517779914203</v>
      </c>
    </row>
    <row r="30" spans="1:23" ht="15" customHeight="1" x14ac:dyDescent="0.2">
      <c r="A30" s="12"/>
      <c r="B30" s="12"/>
      <c r="C30" s="15" t="s">
        <v>25</v>
      </c>
      <c r="D30" s="15"/>
      <c r="E30" s="15"/>
      <c r="F30" s="13"/>
      <c r="G30" s="13"/>
      <c r="H30" s="13"/>
      <c r="I30" s="13"/>
      <c r="J30" s="11">
        <v>54.107814006802833</v>
      </c>
      <c r="K30" s="11">
        <v>55.649243280622379</v>
      </c>
      <c r="L30" s="11">
        <v>50.696725862227467</v>
      </c>
      <c r="M30" s="11">
        <v>48.883101396310337</v>
      </c>
      <c r="N30" s="11">
        <v>50.576011687624401</v>
      </c>
      <c r="O30" s="11">
        <v>49.096371760515865</v>
      </c>
      <c r="P30" s="11">
        <v>48.717530856414577</v>
      </c>
      <c r="Q30" s="11">
        <v>43.957176173060354</v>
      </c>
      <c r="R30" s="11">
        <v>44.814605780599493</v>
      </c>
      <c r="S30" s="11">
        <v>45.485946558634765</v>
      </c>
      <c r="T30" s="11">
        <v>45.197348548484037</v>
      </c>
      <c r="U30" s="11">
        <v>44.715347894275951</v>
      </c>
      <c r="V30" s="11">
        <v>45.889670871029381</v>
      </c>
      <c r="W30" s="11">
        <v>44.79984371600009</v>
      </c>
    </row>
    <row r="31" spans="1:23" ht="15" customHeight="1" x14ac:dyDescent="0.2">
      <c r="A31" s="12"/>
      <c r="B31" s="12"/>
      <c r="C31" s="15" t="s">
        <v>26</v>
      </c>
      <c r="D31" s="15"/>
      <c r="E31" s="15"/>
      <c r="F31" s="13"/>
      <c r="G31" s="13"/>
      <c r="H31" s="13"/>
      <c r="I31" s="13"/>
      <c r="J31" s="11">
        <v>13.957330663705985</v>
      </c>
      <c r="K31" s="11">
        <v>14.036624183850625</v>
      </c>
      <c r="L31" s="11">
        <v>13.8665829847582</v>
      </c>
      <c r="M31" s="11">
        <v>14.54232982637736</v>
      </c>
      <c r="N31" s="11">
        <v>10.528173031472532</v>
      </c>
      <c r="O31" s="11">
        <v>10.640289811655308</v>
      </c>
      <c r="P31" s="11">
        <v>11.139453910948722</v>
      </c>
      <c r="Q31" s="11">
        <v>16.54680233427586</v>
      </c>
      <c r="R31" s="11">
        <v>14.456091470241249</v>
      </c>
      <c r="S31" s="11">
        <v>14.862891078282141</v>
      </c>
      <c r="T31" s="11">
        <v>13.798069657935494</v>
      </c>
      <c r="U31" s="11">
        <v>13.736541172005662</v>
      </c>
      <c r="V31" s="11">
        <v>12.868509784803544</v>
      </c>
      <c r="W31" s="11">
        <v>12.231674063914113</v>
      </c>
    </row>
    <row r="32" spans="1:23" ht="15" x14ac:dyDescent="0.2">
      <c r="A32" s="9"/>
      <c r="B32" s="9"/>
      <c r="C32" s="17" t="s">
        <v>45</v>
      </c>
      <c r="D32" s="17"/>
      <c r="E32" s="11"/>
      <c r="F32" s="11">
        <v>1681.051051886559</v>
      </c>
      <c r="G32" s="11">
        <v>1773.9719998530206</v>
      </c>
      <c r="H32" s="11">
        <v>1879.1133409632978</v>
      </c>
      <c r="I32" s="11">
        <v>1950.1949841775538</v>
      </c>
      <c r="J32" s="11">
        <v>2001.6601170667325</v>
      </c>
      <c r="K32" s="11">
        <v>2172.7019296841172</v>
      </c>
      <c r="L32" s="11">
        <v>2306.7765035243019</v>
      </c>
      <c r="M32" s="11">
        <v>2417.8650363088905</v>
      </c>
      <c r="N32" s="11">
        <v>2537.4539077494433</v>
      </c>
      <c r="O32" s="11">
        <v>2675.4406727808314</v>
      </c>
      <c r="P32" s="11">
        <v>2793.5182040302307</v>
      </c>
      <c r="Q32" s="11">
        <v>2999.5155168681986</v>
      </c>
      <c r="R32" s="11">
        <v>3209.3328772080072</v>
      </c>
      <c r="S32" s="11">
        <v>3483.784516781137</v>
      </c>
      <c r="T32" s="11">
        <v>3631.0801811459596</v>
      </c>
      <c r="U32" s="11">
        <v>3855.30487892253</v>
      </c>
      <c r="V32" s="11">
        <v>4149.6134010425822</v>
      </c>
      <c r="W32" s="11">
        <v>4321.6187424067602</v>
      </c>
    </row>
    <row r="33" spans="1:23" ht="15" x14ac:dyDescent="0.2">
      <c r="A33" s="9"/>
      <c r="B33" s="9"/>
      <c r="C33" s="18" t="s">
        <v>46</v>
      </c>
      <c r="D33" s="17"/>
      <c r="E33" s="11"/>
      <c r="F33" s="11"/>
      <c r="G33" s="11"/>
      <c r="H33" s="11"/>
      <c r="I33" s="11"/>
      <c r="J33" s="11"/>
      <c r="K33" s="11"/>
      <c r="L33" s="11"/>
      <c r="M33" s="11"/>
      <c r="N33" s="11"/>
      <c r="O33" s="11"/>
      <c r="P33" s="11"/>
      <c r="Q33" s="11"/>
      <c r="R33" s="11"/>
      <c r="S33" s="11"/>
      <c r="T33" s="11"/>
      <c r="U33" s="11"/>
      <c r="V33" s="11"/>
      <c r="W33" s="11"/>
    </row>
    <row r="34" spans="1:23" ht="15" x14ac:dyDescent="0.2">
      <c r="A34" s="9"/>
      <c r="B34" s="9"/>
      <c r="C34" s="18" t="s">
        <v>47</v>
      </c>
      <c r="D34" s="17"/>
      <c r="E34" s="11"/>
      <c r="F34" s="11"/>
      <c r="G34" s="11"/>
      <c r="H34" s="11"/>
      <c r="I34" s="11"/>
      <c r="J34" s="11"/>
      <c r="K34" s="11"/>
      <c r="L34" s="11"/>
      <c r="M34" s="11"/>
      <c r="N34" s="11"/>
      <c r="O34" s="11"/>
      <c r="P34" s="11"/>
      <c r="Q34" s="11"/>
      <c r="R34" s="11"/>
      <c r="S34" s="11"/>
      <c r="T34" s="11"/>
      <c r="U34" s="11"/>
      <c r="V34" s="11"/>
      <c r="W34" s="11"/>
    </row>
    <row r="35" spans="1:23" ht="15" x14ac:dyDescent="0.2">
      <c r="A35" s="9"/>
      <c r="B35" s="9"/>
      <c r="C35" s="18" t="s">
        <v>48</v>
      </c>
      <c r="D35" s="17"/>
      <c r="E35" s="11"/>
      <c r="F35" s="11"/>
      <c r="G35" s="11"/>
      <c r="H35" s="11"/>
      <c r="I35" s="11"/>
      <c r="J35" s="11"/>
      <c r="K35" s="11"/>
      <c r="L35" s="11"/>
      <c r="M35" s="11"/>
      <c r="N35" s="11"/>
      <c r="O35" s="11"/>
      <c r="P35" s="11"/>
      <c r="Q35" s="11"/>
      <c r="R35" s="11"/>
      <c r="S35" s="11"/>
      <c r="T35" s="11"/>
      <c r="U35" s="11"/>
      <c r="V35" s="11"/>
      <c r="W35" s="11"/>
    </row>
    <row r="36" spans="1:23" ht="15" x14ac:dyDescent="0.2">
      <c r="A36" s="9"/>
      <c r="B36" s="9"/>
      <c r="C36" s="18" t="s">
        <v>49</v>
      </c>
      <c r="D36" s="17"/>
      <c r="E36" s="11"/>
      <c r="F36" s="11"/>
      <c r="G36" s="11"/>
      <c r="H36" s="11"/>
      <c r="I36" s="11"/>
      <c r="J36" s="11"/>
      <c r="K36" s="11"/>
      <c r="L36" s="11"/>
      <c r="M36" s="11"/>
      <c r="N36" s="11"/>
      <c r="O36" s="11"/>
      <c r="P36" s="11"/>
      <c r="Q36" s="11"/>
      <c r="R36" s="11"/>
      <c r="S36" s="11"/>
      <c r="T36" s="11"/>
      <c r="U36" s="11"/>
      <c r="V36" s="11"/>
      <c r="W36" s="11"/>
    </row>
    <row r="37" spans="1:23" ht="15" x14ac:dyDescent="0.2">
      <c r="A37" s="9"/>
      <c r="B37" s="9"/>
      <c r="C37" s="18" t="s">
        <v>50</v>
      </c>
      <c r="D37" s="17"/>
      <c r="E37" s="11"/>
      <c r="F37" s="11"/>
      <c r="G37" s="11"/>
      <c r="H37" s="11"/>
      <c r="I37" s="11"/>
      <c r="J37" s="11"/>
      <c r="K37" s="11"/>
      <c r="L37" s="11"/>
      <c r="M37" s="11"/>
      <c r="N37" s="11"/>
      <c r="O37" s="11"/>
      <c r="P37" s="11"/>
      <c r="Q37" s="11"/>
      <c r="R37" s="11"/>
      <c r="S37" s="11"/>
      <c r="T37" s="11"/>
      <c r="U37" s="11"/>
      <c r="V37" s="11"/>
      <c r="W37" s="11"/>
    </row>
    <row r="38" spans="1:23" ht="30" customHeight="1" x14ac:dyDescent="0.2">
      <c r="A38" s="9"/>
      <c r="B38" s="9"/>
      <c r="C38" s="17" t="s">
        <v>51</v>
      </c>
      <c r="D38" s="17"/>
      <c r="E38" s="17"/>
      <c r="F38" s="10"/>
      <c r="G38" s="10"/>
      <c r="H38" s="10"/>
      <c r="I38" s="10"/>
      <c r="J38" s="11"/>
      <c r="K38" s="11"/>
      <c r="L38" s="11"/>
      <c r="M38" s="11"/>
      <c r="N38" s="11">
        <v>61.372082472155618</v>
      </c>
      <c r="O38" s="11">
        <v>45.847388097725528</v>
      </c>
      <c r="P38" s="11">
        <v>58.171577629457047</v>
      </c>
      <c r="Q38" s="11">
        <v>71.577695287384515</v>
      </c>
      <c r="R38" s="11">
        <v>91.864062863331881</v>
      </c>
      <c r="S38" s="11">
        <v>91.317086275781847</v>
      </c>
      <c r="T38" s="11">
        <v>93.108953588855755</v>
      </c>
      <c r="U38" s="11">
        <v>92.799874042686511</v>
      </c>
      <c r="V38" s="11">
        <v>97.175643014470097</v>
      </c>
      <c r="W38" s="11">
        <v>96.147421775842631</v>
      </c>
    </row>
    <row r="39" spans="1:23" ht="15" customHeight="1" x14ac:dyDescent="0.2">
      <c r="A39" s="16"/>
      <c r="B39" s="16"/>
      <c r="C39" s="17" t="s">
        <v>52</v>
      </c>
      <c r="D39" s="17"/>
      <c r="E39" s="17"/>
      <c r="F39" s="13"/>
      <c r="G39" s="13"/>
      <c r="H39" s="13"/>
      <c r="I39" s="13"/>
      <c r="J39" s="11">
        <v>96.304672845824228</v>
      </c>
      <c r="K39" s="11">
        <v>92.773444796211251</v>
      </c>
      <c r="L39" s="11">
        <v>94.244261153674188</v>
      </c>
      <c r="M39" s="11">
        <v>106.01405367667009</v>
      </c>
      <c r="N39" s="11">
        <v>136.73840714366995</v>
      </c>
      <c r="O39" s="11">
        <v>170.74552224842296</v>
      </c>
      <c r="P39" s="11">
        <v>111.21081634396087</v>
      </c>
      <c r="Q39" s="11">
        <v>114.00809513293942</v>
      </c>
      <c r="R39" s="11">
        <v>148.67935493296343</v>
      </c>
      <c r="S39" s="11">
        <v>150.15875485763382</v>
      </c>
      <c r="T39" s="11">
        <v>151.08988255374015</v>
      </c>
      <c r="U39" s="11">
        <v>117.68510147424723</v>
      </c>
      <c r="V39" s="11">
        <v>116.8552450619742</v>
      </c>
      <c r="W39" s="11">
        <v>116.36309988310221</v>
      </c>
    </row>
    <row r="40" spans="1:23" ht="30" customHeight="1" x14ac:dyDescent="0.25">
      <c r="A40" s="16"/>
      <c r="B40" s="16"/>
      <c r="C40" s="19" t="s">
        <v>53</v>
      </c>
      <c r="D40" s="19"/>
      <c r="E40" s="19"/>
      <c r="F40" s="20">
        <f>SUM(F4:F39)-SUM(F9:F11,F19:F23)</f>
        <v>4618.033554100015</v>
      </c>
      <c r="G40" s="20">
        <f>SUM(G4:G39)-SUM(G9:G11,G19:G23)</f>
        <v>4702.9360890839498</v>
      </c>
      <c r="H40" s="20">
        <f>SUM(H4:H39)-SUM(H9:H11,H19:H23)</f>
        <v>4813.1835964739557</v>
      </c>
      <c r="I40" s="20">
        <f>SUM(I4:I39)-SUM(I9:I11,I19:I23)</f>
        <v>4899.8790350904437</v>
      </c>
      <c r="J40" s="20">
        <f t="shared" ref="J40:Q40" si="0">SUM(J4:J39)-SUM(J9:J11,J19:J23,J30:J31)</f>
        <v>5208.7258049662851</v>
      </c>
      <c r="K40" s="20">
        <f t="shared" si="0"/>
        <v>5555.1279733778565</v>
      </c>
      <c r="L40" s="20">
        <f t="shared" si="0"/>
        <v>5796.1170251672629</v>
      </c>
      <c r="M40" s="20">
        <f t="shared" si="0"/>
        <v>6001.2764975910632</v>
      </c>
      <c r="N40" s="20">
        <f t="shared" si="0"/>
        <v>6335.9592563977476</v>
      </c>
      <c r="O40" s="20">
        <f t="shared" si="0"/>
        <v>6566.7856493603713</v>
      </c>
      <c r="P40" s="20">
        <f t="shared" si="0"/>
        <v>6727.9479105580349</v>
      </c>
      <c r="Q40" s="20">
        <f t="shared" si="0"/>
        <v>7108.5855038885875</v>
      </c>
      <c r="R40" s="20">
        <f t="shared" ref="R40:W40" si="1">SUM(R4:R39)-SUM(R9:R11,R19:R23,R30:R31,R15:R16)</f>
        <v>7531.2485935488867</v>
      </c>
      <c r="S40" s="20">
        <f t="shared" si="1"/>
        <v>8181.6731153773408</v>
      </c>
      <c r="T40" s="20">
        <f t="shared" si="1"/>
        <v>8402.7217853893253</v>
      </c>
      <c r="U40" s="20">
        <f t="shared" si="1"/>
        <v>8700.404606235079</v>
      </c>
      <c r="V40" s="20">
        <f t="shared" si="1"/>
        <v>9056.4940696754857</v>
      </c>
      <c r="W40" s="20">
        <f t="shared" si="1"/>
        <v>8915.8186706488777</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sheetData>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zoomScale="70" workbookViewId="0">
      <pane xSplit="5" ySplit="3" topLeftCell="J4" activePane="bottomRight" state="frozen"/>
      <selection activeCell="C10" sqref="C10"/>
      <selection pane="topRight" activeCell="C10" sqref="C10"/>
      <selection pane="bottomLeft" activeCell="C10" sqref="C10"/>
      <selection pane="bottomRight" activeCell="C1" sqref="C1"/>
    </sheetView>
  </sheetViews>
  <sheetFormatPr defaultRowHeight="12.75" x14ac:dyDescent="0.2"/>
  <cols>
    <col min="1" max="2" width="9.140625" style="3"/>
    <col min="3" max="3" width="58.85546875" style="3" customWidth="1"/>
    <col min="4" max="5" width="0.140625" style="3" customWidth="1"/>
    <col min="6" max="9" width="11.7109375" style="3" customWidth="1"/>
    <col min="10" max="10" width="11.7109375" style="30" customWidth="1"/>
    <col min="11" max="16" width="11.7109375" style="3" customWidth="1"/>
    <col min="17" max="17" width="13.5703125" style="3" bestFit="1" customWidth="1"/>
    <col min="18" max="19" width="11.7109375" style="3" customWidth="1"/>
    <col min="20" max="20" width="12.28515625" style="3" bestFit="1" customWidth="1"/>
    <col min="21" max="21" width="11.7109375" style="3" customWidth="1"/>
    <col min="22" max="23" width="11.140625" style="3" bestFit="1" customWidth="1"/>
    <col min="24" max="24" width="9.140625" style="3"/>
    <col min="25" max="25" width="9.5703125" style="3" bestFit="1" customWidth="1"/>
    <col min="26" max="16384" width="9.140625" style="3"/>
  </cols>
  <sheetData>
    <row r="1" spans="1:25" ht="13.5" thickBot="1" x14ac:dyDescent="0.25">
      <c r="A1" s="32"/>
      <c r="B1" s="1"/>
      <c r="C1" s="2"/>
      <c r="D1" s="2"/>
      <c r="E1" s="2"/>
      <c r="F1" s="2"/>
      <c r="G1" s="2"/>
      <c r="H1" s="2"/>
      <c r="I1" s="2"/>
      <c r="J1" s="2"/>
      <c r="K1" s="2"/>
      <c r="L1" s="2"/>
      <c r="M1" s="2"/>
      <c r="N1" s="2"/>
      <c r="O1" s="2"/>
      <c r="P1" s="2"/>
      <c r="Q1" s="2"/>
      <c r="R1" s="2"/>
      <c r="S1" s="2"/>
      <c r="T1" s="2"/>
      <c r="U1" s="2"/>
      <c r="V1" s="2"/>
      <c r="W1" s="2"/>
    </row>
    <row r="2" spans="1:25" ht="30" customHeight="1" thickTop="1" x14ac:dyDescent="0.25">
      <c r="A2" s="4" t="s">
        <v>57</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5" ht="15.75" x14ac:dyDescent="0.2">
      <c r="A3" s="7"/>
      <c r="B3" s="7"/>
      <c r="C3" s="7"/>
      <c r="D3" s="7"/>
      <c r="E3" s="7"/>
      <c r="F3" s="7"/>
      <c r="G3" s="7"/>
      <c r="H3" s="7"/>
      <c r="I3" s="7"/>
      <c r="J3" s="8"/>
      <c r="K3" s="8"/>
      <c r="L3" s="8"/>
      <c r="M3" s="8"/>
      <c r="N3" s="8"/>
      <c r="O3" s="8"/>
      <c r="P3" s="8"/>
      <c r="Q3" s="8"/>
      <c r="R3" s="8"/>
      <c r="S3" s="8"/>
      <c r="T3" s="8"/>
      <c r="U3" s="8"/>
      <c r="V3" s="8"/>
      <c r="W3" s="8"/>
    </row>
    <row r="4" spans="1:25" ht="15" x14ac:dyDescent="0.2">
      <c r="A4" s="9"/>
      <c r="B4" s="9"/>
      <c r="C4" s="10" t="s">
        <v>19</v>
      </c>
      <c r="D4" s="10"/>
      <c r="E4" s="10"/>
      <c r="F4" s="33">
        <v>2392.893</v>
      </c>
      <c r="G4" s="33">
        <v>2521.2500000000005</v>
      </c>
      <c r="H4" s="33">
        <v>2679.9750000000004</v>
      </c>
      <c r="I4" s="33">
        <v>2822.8040000000005</v>
      </c>
      <c r="J4" s="33">
        <v>2955.1210000000037</v>
      </c>
      <c r="K4" s="33">
        <v>3124.4597597447409</v>
      </c>
      <c r="L4" s="33">
        <v>3250.6787885787198</v>
      </c>
      <c r="M4" s="33">
        <v>3457.044549420561</v>
      </c>
      <c r="N4" s="33">
        <v>3673.5860000000016</v>
      </c>
      <c r="O4" s="33">
        <v>3924.140378130001</v>
      </c>
      <c r="P4" s="33">
        <v>4149.4057829300009</v>
      </c>
      <c r="Q4" s="33">
        <v>4444.4350972342982</v>
      </c>
      <c r="R4" s="33">
        <v>4734.8039219599978</v>
      </c>
      <c r="S4" s="33">
        <v>5106.2537629000008</v>
      </c>
      <c r="T4" s="33">
        <v>5227.7472379531773</v>
      </c>
      <c r="U4" s="33">
        <v>5339.4256940700034</v>
      </c>
      <c r="V4" s="33">
        <v>5475.6249157700013</v>
      </c>
      <c r="W4" s="33">
        <v>5360.0751764300057</v>
      </c>
      <c r="Y4" s="24"/>
    </row>
    <row r="5" spans="1:25" ht="15" x14ac:dyDescent="0.2">
      <c r="A5" s="9"/>
      <c r="B5" s="9"/>
      <c r="C5" s="10" t="s">
        <v>20</v>
      </c>
      <c r="D5" s="10"/>
      <c r="E5" s="10"/>
      <c r="F5" s="33">
        <v>981.24099999999999</v>
      </c>
      <c r="G5" s="33">
        <v>987.07300000000021</v>
      </c>
      <c r="H5" s="33">
        <v>974.40600000000006</v>
      </c>
      <c r="I5" s="33">
        <v>1001.6900000000002</v>
      </c>
      <c r="J5" s="33">
        <v>985.8499999999998</v>
      </c>
      <c r="K5" s="33">
        <v>1099.2956646600001</v>
      </c>
      <c r="L5" s="33">
        <v>1087.4146320899997</v>
      </c>
      <c r="M5" s="33">
        <v>1006.6780681472781</v>
      </c>
      <c r="N5" s="33">
        <v>922.80799999999988</v>
      </c>
      <c r="O5" s="33">
        <v>874.53990900999997</v>
      </c>
      <c r="P5" s="33">
        <v>796.54773575000047</v>
      </c>
      <c r="Q5" s="33">
        <v>736.17217767890236</v>
      </c>
      <c r="R5" s="33">
        <v>674.75018944999908</v>
      </c>
      <c r="S5" s="33">
        <v>649.6405096899997</v>
      </c>
      <c r="T5" s="33">
        <v>613.52423452999972</v>
      </c>
      <c r="U5" s="33">
        <v>593.95801391999953</v>
      </c>
      <c r="V5" s="33">
        <v>592.53994551999995</v>
      </c>
      <c r="W5" s="33">
        <v>582.2310019199997</v>
      </c>
      <c r="Y5" s="24"/>
    </row>
    <row r="6" spans="1:25" ht="15" x14ac:dyDescent="0.2">
      <c r="A6" s="12"/>
      <c r="B6" s="12"/>
      <c r="C6" s="13" t="s">
        <v>21</v>
      </c>
      <c r="D6" s="13"/>
      <c r="E6" s="13"/>
      <c r="F6" s="34"/>
      <c r="G6" s="34"/>
      <c r="H6" s="34"/>
      <c r="I6" s="34"/>
      <c r="J6" s="33"/>
      <c r="K6" s="33">
        <v>931.78101868999988</v>
      </c>
      <c r="L6" s="33">
        <v>993.10800000000006</v>
      </c>
      <c r="M6" s="33">
        <v>1053.6691153298648</v>
      </c>
      <c r="N6" s="33">
        <v>1096.0409999999988</v>
      </c>
      <c r="O6" s="33">
        <v>1149.1385723000008</v>
      </c>
      <c r="P6" s="33">
        <v>1181.2635561099992</v>
      </c>
      <c r="Q6" s="33">
        <v>1279.8853888127096</v>
      </c>
      <c r="R6" s="33">
        <v>1362.9964772500007</v>
      </c>
      <c r="S6" s="33">
        <v>1494.8980366999992</v>
      </c>
      <c r="T6" s="33">
        <v>1572.0826307400009</v>
      </c>
      <c r="U6" s="33">
        <v>1732.9771967700012</v>
      </c>
      <c r="V6" s="33">
        <v>1927.2231981999976</v>
      </c>
      <c r="W6" s="33">
        <v>2088.2668163799995</v>
      </c>
      <c r="Y6" s="24"/>
    </row>
    <row r="7" spans="1:25" ht="15" x14ac:dyDescent="0.2">
      <c r="A7" s="9"/>
      <c r="B7" s="9"/>
      <c r="C7" s="10" t="s">
        <v>22</v>
      </c>
      <c r="D7" s="10"/>
      <c r="E7" s="10"/>
      <c r="F7" s="33">
        <v>2310.6117920000002</v>
      </c>
      <c r="G7" s="33">
        <v>2394.6855339999997</v>
      </c>
      <c r="H7" s="33">
        <v>2452.4046149999999</v>
      </c>
      <c r="I7" s="33">
        <v>2517.7942849999999</v>
      </c>
      <c r="J7" s="33">
        <v>2579.9474510599998</v>
      </c>
      <c r="K7" s="33">
        <v>2689.6139499999999</v>
      </c>
      <c r="L7" s="33">
        <v>2836.9688480000004</v>
      </c>
      <c r="M7" s="33">
        <v>3228.3309952600002</v>
      </c>
      <c r="N7" s="33">
        <v>3557.5824190100002</v>
      </c>
      <c r="O7" s="33">
        <v>3774.0895750000004</v>
      </c>
      <c r="P7" s="33">
        <v>3941.0267049999993</v>
      </c>
      <c r="Q7" s="33">
        <v>4026.6875789999999</v>
      </c>
      <c r="R7" s="33">
        <v>4234.4436619999997</v>
      </c>
      <c r="S7" s="33">
        <v>4697.6782249999997</v>
      </c>
      <c r="T7" s="33">
        <v>4924.7733250000001</v>
      </c>
      <c r="U7" s="33">
        <v>4918.3788949999998</v>
      </c>
      <c r="V7" s="33">
        <v>4911.948089999999</v>
      </c>
      <c r="W7" s="33">
        <v>0</v>
      </c>
      <c r="Y7" s="24"/>
    </row>
    <row r="8" spans="1:25" ht="15" x14ac:dyDescent="0.2">
      <c r="A8" s="9"/>
      <c r="B8" s="9"/>
      <c r="C8" s="10" t="s">
        <v>23</v>
      </c>
      <c r="D8" s="10"/>
      <c r="E8" s="10"/>
      <c r="F8" s="35">
        <v>4497.8189999999995</v>
      </c>
      <c r="G8" s="35">
        <v>4953.4069999999992</v>
      </c>
      <c r="H8" s="35">
        <v>5316.1329999999989</v>
      </c>
      <c r="I8" s="35">
        <v>5659.9930000000004</v>
      </c>
      <c r="J8" s="35">
        <v>6043.639000000001</v>
      </c>
      <c r="K8" s="35">
        <v>6580.0587643462241</v>
      </c>
      <c r="L8" s="35">
        <v>7051.9688886240456</v>
      </c>
      <c r="M8" s="35">
        <v>7582.0869577400736</v>
      </c>
      <c r="N8" s="35">
        <v>8079.1629999999996</v>
      </c>
      <c r="O8" s="35">
        <v>8618.3022953999953</v>
      </c>
      <c r="P8" s="35">
        <v>9155.446463860002</v>
      </c>
      <c r="Q8" s="36">
        <v>9867.0298297974587</v>
      </c>
      <c r="R8" s="35">
        <v>10525.203367050002</v>
      </c>
      <c r="S8" s="35">
        <v>11458.592503260001</v>
      </c>
      <c r="T8" s="36">
        <v>11876.615118280004</v>
      </c>
      <c r="U8" s="35">
        <v>12565.735437840007</v>
      </c>
      <c r="V8" s="35">
        <v>13430.149580210002</v>
      </c>
      <c r="W8" s="35">
        <v>13762.514588680808</v>
      </c>
      <c r="Y8" s="24"/>
    </row>
    <row r="9" spans="1:25" ht="15" x14ac:dyDescent="0.2">
      <c r="A9" s="9"/>
      <c r="B9" s="9"/>
      <c r="C9" s="14" t="s">
        <v>24</v>
      </c>
      <c r="D9" s="14"/>
      <c r="E9" s="14"/>
      <c r="F9" s="37"/>
      <c r="G9" s="37"/>
      <c r="H9" s="37"/>
      <c r="I9" s="37"/>
      <c r="J9" s="33"/>
      <c r="K9" s="33"/>
      <c r="L9" s="35">
        <v>762.2300000000007</v>
      </c>
      <c r="M9" s="35">
        <v>793.54721823565728</v>
      </c>
      <c r="N9" s="35">
        <v>842.13</v>
      </c>
      <c r="O9" s="35">
        <v>923.76479697783884</v>
      </c>
      <c r="P9" s="35">
        <v>972.69087379439611</v>
      </c>
      <c r="Q9" s="36">
        <v>1039.8247158707197</v>
      </c>
      <c r="R9" s="35">
        <v>1105.9393085337206</v>
      </c>
      <c r="S9" s="35">
        <v>1192.1009182195144</v>
      </c>
      <c r="T9" s="36">
        <v>1220.2044423261641</v>
      </c>
      <c r="U9" s="35">
        <v>1314.7165739259224</v>
      </c>
      <c r="V9" s="35">
        <v>1390.6353122046257</v>
      </c>
      <c r="W9" s="35">
        <v>1463.3914453663692</v>
      </c>
      <c r="Y9" s="24"/>
    </row>
    <row r="10" spans="1:25" ht="15" x14ac:dyDescent="0.2">
      <c r="A10" s="9"/>
      <c r="B10" s="9"/>
      <c r="C10" s="14" t="s">
        <v>25</v>
      </c>
      <c r="D10" s="14"/>
      <c r="E10" s="14"/>
      <c r="F10" s="37"/>
      <c r="G10" s="37"/>
      <c r="H10" s="37"/>
      <c r="I10" s="37"/>
      <c r="J10" s="33"/>
      <c r="K10" s="33"/>
      <c r="L10" s="35">
        <v>4105.2438886240425</v>
      </c>
      <c r="M10" s="35">
        <v>4388.6272675576211</v>
      </c>
      <c r="N10" s="35">
        <v>4628.2519999999995</v>
      </c>
      <c r="O10" s="35">
        <v>4869.6964021188751</v>
      </c>
      <c r="P10" s="35">
        <v>5122.9964421995719</v>
      </c>
      <c r="Q10" s="36">
        <v>5468.0760196496676</v>
      </c>
      <c r="R10" s="35">
        <v>5799.6705914329377</v>
      </c>
      <c r="S10" s="35">
        <v>6277.2924692415218</v>
      </c>
      <c r="T10" s="36">
        <v>6456.1189997175652</v>
      </c>
      <c r="U10" s="35">
        <v>6899.7753096582783</v>
      </c>
      <c r="V10" s="35">
        <v>7419.4275888724887</v>
      </c>
      <c r="W10" s="35">
        <v>7528.3277963936889</v>
      </c>
      <c r="Y10" s="24"/>
    </row>
    <row r="11" spans="1:25" ht="15" x14ac:dyDescent="0.2">
      <c r="A11" s="9"/>
      <c r="B11" s="9"/>
      <c r="C11" s="14" t="s">
        <v>26</v>
      </c>
      <c r="D11" s="14"/>
      <c r="E11" s="14"/>
      <c r="F11" s="37"/>
      <c r="G11" s="37"/>
      <c r="H11" s="37"/>
      <c r="I11" s="37"/>
      <c r="J11" s="33"/>
      <c r="K11" s="33"/>
      <c r="L11" s="35">
        <v>2184.4949999999994</v>
      </c>
      <c r="M11" s="35">
        <v>2399.9124719467968</v>
      </c>
      <c r="N11" s="35">
        <v>2608.7810000000004</v>
      </c>
      <c r="O11" s="35">
        <v>2824.8410963032825</v>
      </c>
      <c r="P11" s="35">
        <v>3059.7591478660347</v>
      </c>
      <c r="Q11" s="36">
        <v>3359.1290942770729</v>
      </c>
      <c r="R11" s="35">
        <v>3619.5934670833426</v>
      </c>
      <c r="S11" s="35">
        <v>3989.1991157989632</v>
      </c>
      <c r="T11" s="36">
        <v>4200.2916762362738</v>
      </c>
      <c r="U11" s="35">
        <v>4351.2435542558051</v>
      </c>
      <c r="V11" s="35">
        <v>4620.0866791328863</v>
      </c>
      <c r="W11" s="35">
        <v>4770.7953469207487</v>
      </c>
      <c r="Y11" s="24"/>
    </row>
    <row r="12" spans="1:25" ht="15" x14ac:dyDescent="0.2">
      <c r="A12" s="9"/>
      <c r="B12" s="9"/>
      <c r="C12" s="10" t="s">
        <v>27</v>
      </c>
      <c r="D12" s="14"/>
      <c r="E12" s="14"/>
      <c r="F12" s="37"/>
      <c r="G12" s="37"/>
      <c r="H12" s="37"/>
      <c r="I12" s="37"/>
      <c r="J12" s="33"/>
      <c r="K12" s="33"/>
      <c r="L12" s="35">
        <v>13.107519600000002</v>
      </c>
      <c r="M12" s="35">
        <v>14.986460219999998</v>
      </c>
      <c r="N12" s="35">
        <v>16.622024122071426</v>
      </c>
      <c r="O12" s="35">
        <v>17.693564299999998</v>
      </c>
      <c r="P12" s="35">
        <v>19.498030839999998</v>
      </c>
      <c r="Q12" s="35">
        <v>20.507303</v>
      </c>
      <c r="R12" s="35">
        <v>21.180479929999997</v>
      </c>
      <c r="S12" s="35">
        <v>21.798681950000002</v>
      </c>
      <c r="T12" s="36">
        <v>21.36265912</v>
      </c>
      <c r="U12" s="35">
        <v>22.33975126</v>
      </c>
      <c r="V12" s="35">
        <v>56.572571999999994</v>
      </c>
      <c r="W12" s="35">
        <v>176.393889</v>
      </c>
      <c r="Y12" s="24"/>
    </row>
    <row r="13" spans="1:25" ht="30" customHeight="1" x14ac:dyDescent="0.2">
      <c r="A13" s="9"/>
      <c r="B13" s="9"/>
      <c r="C13" s="10" t="s">
        <v>28</v>
      </c>
      <c r="D13" s="10"/>
      <c r="E13" s="10"/>
      <c r="F13" s="37"/>
      <c r="G13" s="37"/>
      <c r="H13" s="37"/>
      <c r="I13" s="37"/>
      <c r="J13" s="33">
        <v>0</v>
      </c>
      <c r="K13" s="33">
        <v>0</v>
      </c>
      <c r="L13" s="33">
        <v>0</v>
      </c>
      <c r="M13" s="33">
        <v>0</v>
      </c>
      <c r="N13" s="33">
        <v>0</v>
      </c>
      <c r="O13" s="33">
        <v>0</v>
      </c>
      <c r="P13" s="33">
        <v>0</v>
      </c>
      <c r="Q13" s="33">
        <v>0</v>
      </c>
      <c r="R13" s="33">
        <v>127.18792895</v>
      </c>
      <c r="S13" s="33">
        <v>1267.3993002300001</v>
      </c>
      <c r="T13" s="33">
        <v>2231.7483619000013</v>
      </c>
      <c r="U13" s="33">
        <v>3554.1022156099948</v>
      </c>
      <c r="V13" s="33">
        <v>6779.6544881599993</v>
      </c>
      <c r="W13" s="33">
        <v>10436.707839980003</v>
      </c>
      <c r="Y13" s="24"/>
    </row>
    <row r="14" spans="1:25" ht="15" x14ac:dyDescent="0.2">
      <c r="A14" s="9"/>
      <c r="B14" s="9"/>
      <c r="C14" s="9" t="s">
        <v>29</v>
      </c>
      <c r="D14" s="9"/>
      <c r="E14" s="9"/>
      <c r="F14" s="33">
        <v>11379.761965</v>
      </c>
      <c r="G14" s="33">
        <v>11176.396123000002</v>
      </c>
      <c r="H14" s="33">
        <v>11064.804219999998</v>
      </c>
      <c r="I14" s="33">
        <v>11167.522956999999</v>
      </c>
      <c r="J14" s="33">
        <v>11242.0689748</v>
      </c>
      <c r="K14" s="33">
        <v>11625.595130999998</v>
      </c>
      <c r="L14" s="33">
        <v>12672.020415999999</v>
      </c>
      <c r="M14" s="33">
        <v>12362.273120709999</v>
      </c>
      <c r="N14" s="33">
        <v>13162.27006144</v>
      </c>
      <c r="O14" s="33">
        <v>13928.205135</v>
      </c>
      <c r="P14" s="33">
        <v>14840.547586000001</v>
      </c>
      <c r="Q14" s="33">
        <v>15731.800595000001</v>
      </c>
      <c r="R14" s="33">
        <v>17103.441161999999</v>
      </c>
      <c r="S14" s="33">
        <v>19989.231177999998</v>
      </c>
      <c r="T14" s="33">
        <v>21426.990301000002</v>
      </c>
      <c r="U14" s="33">
        <v>22820.290123000002</v>
      </c>
      <c r="V14" s="33">
        <v>23891.683864999995</v>
      </c>
      <c r="W14" s="33">
        <v>24177.032743999993</v>
      </c>
      <c r="Y14" s="24"/>
    </row>
    <row r="15" spans="1:25" ht="15" x14ac:dyDescent="0.2">
      <c r="A15" s="9"/>
      <c r="B15" s="9"/>
      <c r="C15" s="14" t="s">
        <v>30</v>
      </c>
      <c r="D15" s="9"/>
      <c r="E15" s="9"/>
      <c r="F15" s="33"/>
      <c r="G15" s="33"/>
      <c r="H15" s="33"/>
      <c r="I15" s="33"/>
      <c r="J15" s="33"/>
      <c r="K15" s="33"/>
      <c r="L15" s="33"/>
      <c r="M15" s="33"/>
      <c r="N15" s="33"/>
      <c r="O15" s="33"/>
      <c r="P15" s="33"/>
      <c r="Q15" s="33"/>
      <c r="R15" s="33">
        <v>11599.496934000001</v>
      </c>
      <c r="S15" s="33">
        <v>14226.791441000001</v>
      </c>
      <c r="T15" s="33">
        <v>15478.010538999999</v>
      </c>
      <c r="U15" s="33">
        <v>16578.667176999999</v>
      </c>
      <c r="V15" s="33">
        <v>17467.696419000004</v>
      </c>
      <c r="W15" s="33">
        <v>17753.045297000001</v>
      </c>
      <c r="Y15" s="24"/>
    </row>
    <row r="16" spans="1:25" ht="15" x14ac:dyDescent="0.2">
      <c r="A16" s="9"/>
      <c r="B16" s="9"/>
      <c r="C16" s="14" t="s">
        <v>31</v>
      </c>
      <c r="D16" s="9"/>
      <c r="E16" s="9"/>
      <c r="F16" s="33"/>
      <c r="G16" s="33"/>
      <c r="H16" s="33"/>
      <c r="I16" s="33"/>
      <c r="J16" s="33"/>
      <c r="K16" s="33"/>
      <c r="L16" s="33"/>
      <c r="M16" s="33"/>
      <c r="N16" s="33"/>
      <c r="O16" s="33"/>
      <c r="P16" s="33"/>
      <c r="Q16" s="33"/>
      <c r="R16" s="33">
        <v>5503.9442200000003</v>
      </c>
      <c r="S16" s="33">
        <v>5762.439738</v>
      </c>
      <c r="T16" s="33">
        <v>5948.9797619999999</v>
      </c>
      <c r="U16" s="33">
        <v>6241.6229469999998</v>
      </c>
      <c r="V16" s="33">
        <v>6423.9874459999992</v>
      </c>
      <c r="W16" s="33">
        <v>6423.9874460000001</v>
      </c>
      <c r="Y16" s="24"/>
    </row>
    <row r="17" spans="1:25" ht="15" x14ac:dyDescent="0.2">
      <c r="A17" s="9"/>
      <c r="B17" s="9"/>
      <c r="C17" s="9" t="s">
        <v>32</v>
      </c>
      <c r="D17" s="9"/>
      <c r="E17" s="9"/>
      <c r="F17" s="33">
        <v>7661.6239999999989</v>
      </c>
      <c r="G17" s="33">
        <v>7412.2720000000008</v>
      </c>
      <c r="H17" s="33">
        <v>7250.59</v>
      </c>
      <c r="I17" s="33">
        <v>6790.0400000000009</v>
      </c>
      <c r="J17" s="33">
        <v>6766.1830000000018</v>
      </c>
      <c r="K17" s="33">
        <v>6749.0433528570802</v>
      </c>
      <c r="L17" s="33">
        <v>6757.9545089520034</v>
      </c>
      <c r="M17" s="33">
        <v>6724.1235550023976</v>
      </c>
      <c r="N17" s="33">
        <v>6662.0269999999973</v>
      </c>
      <c r="O17" s="33">
        <v>6649.9306075199993</v>
      </c>
      <c r="P17" s="33">
        <v>6566.1693209299983</v>
      </c>
      <c r="Q17" s="33">
        <v>6657.0001817393686</v>
      </c>
      <c r="R17" s="33">
        <v>6515.8436022599908</v>
      </c>
      <c r="S17" s="33">
        <v>6108.3423565900002</v>
      </c>
      <c r="T17" s="33">
        <v>5556.0370140352497</v>
      </c>
      <c r="U17" s="33">
        <v>4935.2797263499997</v>
      </c>
      <c r="V17" s="33">
        <v>3275.8454461099996</v>
      </c>
      <c r="W17" s="33">
        <v>1186.7982194500007</v>
      </c>
      <c r="Y17" s="24"/>
    </row>
    <row r="18" spans="1:25" ht="15" x14ac:dyDescent="0.2">
      <c r="A18" s="12"/>
      <c r="B18" s="27"/>
      <c r="C18" s="13" t="s">
        <v>33</v>
      </c>
      <c r="D18" s="13"/>
      <c r="E18" s="13"/>
      <c r="F18" s="33">
        <v>14444.695</v>
      </c>
      <c r="G18" s="33">
        <v>11965.316999999999</v>
      </c>
      <c r="H18" s="33">
        <v>11790.69</v>
      </c>
      <c r="I18" s="33">
        <v>12220.356763508138</v>
      </c>
      <c r="J18" s="33">
        <v>13219.809382775966</v>
      </c>
      <c r="K18" s="33">
        <v>14153.821606999456</v>
      </c>
      <c r="L18" s="33">
        <v>14267.583351310546</v>
      </c>
      <c r="M18" s="33">
        <v>12874.915283718321</v>
      </c>
      <c r="N18" s="33">
        <v>10037.77677407898</v>
      </c>
      <c r="O18" s="33">
        <v>9149.9960046049982</v>
      </c>
      <c r="P18" s="33">
        <v>8838.7708489100005</v>
      </c>
      <c r="Q18" s="33">
        <v>9027.9858692587677</v>
      </c>
      <c r="R18" s="33">
        <v>8684.733409389999</v>
      </c>
      <c r="S18" s="33">
        <v>8373.7599778199983</v>
      </c>
      <c r="T18" s="33">
        <v>7856.3960060182098</v>
      </c>
      <c r="U18" s="33">
        <v>6997.2154424000018</v>
      </c>
      <c r="V18" s="33">
        <v>5308.918879060001</v>
      </c>
      <c r="W18" s="33">
        <v>3582.6721843500013</v>
      </c>
      <c r="Y18" s="24"/>
    </row>
    <row r="19" spans="1:25" ht="15" x14ac:dyDescent="0.2">
      <c r="A19" s="12"/>
      <c r="B19" s="12"/>
      <c r="C19" s="15" t="s">
        <v>34</v>
      </c>
      <c r="D19" s="15"/>
      <c r="E19" s="15"/>
      <c r="F19" s="33">
        <v>3815</v>
      </c>
      <c r="G19" s="33">
        <v>3773</v>
      </c>
      <c r="H19" s="33">
        <v>3619</v>
      </c>
      <c r="I19" s="33">
        <v>3781</v>
      </c>
      <c r="J19" s="33">
        <v>3923.0963265249125</v>
      </c>
      <c r="K19" s="33">
        <v>4329.2688127383872</v>
      </c>
      <c r="L19" s="33">
        <v>4326.6696378971765</v>
      </c>
      <c r="M19" s="33">
        <v>2381.5516966624828</v>
      </c>
      <c r="N19" s="33">
        <v>0</v>
      </c>
      <c r="O19" s="33">
        <v>0</v>
      </c>
      <c r="P19" s="33">
        <v>0</v>
      </c>
      <c r="Q19" s="33">
        <v>0</v>
      </c>
      <c r="R19" s="33">
        <v>0</v>
      </c>
      <c r="S19" s="33">
        <v>0</v>
      </c>
      <c r="T19" s="33">
        <v>0</v>
      </c>
      <c r="U19" s="33">
        <v>0</v>
      </c>
      <c r="V19" s="33">
        <v>0</v>
      </c>
      <c r="W19" s="33">
        <v>0</v>
      </c>
      <c r="Y19" s="24"/>
    </row>
    <row r="20" spans="1:25" ht="15" x14ac:dyDescent="0.2">
      <c r="A20" s="12"/>
      <c r="B20" s="12"/>
      <c r="C20" s="15" t="s">
        <v>35</v>
      </c>
      <c r="D20" s="15"/>
      <c r="E20" s="15"/>
      <c r="F20" s="34"/>
      <c r="G20" s="34"/>
      <c r="H20" s="34"/>
      <c r="I20" s="34"/>
      <c r="J20" s="33">
        <v>4216.9707421205239</v>
      </c>
      <c r="K20" s="33">
        <v>4560.3279730823833</v>
      </c>
      <c r="L20" s="33">
        <v>4550.8799907039584</v>
      </c>
      <c r="M20" s="33">
        <v>4864.9706290727363</v>
      </c>
      <c r="N20" s="33">
        <v>4855.6777992951511</v>
      </c>
      <c r="O20" s="33">
        <v>4532.1900443650766</v>
      </c>
      <c r="P20" s="33">
        <v>4574.2510630700244</v>
      </c>
      <c r="Q20" s="33">
        <v>5056.8584049752217</v>
      </c>
      <c r="R20" s="33">
        <v>5098.7516794821613</v>
      </c>
      <c r="S20" s="33">
        <v>4984.9200626353158</v>
      </c>
      <c r="T20" s="33">
        <v>4635.0118573493264</v>
      </c>
      <c r="U20" s="33">
        <v>4084.933382049473</v>
      </c>
      <c r="V20" s="33">
        <v>2514.2964067057464</v>
      </c>
      <c r="W20" s="33">
        <v>994.93734451016996</v>
      </c>
      <c r="Y20" s="24"/>
    </row>
    <row r="21" spans="1:25" ht="15" x14ac:dyDescent="0.2">
      <c r="A21" s="12"/>
      <c r="B21" s="12"/>
      <c r="C21" s="15" t="s">
        <v>36</v>
      </c>
      <c r="D21" s="15"/>
      <c r="E21" s="15"/>
      <c r="F21" s="34"/>
      <c r="G21" s="34"/>
      <c r="H21" s="34"/>
      <c r="I21" s="34"/>
      <c r="J21" s="33">
        <v>4481.2978391556726</v>
      </c>
      <c r="K21" s="33">
        <v>4647.6406698571791</v>
      </c>
      <c r="L21" s="33">
        <v>4788.8082001820831</v>
      </c>
      <c r="M21" s="33">
        <v>5011.3967715952967</v>
      </c>
      <c r="N21" s="33">
        <v>4587.9632156862672</v>
      </c>
      <c r="O21" s="33">
        <v>3943.0085425279767</v>
      </c>
      <c r="P21" s="33">
        <v>3604.466288319868</v>
      </c>
      <c r="Q21" s="33">
        <v>3385.7518830201848</v>
      </c>
      <c r="R21" s="33">
        <v>3061.3235328641617</v>
      </c>
      <c r="S21" s="33">
        <v>2842.3252079987496</v>
      </c>
      <c r="T21" s="33">
        <v>2586.2728269605454</v>
      </c>
      <c r="U21" s="33">
        <v>2263.4606812055595</v>
      </c>
      <c r="V21" s="33">
        <v>2085.1020623717473</v>
      </c>
      <c r="W21" s="33">
        <v>1854.0650250978522</v>
      </c>
      <c r="Y21" s="24"/>
    </row>
    <row r="22" spans="1:25" ht="15" x14ac:dyDescent="0.2">
      <c r="A22" s="12"/>
      <c r="B22" s="12"/>
      <c r="C22" s="15" t="s">
        <v>37</v>
      </c>
      <c r="D22" s="15"/>
      <c r="E22" s="15"/>
      <c r="F22" s="34"/>
      <c r="G22" s="34"/>
      <c r="H22" s="34"/>
      <c r="I22" s="34"/>
      <c r="J22" s="33">
        <v>210.12097544210181</v>
      </c>
      <c r="K22" s="33">
        <v>270.55906472417536</v>
      </c>
      <c r="L22" s="33">
        <v>292.00557556425969</v>
      </c>
      <c r="M22" s="33">
        <v>317.28259298054263</v>
      </c>
      <c r="N22" s="33">
        <v>312.66128505767614</v>
      </c>
      <c r="O22" s="33">
        <v>296.30574154435209</v>
      </c>
      <c r="P22" s="33">
        <v>290.48548701729499</v>
      </c>
      <c r="Q22" s="33">
        <v>283.7218786528976</v>
      </c>
      <c r="R22" s="33">
        <v>276.94990169243812</v>
      </c>
      <c r="S22" s="33">
        <v>304.28514955817343</v>
      </c>
      <c r="T22" s="33">
        <v>388.24454173128288</v>
      </c>
      <c r="U22" s="33">
        <v>429.10735021827196</v>
      </c>
      <c r="V22" s="33">
        <v>507.93489670869911</v>
      </c>
      <c r="W22" s="33">
        <v>557.09067134317763</v>
      </c>
      <c r="Y22" s="24"/>
    </row>
    <row r="23" spans="1:25" ht="15" x14ac:dyDescent="0.2">
      <c r="A23" s="12"/>
      <c r="B23" s="12"/>
      <c r="C23" s="15" t="s">
        <v>38</v>
      </c>
      <c r="D23" s="15"/>
      <c r="E23" s="15"/>
      <c r="F23" s="34"/>
      <c r="G23" s="34"/>
      <c r="H23" s="34"/>
      <c r="I23" s="34"/>
      <c r="J23" s="33">
        <v>388.32349953275497</v>
      </c>
      <c r="K23" s="33">
        <v>346.02508659733024</v>
      </c>
      <c r="L23" s="33">
        <v>309.21994696306729</v>
      </c>
      <c r="M23" s="33">
        <v>299.71359340725877</v>
      </c>
      <c r="N23" s="33">
        <v>281.47447403988542</v>
      </c>
      <c r="O23" s="33">
        <v>378.49167616759223</v>
      </c>
      <c r="P23" s="33">
        <v>369.56801050281325</v>
      </c>
      <c r="Q23" s="33">
        <v>301.65370261046598</v>
      </c>
      <c r="R23" s="33">
        <v>247.70829535123676</v>
      </c>
      <c r="S23" s="33">
        <v>242.22955762775769</v>
      </c>
      <c r="T23" s="33">
        <v>246.86677997705578</v>
      </c>
      <c r="U23" s="33">
        <v>219.71402892669664</v>
      </c>
      <c r="V23" s="33">
        <v>201.58551327380823</v>
      </c>
      <c r="W23" s="33">
        <v>176.57914339880205</v>
      </c>
      <c r="Y23" s="24"/>
    </row>
    <row r="24" spans="1:25" ht="30" customHeight="1" x14ac:dyDescent="0.2">
      <c r="A24" s="12"/>
      <c r="B24" s="12"/>
      <c r="C24" s="16" t="s">
        <v>39</v>
      </c>
      <c r="D24" s="16"/>
      <c r="E24" s="16"/>
      <c r="F24" s="34"/>
      <c r="G24" s="34"/>
      <c r="H24" s="34"/>
      <c r="I24" s="34"/>
      <c r="J24" s="33">
        <v>758.99999999999989</v>
      </c>
      <c r="K24" s="33">
        <v>778.45799999999997</v>
      </c>
      <c r="L24" s="33">
        <v>782.50758261258773</v>
      </c>
      <c r="M24" s="33">
        <v>783.48695761035617</v>
      </c>
      <c r="N24" s="33">
        <v>794.55199999999991</v>
      </c>
      <c r="O24" s="33">
        <v>787.58934177900028</v>
      </c>
      <c r="P24" s="33">
        <v>790.4603985399998</v>
      </c>
      <c r="Q24" s="33">
        <v>794.80543098380019</v>
      </c>
      <c r="R24" s="33">
        <v>816.2233908300002</v>
      </c>
      <c r="S24" s="33">
        <v>843.82698400000015</v>
      </c>
      <c r="T24" s="33">
        <v>888.44639182000014</v>
      </c>
      <c r="U24" s="38">
        <v>887.63814665000018</v>
      </c>
      <c r="V24" s="38">
        <v>905.2479430100002</v>
      </c>
      <c r="W24" s="38">
        <v>900.69117377998509</v>
      </c>
      <c r="Y24" s="24"/>
    </row>
    <row r="25" spans="1:25" ht="15" x14ac:dyDescent="0.2">
      <c r="A25" s="12"/>
      <c r="B25" s="12"/>
      <c r="C25" s="13" t="s">
        <v>40</v>
      </c>
      <c r="D25" s="13"/>
      <c r="E25" s="13"/>
      <c r="F25" s="33">
        <v>2165.9230000000002</v>
      </c>
      <c r="G25" s="33">
        <v>3893.4660000000003</v>
      </c>
      <c r="H25" s="33">
        <v>3557.6930000000011</v>
      </c>
      <c r="I25" s="33">
        <v>3255.0860000000002</v>
      </c>
      <c r="J25" s="33">
        <v>2882.2200000000012</v>
      </c>
      <c r="K25" s="33">
        <v>2605.570901407315</v>
      </c>
      <c r="L25" s="33">
        <v>2624.1158686899994</v>
      </c>
      <c r="M25" s="33">
        <v>2559.18840136366</v>
      </c>
      <c r="N25" s="33">
        <v>2204.4830000000015</v>
      </c>
      <c r="O25" s="33">
        <v>2311.2043118300007</v>
      </c>
      <c r="P25" s="33">
        <v>2439.7983671900015</v>
      </c>
      <c r="Q25" s="33">
        <v>2241.4881393452129</v>
      </c>
      <c r="R25" s="33">
        <v>2856.8277160100001</v>
      </c>
      <c r="S25" s="33">
        <v>4684.0175697100003</v>
      </c>
      <c r="T25" s="33">
        <v>4473.4852258236269</v>
      </c>
      <c r="U25" s="33">
        <v>4933.984994370001</v>
      </c>
      <c r="V25" s="33">
        <v>5169.8070100499963</v>
      </c>
      <c r="W25" s="33">
        <v>4338.2206117599999</v>
      </c>
      <c r="Y25" s="24"/>
    </row>
    <row r="26" spans="1:25" ht="15" x14ac:dyDescent="0.2">
      <c r="A26" s="12"/>
      <c r="B26" s="12"/>
      <c r="C26" s="13" t="s">
        <v>41</v>
      </c>
      <c r="D26" s="13"/>
      <c r="E26" s="13"/>
      <c r="F26" s="33">
        <v>32.725000000000001</v>
      </c>
      <c r="G26" s="33">
        <v>35.762999999999998</v>
      </c>
      <c r="H26" s="33">
        <v>38.264000000000003</v>
      </c>
      <c r="I26" s="33">
        <v>38.268000000000001</v>
      </c>
      <c r="J26" s="33">
        <v>44.713000000000001</v>
      </c>
      <c r="K26" s="33">
        <v>55.794706500000004</v>
      </c>
      <c r="L26" s="33">
        <v>68.73589613</v>
      </c>
      <c r="M26" s="33">
        <v>127.61983736719999</v>
      </c>
      <c r="N26" s="33">
        <v>149.76499999999999</v>
      </c>
      <c r="O26" s="33">
        <v>163.62538309999999</v>
      </c>
      <c r="P26" s="33">
        <v>175.38975154999997</v>
      </c>
      <c r="Q26" s="33">
        <v>246.68661228606564</v>
      </c>
      <c r="R26" s="33">
        <v>320.89652102000002</v>
      </c>
      <c r="S26" s="33">
        <v>344.51753750999995</v>
      </c>
      <c r="T26" s="33">
        <v>343.25488572749998</v>
      </c>
      <c r="U26" s="33">
        <v>365.53661895000005</v>
      </c>
      <c r="V26" s="33">
        <v>394.98634375000006</v>
      </c>
      <c r="W26" s="33">
        <v>399.99203899000014</v>
      </c>
      <c r="Y26" s="24"/>
    </row>
    <row r="27" spans="1:25" ht="15" x14ac:dyDescent="0.2">
      <c r="A27" s="12"/>
      <c r="B27" s="12"/>
      <c r="C27" s="13" t="s">
        <v>42</v>
      </c>
      <c r="D27" s="13"/>
      <c r="E27" s="13"/>
      <c r="F27" s="34"/>
      <c r="G27" s="34"/>
      <c r="H27" s="34"/>
      <c r="I27" s="34"/>
      <c r="J27" s="33"/>
      <c r="K27" s="33"/>
      <c r="L27" s="33"/>
      <c r="M27" s="33"/>
      <c r="N27" s="33">
        <v>425.35699497931444</v>
      </c>
      <c r="O27" s="33">
        <v>449.6072684537466</v>
      </c>
      <c r="P27" s="33">
        <v>476.27213789694639</v>
      </c>
      <c r="Q27" s="33">
        <v>497.647112293053</v>
      </c>
      <c r="R27" s="33">
        <v>515.13750610718887</v>
      </c>
      <c r="S27" s="33">
        <v>536.24584358410516</v>
      </c>
      <c r="T27" s="33">
        <v>565.04847507227998</v>
      </c>
      <c r="U27" s="33">
        <v>573.57955790020583</v>
      </c>
      <c r="V27" s="33">
        <v>581.96717842993803</v>
      </c>
      <c r="W27" s="33">
        <v>591.74134486956291</v>
      </c>
      <c r="Y27" s="24"/>
    </row>
    <row r="28" spans="1:25" ht="15" x14ac:dyDescent="0.2">
      <c r="A28" s="12"/>
      <c r="B28" s="12"/>
      <c r="C28" s="13" t="s">
        <v>43</v>
      </c>
      <c r="D28" s="13"/>
      <c r="E28" s="13"/>
      <c r="F28" s="34"/>
      <c r="G28" s="34"/>
      <c r="H28" s="34"/>
      <c r="I28" s="34"/>
      <c r="J28" s="33"/>
      <c r="K28" s="33"/>
      <c r="L28" s="33"/>
      <c r="M28" s="33">
        <v>2336.1031234350612</v>
      </c>
      <c r="N28" s="33">
        <v>5970.6159999999991</v>
      </c>
      <c r="O28" s="33">
        <v>6426.2752195999983</v>
      </c>
      <c r="P28" s="33">
        <v>6868.5436596000027</v>
      </c>
      <c r="Q28" s="33">
        <v>7367.1248207140325</v>
      </c>
      <c r="R28" s="33">
        <v>7703.3184822999983</v>
      </c>
      <c r="S28" s="33">
        <v>8128.8851483599919</v>
      </c>
      <c r="T28" s="33">
        <v>8242.1568431600062</v>
      </c>
      <c r="U28" s="33">
        <v>8052.153109310002</v>
      </c>
      <c r="V28" s="33">
        <v>7510.8751163199977</v>
      </c>
      <c r="W28" s="33">
        <v>7041.5234761999673</v>
      </c>
      <c r="Y28" s="24"/>
    </row>
    <row r="29" spans="1:25" ht="30" customHeight="1" x14ac:dyDescent="0.2">
      <c r="A29" s="12"/>
      <c r="B29" s="9"/>
      <c r="C29" s="13" t="s">
        <v>44</v>
      </c>
      <c r="D29" s="13"/>
      <c r="E29" s="13"/>
      <c r="F29" s="33">
        <v>905.78099999999984</v>
      </c>
      <c r="G29" s="33">
        <v>998.82600000000014</v>
      </c>
      <c r="H29" s="33">
        <v>984.22199999999998</v>
      </c>
      <c r="I29" s="33">
        <v>1006.2390000000001</v>
      </c>
      <c r="J29" s="33">
        <v>1014.208</v>
      </c>
      <c r="K29" s="33">
        <v>1039.6609860351218</v>
      </c>
      <c r="L29" s="33">
        <v>957.64443993986276</v>
      </c>
      <c r="M29" s="33">
        <v>936.04611806509149</v>
      </c>
      <c r="N29" s="33">
        <v>918.40400000000011</v>
      </c>
      <c r="O29" s="33">
        <v>900.21167600999968</v>
      </c>
      <c r="P29" s="33">
        <v>903.50131325999996</v>
      </c>
      <c r="Q29" s="33">
        <v>898.33186294287168</v>
      </c>
      <c r="R29" s="33">
        <v>887.43066767999892</v>
      </c>
      <c r="S29" s="33">
        <v>906.54925573999969</v>
      </c>
      <c r="T29" s="33">
        <v>888.26432449502147</v>
      </c>
      <c r="U29" s="33">
        <v>880.68628873999933</v>
      </c>
      <c r="V29" s="33">
        <v>886.8649119400003</v>
      </c>
      <c r="W29" s="33">
        <v>859.72773398000015</v>
      </c>
      <c r="Y29" s="24"/>
    </row>
    <row r="30" spans="1:25" ht="15" customHeight="1" x14ac:dyDescent="0.2">
      <c r="A30" s="12"/>
      <c r="B30" s="12"/>
      <c r="C30" s="15" t="s">
        <v>25</v>
      </c>
      <c r="D30" s="15"/>
      <c r="E30" s="15"/>
      <c r="F30" s="34"/>
      <c r="G30" s="34"/>
      <c r="H30" s="34"/>
      <c r="I30" s="34"/>
      <c r="J30" s="33">
        <v>851.15600000000018</v>
      </c>
      <c r="K30" s="33">
        <v>874.17398603512174</v>
      </c>
      <c r="L30" s="33">
        <v>794.99319101826813</v>
      </c>
      <c r="M30" s="33">
        <v>766.143129363708</v>
      </c>
      <c r="N30" s="33">
        <v>794.12100000000009</v>
      </c>
      <c r="O30" s="33">
        <v>771.95111937118679</v>
      </c>
      <c r="P30" s="33">
        <v>768.33523924275983</v>
      </c>
      <c r="Q30" s="33">
        <v>697.57744277639608</v>
      </c>
      <c r="R30" s="33">
        <v>711.89560463857413</v>
      </c>
      <c r="S30" s="33">
        <v>723.31083959144439</v>
      </c>
      <c r="T30" s="33">
        <v>718.27939070806258</v>
      </c>
      <c r="U30" s="33">
        <v>711.36393400661302</v>
      </c>
      <c r="V30" s="33">
        <v>727.39818972298974</v>
      </c>
      <c r="W30" s="33">
        <v>708.91744723998499</v>
      </c>
      <c r="Y30" s="24"/>
    </row>
    <row r="31" spans="1:25" ht="15" customHeight="1" x14ac:dyDescent="0.2">
      <c r="A31" s="12"/>
      <c r="B31" s="12"/>
      <c r="C31" s="15" t="s">
        <v>26</v>
      </c>
      <c r="D31" s="15"/>
      <c r="E31" s="15"/>
      <c r="F31" s="34"/>
      <c r="G31" s="34"/>
      <c r="H31" s="34"/>
      <c r="I31" s="34"/>
      <c r="J31" s="33">
        <v>163.05200000000002</v>
      </c>
      <c r="K31" s="33">
        <v>165.48700000000002</v>
      </c>
      <c r="L31" s="33">
        <v>162.65124892159449</v>
      </c>
      <c r="M31" s="33">
        <v>169.90298870138358</v>
      </c>
      <c r="N31" s="33">
        <v>124.28300000000004</v>
      </c>
      <c r="O31" s="33">
        <v>128.26055663881274</v>
      </c>
      <c r="P31" s="33">
        <v>135.16607401724019</v>
      </c>
      <c r="Q31" s="33">
        <v>200.75442016647554</v>
      </c>
      <c r="R31" s="33">
        <v>175.53506304142499</v>
      </c>
      <c r="S31" s="33">
        <v>183.23841614855522</v>
      </c>
      <c r="T31" s="33">
        <v>169.98493378695881</v>
      </c>
      <c r="U31" s="33">
        <v>169.32235473338639</v>
      </c>
      <c r="V31" s="33">
        <v>159.46672221701033</v>
      </c>
      <c r="W31" s="33">
        <v>150.81028674001516</v>
      </c>
      <c r="Y31" s="24"/>
    </row>
    <row r="32" spans="1:25" ht="15" x14ac:dyDescent="0.2">
      <c r="A32" s="9"/>
      <c r="B32" s="9"/>
      <c r="C32" s="17" t="s">
        <v>45</v>
      </c>
      <c r="D32" s="17"/>
      <c r="E32" s="17"/>
      <c r="F32" s="33">
        <v>32024.286</v>
      </c>
      <c r="G32" s="33">
        <v>33586</v>
      </c>
      <c r="H32" s="33">
        <v>35603.290999999997</v>
      </c>
      <c r="I32" s="33">
        <v>37802.438000000009</v>
      </c>
      <c r="J32" s="33">
        <v>38745.099982005835</v>
      </c>
      <c r="K32" s="33">
        <v>41921.907407030114</v>
      </c>
      <c r="L32" s="33">
        <v>44367.258565528267</v>
      </c>
      <c r="M32" s="33">
        <v>46506.352382756901</v>
      </c>
      <c r="N32" s="33">
        <v>48801.804999999986</v>
      </c>
      <c r="O32" s="33">
        <v>51422.462685709987</v>
      </c>
      <c r="P32" s="33">
        <v>53663.456746919997</v>
      </c>
      <c r="Q32" s="33">
        <v>57593.742352232301</v>
      </c>
      <c r="R32" s="33">
        <v>61584.34965923</v>
      </c>
      <c r="S32" s="33">
        <v>66895.841990320027</v>
      </c>
      <c r="T32" s="33">
        <v>69835.141333069987</v>
      </c>
      <c r="U32" s="33">
        <v>74150.519898250001</v>
      </c>
      <c r="V32" s="33">
        <v>79809.006438810044</v>
      </c>
      <c r="W32" s="33">
        <v>83110.340359949972</v>
      </c>
      <c r="Y32" s="24"/>
    </row>
    <row r="33" spans="1:25" ht="15" x14ac:dyDescent="0.2">
      <c r="A33" s="9"/>
      <c r="B33" s="9"/>
      <c r="C33" s="18" t="s">
        <v>46</v>
      </c>
      <c r="D33" s="17"/>
      <c r="E33" s="17"/>
      <c r="F33" s="35"/>
      <c r="G33" s="35"/>
      <c r="H33" s="35"/>
      <c r="I33" s="35"/>
      <c r="J33" s="33"/>
      <c r="K33" s="33"/>
      <c r="L33" s="33"/>
      <c r="M33" s="33"/>
      <c r="N33" s="33"/>
      <c r="O33" s="33"/>
      <c r="P33" s="33"/>
      <c r="Q33" s="33"/>
      <c r="R33" s="33"/>
      <c r="S33" s="33"/>
      <c r="T33" s="33"/>
      <c r="U33" s="33"/>
      <c r="V33" s="33"/>
      <c r="W33" s="33"/>
      <c r="Y33" s="24"/>
    </row>
    <row r="34" spans="1:25" ht="15" x14ac:dyDescent="0.2">
      <c r="A34" s="9"/>
      <c r="B34" s="9"/>
      <c r="C34" s="18" t="s">
        <v>47</v>
      </c>
      <c r="D34" s="17"/>
      <c r="E34" s="17"/>
      <c r="F34" s="35"/>
      <c r="G34" s="35"/>
      <c r="H34" s="35"/>
      <c r="I34" s="35"/>
      <c r="J34" s="33"/>
      <c r="K34" s="33"/>
      <c r="L34" s="33"/>
      <c r="M34" s="33"/>
      <c r="N34" s="33"/>
      <c r="O34" s="33"/>
      <c r="P34" s="33"/>
      <c r="Q34" s="33"/>
      <c r="R34" s="33"/>
      <c r="S34" s="33"/>
      <c r="T34" s="33"/>
      <c r="U34" s="33"/>
      <c r="V34" s="33"/>
      <c r="W34" s="33"/>
      <c r="Y34" s="24"/>
    </row>
    <row r="35" spans="1:25" ht="15" x14ac:dyDescent="0.2">
      <c r="A35" s="9"/>
      <c r="B35" s="9"/>
      <c r="C35" s="18" t="s">
        <v>48</v>
      </c>
      <c r="D35" s="17"/>
      <c r="E35" s="17"/>
      <c r="F35" s="35"/>
      <c r="G35" s="35"/>
      <c r="H35" s="35"/>
      <c r="I35" s="35"/>
      <c r="J35" s="33"/>
      <c r="K35" s="33"/>
      <c r="L35" s="33"/>
      <c r="M35" s="33"/>
      <c r="N35" s="33"/>
      <c r="O35" s="33"/>
      <c r="P35" s="33"/>
      <c r="Q35" s="33"/>
      <c r="R35" s="33"/>
      <c r="S35" s="33"/>
      <c r="T35" s="33"/>
      <c r="U35" s="33"/>
      <c r="V35" s="33"/>
      <c r="W35" s="33"/>
      <c r="Y35" s="24"/>
    </row>
    <row r="36" spans="1:25" ht="15" x14ac:dyDescent="0.2">
      <c r="A36" s="9"/>
      <c r="B36" s="9"/>
      <c r="C36" s="18" t="s">
        <v>49</v>
      </c>
      <c r="D36" s="17"/>
      <c r="E36" s="17"/>
      <c r="F36" s="35"/>
      <c r="G36" s="35"/>
      <c r="H36" s="35"/>
      <c r="I36" s="35"/>
      <c r="J36" s="33"/>
      <c r="K36" s="33"/>
      <c r="L36" s="33"/>
      <c r="M36" s="33"/>
      <c r="N36" s="33"/>
      <c r="O36" s="33"/>
      <c r="P36" s="33"/>
      <c r="Q36" s="33"/>
      <c r="R36" s="33"/>
      <c r="S36" s="33"/>
      <c r="T36" s="33"/>
      <c r="U36" s="33"/>
      <c r="V36" s="33"/>
      <c r="W36" s="33"/>
      <c r="Y36" s="24"/>
    </row>
    <row r="37" spans="1:25" ht="15" x14ac:dyDescent="0.2">
      <c r="A37" s="9"/>
      <c r="B37" s="9"/>
      <c r="C37" s="18" t="s">
        <v>50</v>
      </c>
      <c r="D37" s="17"/>
      <c r="E37" s="17"/>
      <c r="F37" s="35"/>
      <c r="G37" s="35"/>
      <c r="H37" s="35"/>
      <c r="I37" s="35"/>
      <c r="J37" s="33"/>
      <c r="K37" s="33"/>
      <c r="L37" s="33"/>
      <c r="M37" s="33"/>
      <c r="N37" s="33"/>
      <c r="O37" s="33"/>
      <c r="P37" s="33"/>
      <c r="Q37" s="33"/>
      <c r="R37" s="33"/>
      <c r="S37" s="33"/>
      <c r="T37" s="33"/>
      <c r="U37" s="33"/>
      <c r="V37" s="33"/>
      <c r="W37" s="33"/>
      <c r="Y37" s="24"/>
    </row>
    <row r="38" spans="1:25" ht="30" customHeight="1" x14ac:dyDescent="0.2">
      <c r="A38" s="9"/>
      <c r="B38" s="9"/>
      <c r="C38" s="17" t="s">
        <v>51</v>
      </c>
      <c r="D38" s="17"/>
      <c r="E38" s="17"/>
      <c r="F38" s="37"/>
      <c r="G38" s="37"/>
      <c r="H38" s="37"/>
      <c r="I38" s="37"/>
      <c r="J38" s="33"/>
      <c r="K38" s="33"/>
      <c r="L38" s="33"/>
      <c r="M38" s="33"/>
      <c r="N38" s="33">
        <v>1291.17</v>
      </c>
      <c r="O38" s="33">
        <v>1183.6549443026729</v>
      </c>
      <c r="P38" s="33">
        <v>1317.6048943859932</v>
      </c>
      <c r="Q38" s="33">
        <v>1629.7213554398652</v>
      </c>
      <c r="R38" s="33">
        <v>1954.0453058621913</v>
      </c>
      <c r="S38" s="33">
        <v>2025.5505258166781</v>
      </c>
      <c r="T38" s="33">
        <v>2141.1551514832263</v>
      </c>
      <c r="U38" s="33">
        <v>2199.7363118835437</v>
      </c>
      <c r="V38" s="33">
        <v>2303.4599214136392</v>
      </c>
      <c r="W38" s="33">
        <v>2279.0868754521944</v>
      </c>
      <c r="Y38" s="24"/>
    </row>
    <row r="39" spans="1:25" ht="15" customHeight="1" x14ac:dyDescent="0.2">
      <c r="A39" s="16"/>
      <c r="B39" s="16"/>
      <c r="C39" s="17" t="s">
        <v>52</v>
      </c>
      <c r="D39" s="17"/>
      <c r="E39" s="17"/>
      <c r="F39" s="34"/>
      <c r="G39" s="34"/>
      <c r="H39" s="34"/>
      <c r="I39" s="34"/>
      <c r="J39" s="33">
        <v>1749.2679999999998</v>
      </c>
      <c r="K39" s="33">
        <v>1680.5630000000001</v>
      </c>
      <c r="L39" s="33">
        <v>1705.4359999999999</v>
      </c>
      <c r="M39" s="33">
        <v>1915.596</v>
      </c>
      <c r="N39" s="33">
        <v>2474.8844290477896</v>
      </c>
      <c r="O39" s="33">
        <v>3113.7637531214655</v>
      </c>
      <c r="P39" s="33">
        <v>2015.0229999999999</v>
      </c>
      <c r="Q39" s="33">
        <v>2070.2503380227035</v>
      </c>
      <c r="R39" s="39">
        <v>2700.6877948242013</v>
      </c>
      <c r="S39" s="33">
        <v>2734.8132516599994</v>
      </c>
      <c r="T39" s="33">
        <v>2759.4819029400005</v>
      </c>
      <c r="U39" s="33">
        <v>2149.2390251900001</v>
      </c>
      <c r="V39" s="33">
        <v>2144.0899999999997</v>
      </c>
      <c r="W39" s="33">
        <v>2140.0810000000024</v>
      </c>
      <c r="Y39" s="24"/>
    </row>
    <row r="40" spans="1:25" ht="30" customHeight="1" x14ac:dyDescent="0.25">
      <c r="A40" s="16"/>
      <c r="B40" s="16"/>
      <c r="C40" s="19" t="s">
        <v>53</v>
      </c>
      <c r="D40" s="19"/>
      <c r="E40" s="19"/>
      <c r="F40" s="20">
        <f>SUM(F4:F39)-SUM(F9:F11,F19:F23)</f>
        <v>78797.360757000002</v>
      </c>
      <c r="G40" s="20">
        <f>SUM(G4:G39)-SUM(G9:G11,G19:G23)</f>
        <v>79924.455657000013</v>
      </c>
      <c r="H40" s="20">
        <f>SUM(H4:H39)-SUM(H9:H11,H19:H23)</f>
        <v>81712.472834999993</v>
      </c>
      <c r="I40" s="20">
        <f>SUM(I4:I39)-SUM(I9:I11,I19:I23)</f>
        <v>84282.232005508151</v>
      </c>
      <c r="J40" s="20">
        <f>SUM(J4:J39)-SUM(J9:J11,J19:J23,J30:J31)</f>
        <v>88987.127790641825</v>
      </c>
      <c r="K40" s="20">
        <f t="shared" ref="K40:Q40" si="0">SUM(K4:K39)-SUM(K9:K11,K19:K23,K30:K31)</f>
        <v>95035.624249270055</v>
      </c>
      <c r="L40" s="20">
        <f t="shared" si="0"/>
        <v>99436.503306056024</v>
      </c>
      <c r="M40" s="20">
        <f t="shared" si="0"/>
        <v>103468.50092614678</v>
      </c>
      <c r="N40" s="20">
        <f t="shared" si="0"/>
        <v>110238.91270267812</v>
      </c>
      <c r="O40" s="20">
        <f t="shared" si="0"/>
        <v>114844.4306251719</v>
      </c>
      <c r="P40" s="20">
        <f t="shared" si="0"/>
        <v>118138.72629967296</v>
      </c>
      <c r="Q40" s="28">
        <f t="shared" si="0"/>
        <v>125131.3020457814</v>
      </c>
      <c r="R40" s="20">
        <f t="shared" ref="R40:W40" si="1">SUM(R4:R39)-SUM(R9:R11,R19:R23,R30:R31,R15:R16)</f>
        <v>133323.50124410354</v>
      </c>
      <c r="S40" s="20">
        <f t="shared" si="1"/>
        <v>146267.84263884081</v>
      </c>
      <c r="T40" s="20">
        <f t="shared" si="1"/>
        <v>151443.71142216827</v>
      </c>
      <c r="U40" s="20">
        <f t="shared" si="1"/>
        <v>157672.77644746378</v>
      </c>
      <c r="V40" s="20">
        <f t="shared" si="1"/>
        <v>165356.4658437536</v>
      </c>
      <c r="W40" s="20">
        <f t="shared" si="1"/>
        <v>163014.09707517253</v>
      </c>
      <c r="Y40" s="24"/>
    </row>
    <row r="41" spans="1:25" ht="30" customHeight="1" thickBot="1" x14ac:dyDescent="0.25">
      <c r="A41" s="21"/>
      <c r="B41" s="21"/>
      <c r="C41" s="22" t="s">
        <v>54</v>
      </c>
      <c r="D41" s="22"/>
      <c r="E41" s="22"/>
      <c r="F41" s="29">
        <v>0.95561218286758176</v>
      </c>
      <c r="G41" s="29">
        <v>0.95422937801810592</v>
      </c>
      <c r="H41" s="29">
        <v>0.95406853375282796</v>
      </c>
      <c r="I41" s="29">
        <v>0.95044993811249245</v>
      </c>
      <c r="J41" s="29">
        <v>0.96124704519281046</v>
      </c>
      <c r="K41" s="29">
        <v>0.97211844962215821</v>
      </c>
      <c r="L41" s="29">
        <v>0.98269683261492746</v>
      </c>
      <c r="M41" s="29">
        <v>0.97980262274946706</v>
      </c>
      <c r="N41" s="29">
        <v>0.99418979046654121</v>
      </c>
      <c r="O41" s="29">
        <v>0.99373139672753918</v>
      </c>
      <c r="P41" s="29">
        <v>0.99316107723929281</v>
      </c>
      <c r="Q41" s="29">
        <v>0.99348009061105591</v>
      </c>
      <c r="R41" s="29">
        <v>0.98439621922581699</v>
      </c>
      <c r="S41" s="29">
        <v>0.99055672567183339</v>
      </c>
      <c r="T41" s="29">
        <v>0.98970915773384149</v>
      </c>
      <c r="U41" s="29">
        <v>0.99390717808421558</v>
      </c>
      <c r="V41" s="29">
        <v>0.99435931413298995</v>
      </c>
      <c r="W41" s="29">
        <v>0.99540619618907755</v>
      </c>
      <c r="Y41" s="24"/>
    </row>
    <row r="42" spans="1:25" ht="13.5" thickTop="1" x14ac:dyDescent="0.2"/>
  </sheetData>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abSelected="1" zoomScale="70" zoomScaleNormal="70" workbookViewId="0">
      <pane xSplit="5" ySplit="3" topLeftCell="F4" activePane="bottomRight" state="frozen"/>
      <selection activeCell="C10" sqref="C10"/>
      <selection pane="topRight" activeCell="C10" sqref="C10"/>
      <selection pane="bottomLeft" activeCell="C10" sqref="C10"/>
      <selection pane="bottomRight" activeCell="H5" sqref="H5"/>
    </sheetView>
  </sheetViews>
  <sheetFormatPr defaultRowHeight="12.75" x14ac:dyDescent="0.2"/>
  <cols>
    <col min="1" max="2" width="9.140625" style="3"/>
    <col min="3" max="3" width="53.5703125" style="3" customWidth="1"/>
    <col min="4" max="5" width="0.140625"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58</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11">
        <v>0</v>
      </c>
      <c r="G4" s="11">
        <v>0</v>
      </c>
      <c r="H4" s="11">
        <v>0</v>
      </c>
      <c r="I4" s="11">
        <v>0</v>
      </c>
      <c r="J4" s="11">
        <v>0</v>
      </c>
      <c r="K4" s="11">
        <v>0</v>
      </c>
      <c r="L4" s="11">
        <v>0.98050926263664173</v>
      </c>
      <c r="M4" s="11">
        <v>1.1474342087825007</v>
      </c>
      <c r="N4" s="11">
        <v>1.2809975466972452</v>
      </c>
      <c r="O4" s="11">
        <v>1.3551307785987141</v>
      </c>
      <c r="P4" s="11">
        <v>1.221531470376489</v>
      </c>
      <c r="Q4" s="11">
        <v>1.4007757285709026</v>
      </c>
      <c r="R4" s="11">
        <v>1.8244595136349979</v>
      </c>
      <c r="S4" s="11">
        <v>2.6194879647483651</v>
      </c>
      <c r="T4" s="11">
        <v>2.9938302080290007</v>
      </c>
      <c r="U4" s="11">
        <v>3.60291287894885</v>
      </c>
      <c r="V4" s="11">
        <v>4.6984212498278017</v>
      </c>
      <c r="W4" s="11">
        <v>5.9387199409536606</v>
      </c>
    </row>
    <row r="5" spans="1:23" ht="15" x14ac:dyDescent="0.2">
      <c r="A5" s="9"/>
      <c r="B5" s="9"/>
      <c r="C5" s="10" t="s">
        <v>20</v>
      </c>
      <c r="D5" s="10"/>
      <c r="E5" s="10"/>
      <c r="F5" s="11">
        <v>24.641754308383469</v>
      </c>
      <c r="G5" s="11">
        <v>26.066067310735871</v>
      </c>
      <c r="H5" s="11">
        <v>25.419768058651133</v>
      </c>
      <c r="I5" s="11">
        <v>26.575113524827117</v>
      </c>
      <c r="J5" s="11">
        <v>24.882316477813983</v>
      </c>
      <c r="K5" s="11">
        <v>26.816208507742971</v>
      </c>
      <c r="L5" s="11">
        <v>28.406946050688902</v>
      </c>
      <c r="M5" s="11">
        <v>27.432701623546105</v>
      </c>
      <c r="N5" s="11">
        <v>26.234479032471963</v>
      </c>
      <c r="O5" s="11">
        <v>25.217539613784226</v>
      </c>
      <c r="P5" s="11">
        <v>23.89345397582256</v>
      </c>
      <c r="Q5" s="11">
        <v>23.356956766137984</v>
      </c>
      <c r="R5" s="11">
        <v>22.860791391673466</v>
      </c>
      <c r="S5" s="11">
        <v>21.881572851638712</v>
      </c>
      <c r="T5" s="11">
        <v>20.832553845275068</v>
      </c>
      <c r="U5" s="11">
        <v>20.171060441402862</v>
      </c>
      <c r="V5" s="11">
        <v>19.929989609459593</v>
      </c>
      <c r="W5" s="11">
        <v>19.798157463414597</v>
      </c>
    </row>
    <row r="6" spans="1:23" ht="15" x14ac:dyDescent="0.2">
      <c r="A6" s="12"/>
      <c r="B6" s="12"/>
      <c r="C6" s="13" t="s">
        <v>21</v>
      </c>
      <c r="D6" s="13"/>
      <c r="E6" s="13"/>
      <c r="F6" s="13"/>
      <c r="G6" s="13"/>
      <c r="H6" s="13"/>
      <c r="I6" s="13"/>
      <c r="J6" s="11"/>
      <c r="K6" s="11">
        <v>1.3540926892315711E-2</v>
      </c>
      <c r="L6" s="11">
        <v>2.1977966900388161E-2</v>
      </c>
      <c r="M6" s="11">
        <v>0.2155242747099195</v>
      </c>
      <c r="N6" s="11">
        <v>0.20291748990917122</v>
      </c>
      <c r="O6" s="11">
        <v>0.23287380703620139</v>
      </c>
      <c r="P6" s="11">
        <v>0.26961032804237534</v>
      </c>
      <c r="Q6" s="11">
        <v>0.49867797332341446</v>
      </c>
      <c r="R6" s="11">
        <v>0.29094543864759853</v>
      </c>
      <c r="S6" s="11">
        <v>0.38429314039836332</v>
      </c>
      <c r="T6" s="11">
        <v>0.45292188988213566</v>
      </c>
      <c r="U6" s="11">
        <v>0.59714108918121767</v>
      </c>
      <c r="V6" s="11">
        <v>0.81735531188868504</v>
      </c>
      <c r="W6" s="11">
        <v>1.0010264415926948</v>
      </c>
    </row>
    <row r="7" spans="1:23" ht="15" x14ac:dyDescent="0.2">
      <c r="A7" s="9"/>
      <c r="B7" s="9"/>
      <c r="C7" s="10" t="s">
        <v>22</v>
      </c>
      <c r="D7" s="10"/>
      <c r="E7" s="10"/>
      <c r="F7" s="11">
        <v>0</v>
      </c>
      <c r="G7" s="11">
        <v>0</v>
      </c>
      <c r="H7" s="11">
        <v>0</v>
      </c>
      <c r="I7" s="11">
        <v>0</v>
      </c>
      <c r="J7" s="11">
        <v>0</v>
      </c>
      <c r="K7" s="11">
        <v>0</v>
      </c>
      <c r="L7" s="11">
        <v>0</v>
      </c>
      <c r="M7" s="11">
        <v>0</v>
      </c>
      <c r="N7" s="11">
        <v>0</v>
      </c>
      <c r="O7" s="11">
        <v>0</v>
      </c>
      <c r="P7" s="11">
        <v>0</v>
      </c>
      <c r="Q7" s="11">
        <v>0</v>
      </c>
      <c r="R7" s="11">
        <v>0</v>
      </c>
      <c r="S7" s="11">
        <v>0</v>
      </c>
      <c r="T7" s="11">
        <v>0</v>
      </c>
      <c r="U7" s="11">
        <v>0</v>
      </c>
      <c r="V7" s="11">
        <v>0</v>
      </c>
      <c r="W7" s="11">
        <v>0</v>
      </c>
    </row>
    <row r="8" spans="1:23" ht="15" x14ac:dyDescent="0.2">
      <c r="A8" s="9"/>
      <c r="B8" s="9"/>
      <c r="C8" s="10" t="s">
        <v>23</v>
      </c>
      <c r="D8" s="10"/>
      <c r="E8" s="10"/>
      <c r="F8" s="25">
        <v>0</v>
      </c>
      <c r="G8" s="25">
        <v>0</v>
      </c>
      <c r="H8" s="25">
        <v>0</v>
      </c>
      <c r="I8" s="25">
        <v>0</v>
      </c>
      <c r="J8" s="25">
        <v>0</v>
      </c>
      <c r="K8" s="25">
        <v>0</v>
      </c>
      <c r="L8" s="25">
        <v>5.5841033835949645</v>
      </c>
      <c r="M8" s="25">
        <v>5.9591734709019182</v>
      </c>
      <c r="N8" s="25">
        <v>6.5375304413965534</v>
      </c>
      <c r="O8" s="25">
        <v>7.1865223798493467</v>
      </c>
      <c r="P8" s="25">
        <v>7.6684564343532653</v>
      </c>
      <c r="Q8" s="25">
        <v>11.484801911049956</v>
      </c>
      <c r="R8" s="25">
        <v>9.5058271328427075</v>
      </c>
      <c r="S8" s="25">
        <v>10.326416533613369</v>
      </c>
      <c r="T8" s="25">
        <v>10.798243939290117</v>
      </c>
      <c r="U8" s="26">
        <v>11.963161839200358</v>
      </c>
      <c r="V8" s="26">
        <v>13.167108281318448</v>
      </c>
      <c r="W8" s="26">
        <v>13.29799680428745</v>
      </c>
    </row>
    <row r="9" spans="1:23" ht="15" x14ac:dyDescent="0.2">
      <c r="A9" s="9"/>
      <c r="B9" s="9"/>
      <c r="C9" s="14" t="s">
        <v>24</v>
      </c>
      <c r="D9" s="14"/>
      <c r="E9" s="14"/>
      <c r="F9" s="10"/>
      <c r="G9" s="10"/>
      <c r="H9" s="10"/>
      <c r="I9" s="10"/>
      <c r="J9" s="11"/>
      <c r="K9" s="11"/>
      <c r="L9" s="25">
        <v>0.69664105497198114</v>
      </c>
      <c r="M9" s="25">
        <v>0.62233189011589363</v>
      </c>
      <c r="N9" s="25">
        <v>0.558932602197168</v>
      </c>
      <c r="O9" s="25">
        <v>0.62634396564734485</v>
      </c>
      <c r="P9" s="25">
        <v>0.60469167657474776</v>
      </c>
      <c r="Q9" s="25">
        <v>3.059255390393258</v>
      </c>
      <c r="R9" s="25">
        <v>0.73655110746482422</v>
      </c>
      <c r="S9" s="25">
        <v>0.77559914949595421</v>
      </c>
      <c r="T9" s="25">
        <v>0.80780171440298032</v>
      </c>
      <c r="U9" s="26">
        <v>0.8552928620596072</v>
      </c>
      <c r="V9" s="26">
        <v>0.8458383142907504</v>
      </c>
      <c r="W9" s="26">
        <v>0.78640807872355656</v>
      </c>
    </row>
    <row r="10" spans="1:23" ht="15" x14ac:dyDescent="0.2">
      <c r="A10" s="9"/>
      <c r="B10" s="9"/>
      <c r="C10" s="14" t="s">
        <v>25</v>
      </c>
      <c r="D10" s="14"/>
      <c r="E10" s="14"/>
      <c r="F10" s="10"/>
      <c r="G10" s="10"/>
      <c r="H10" s="10"/>
      <c r="I10" s="10"/>
      <c r="J10" s="11"/>
      <c r="K10" s="11"/>
      <c r="L10" s="25">
        <v>2.7673927930357447</v>
      </c>
      <c r="M10" s="25">
        <v>2.9382970400182096</v>
      </c>
      <c r="N10" s="25">
        <v>3.1732652334796372</v>
      </c>
      <c r="O10" s="25">
        <v>3.4208658999985535</v>
      </c>
      <c r="P10" s="25">
        <v>3.6519823784929595</v>
      </c>
      <c r="Q10" s="25">
        <v>4.7830535584768201</v>
      </c>
      <c r="R10" s="25">
        <v>4.5311664840077661</v>
      </c>
      <c r="S10" s="25">
        <v>4.6136808946372145</v>
      </c>
      <c r="T10" s="25">
        <v>4.5588173866838355</v>
      </c>
      <c r="U10" s="26">
        <v>5.0179836682801655</v>
      </c>
      <c r="V10" s="26">
        <v>5.4112435209340761</v>
      </c>
      <c r="W10" s="26">
        <v>5.2922977412637247</v>
      </c>
    </row>
    <row r="11" spans="1:23" ht="15" x14ac:dyDescent="0.2">
      <c r="A11" s="9"/>
      <c r="B11" s="9"/>
      <c r="C11" s="14" t="s">
        <v>26</v>
      </c>
      <c r="D11" s="14"/>
      <c r="E11" s="14"/>
      <c r="F11" s="10"/>
      <c r="G11" s="10"/>
      <c r="H11" s="10"/>
      <c r="I11" s="10"/>
      <c r="J11" s="11"/>
      <c r="K11" s="11"/>
      <c r="L11" s="25">
        <v>2.1200695355872385</v>
      </c>
      <c r="M11" s="25">
        <v>2.3985445407678152</v>
      </c>
      <c r="N11" s="25">
        <v>2.8053326057197485</v>
      </c>
      <c r="O11" s="25">
        <v>3.1393125142034481</v>
      </c>
      <c r="P11" s="25">
        <v>3.4117823792855586</v>
      </c>
      <c r="Q11" s="25">
        <v>3.6424929621798778</v>
      </c>
      <c r="R11" s="25">
        <v>4.2381095413701164</v>
      </c>
      <c r="S11" s="25">
        <v>4.9371364894802001</v>
      </c>
      <c r="T11" s="25">
        <v>5.4316248382033008</v>
      </c>
      <c r="U11" s="26">
        <v>6.0898853088605858</v>
      </c>
      <c r="V11" s="26">
        <v>6.9100264460936209</v>
      </c>
      <c r="W11" s="26">
        <v>7.2192909843001694</v>
      </c>
    </row>
    <row r="12" spans="1:23" ht="15" x14ac:dyDescent="0.2">
      <c r="A12" s="9"/>
      <c r="B12" s="9"/>
      <c r="C12" s="10" t="s">
        <v>27</v>
      </c>
      <c r="D12" s="14"/>
      <c r="E12" s="14"/>
      <c r="F12" s="10"/>
      <c r="G12" s="10"/>
      <c r="H12" s="10"/>
      <c r="I12" s="10"/>
      <c r="J12" s="11"/>
      <c r="K12" s="11"/>
      <c r="L12" s="25">
        <v>0</v>
      </c>
      <c r="M12" s="25">
        <v>0</v>
      </c>
      <c r="N12" s="25">
        <v>0</v>
      </c>
      <c r="O12" s="25">
        <v>0</v>
      </c>
      <c r="P12" s="25">
        <v>0</v>
      </c>
      <c r="Q12" s="25">
        <v>0</v>
      </c>
      <c r="R12" s="25">
        <v>0</v>
      </c>
      <c r="S12" s="25">
        <v>0</v>
      </c>
      <c r="T12" s="25">
        <v>0</v>
      </c>
      <c r="U12" s="26">
        <v>0</v>
      </c>
      <c r="V12" s="26">
        <v>0</v>
      </c>
      <c r="W12" s="26">
        <v>0</v>
      </c>
    </row>
    <row r="13" spans="1:23" ht="30" customHeight="1" x14ac:dyDescent="0.2">
      <c r="A13" s="9"/>
      <c r="B13" s="9"/>
      <c r="C13" s="10" t="s">
        <v>28</v>
      </c>
      <c r="D13" s="10"/>
      <c r="E13" s="10"/>
      <c r="F13" s="10"/>
      <c r="G13" s="10"/>
      <c r="H13" s="10"/>
      <c r="I13" s="10"/>
      <c r="J13" s="11">
        <v>0</v>
      </c>
      <c r="K13" s="11">
        <v>0</v>
      </c>
      <c r="L13" s="11">
        <v>0</v>
      </c>
      <c r="M13" s="11">
        <v>0</v>
      </c>
      <c r="N13" s="11">
        <v>0</v>
      </c>
      <c r="O13" s="11">
        <v>0</v>
      </c>
      <c r="P13" s="11">
        <v>0</v>
      </c>
      <c r="Q13" s="11">
        <v>0</v>
      </c>
      <c r="R13" s="11">
        <v>2.4244544775759685E-2</v>
      </c>
      <c r="S13" s="11">
        <v>0.49113380543421603</v>
      </c>
      <c r="T13" s="11">
        <v>1.0931583540805547</v>
      </c>
      <c r="U13" s="11">
        <v>2.6166438237862635</v>
      </c>
      <c r="V13" s="11">
        <v>10.362282313574157</v>
      </c>
      <c r="W13" s="11">
        <v>21.794635728320966</v>
      </c>
    </row>
    <row r="14" spans="1:23" ht="15" x14ac:dyDescent="0.2">
      <c r="A14" s="9"/>
      <c r="B14" s="9"/>
      <c r="C14" s="9" t="s">
        <v>29</v>
      </c>
      <c r="D14" s="9"/>
      <c r="E14" s="9"/>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row>
    <row r="15" spans="1:23" ht="15" x14ac:dyDescent="0.2">
      <c r="A15" s="9"/>
      <c r="B15" s="9"/>
      <c r="C15" s="14" t="s">
        <v>30</v>
      </c>
      <c r="D15" s="9"/>
      <c r="E15" s="9"/>
      <c r="F15" s="11"/>
      <c r="G15" s="11"/>
      <c r="H15" s="11"/>
      <c r="I15" s="11"/>
      <c r="J15" s="11"/>
      <c r="K15" s="11"/>
      <c r="L15" s="11"/>
      <c r="M15" s="11"/>
      <c r="N15" s="11"/>
      <c r="O15" s="11"/>
      <c r="P15" s="11"/>
      <c r="Q15" s="11"/>
      <c r="R15" s="11">
        <v>0</v>
      </c>
      <c r="S15" s="11">
        <v>0</v>
      </c>
      <c r="T15" s="11">
        <v>0</v>
      </c>
      <c r="U15" s="11">
        <v>0</v>
      </c>
      <c r="V15" s="11">
        <v>0</v>
      </c>
      <c r="W15" s="11">
        <v>0</v>
      </c>
    </row>
    <row r="16" spans="1:23" ht="15" x14ac:dyDescent="0.2">
      <c r="A16" s="9"/>
      <c r="B16" s="9"/>
      <c r="C16" s="14" t="s">
        <v>31</v>
      </c>
      <c r="D16" s="9"/>
      <c r="E16" s="9"/>
      <c r="F16" s="11"/>
      <c r="G16" s="11"/>
      <c r="H16" s="11"/>
      <c r="I16" s="11"/>
      <c r="J16" s="11"/>
      <c r="K16" s="11"/>
      <c r="L16" s="11"/>
      <c r="M16" s="11"/>
      <c r="N16" s="11"/>
      <c r="O16" s="11"/>
      <c r="P16" s="11"/>
      <c r="Q16" s="11"/>
      <c r="R16" s="11">
        <v>0</v>
      </c>
      <c r="S16" s="11">
        <v>0</v>
      </c>
      <c r="T16" s="11">
        <v>0</v>
      </c>
      <c r="U16" s="11">
        <v>0</v>
      </c>
      <c r="V16" s="11">
        <v>0</v>
      </c>
      <c r="W16" s="11">
        <v>0</v>
      </c>
    </row>
    <row r="17" spans="1:23" ht="15" x14ac:dyDescent="0.2">
      <c r="A17" s="9"/>
      <c r="B17" s="9"/>
      <c r="C17" s="9" t="s">
        <v>32</v>
      </c>
      <c r="D17" s="9"/>
      <c r="E17" s="9"/>
      <c r="F17" s="11">
        <v>34.449746866090749</v>
      </c>
      <c r="G17" s="11">
        <v>32.914411652459172</v>
      </c>
      <c r="H17" s="11">
        <v>32.806626151611077</v>
      </c>
      <c r="I17" s="11">
        <v>31.911211749520231</v>
      </c>
      <c r="J17" s="11">
        <v>36.271219767598424</v>
      </c>
      <c r="K17" s="11">
        <v>36.518713964701369</v>
      </c>
      <c r="L17" s="11">
        <v>37.738821132789667</v>
      </c>
      <c r="M17" s="11">
        <v>39.714981679086939</v>
      </c>
      <c r="N17" s="11">
        <v>41.534675451281728</v>
      </c>
      <c r="O17" s="11">
        <v>43.760300524315618</v>
      </c>
      <c r="P17" s="11">
        <v>44.033400025121672</v>
      </c>
      <c r="Q17" s="11">
        <v>45.962122181218724</v>
      </c>
      <c r="R17" s="11">
        <v>44.907248584286876</v>
      </c>
      <c r="S17" s="11">
        <v>43.209929279757532</v>
      </c>
      <c r="T17" s="11">
        <v>39.015503031904686</v>
      </c>
      <c r="U17" s="11">
        <v>35.319758757195814</v>
      </c>
      <c r="V17" s="11">
        <v>24.776559608374185</v>
      </c>
      <c r="W17" s="11">
        <v>9.5175019263710112</v>
      </c>
    </row>
    <row r="18" spans="1:23" ht="15" x14ac:dyDescent="0.2">
      <c r="A18" s="12"/>
      <c r="B18" s="9"/>
      <c r="C18" s="13" t="s">
        <v>33</v>
      </c>
      <c r="D18" s="13"/>
      <c r="E18" s="13"/>
      <c r="F18" s="11">
        <v>0</v>
      </c>
      <c r="G18" s="11">
        <v>0</v>
      </c>
      <c r="H18" s="11">
        <v>0</v>
      </c>
      <c r="I18" s="11">
        <v>0</v>
      </c>
      <c r="J18" s="11">
        <v>2.6218761662859498</v>
      </c>
      <c r="K18" s="11">
        <v>2.2674182435797778</v>
      </c>
      <c r="L18" s="11">
        <v>1.5319591366554866</v>
      </c>
      <c r="M18" s="11">
        <v>1.488546799147799</v>
      </c>
      <c r="N18" s="11">
        <v>1.0354705779954478</v>
      </c>
      <c r="O18" s="11">
        <v>0.58174244298748112</v>
      </c>
      <c r="P18" s="11">
        <v>1.3313105960080005</v>
      </c>
      <c r="Q18" s="11">
        <v>0.72907754871830688</v>
      </c>
      <c r="R18" s="11">
        <v>0.4615778351902709</v>
      </c>
      <c r="S18" s="11">
        <v>0.41611687365777467</v>
      </c>
      <c r="T18" s="11">
        <v>0.33301671440293623</v>
      </c>
      <c r="U18" s="11">
        <v>0.30767739202033845</v>
      </c>
      <c r="V18" s="11">
        <v>0.15976048985709268</v>
      </c>
      <c r="W18" s="11">
        <v>0.11315886846813086</v>
      </c>
    </row>
    <row r="19" spans="1:23" ht="15" x14ac:dyDescent="0.2">
      <c r="A19" s="12"/>
      <c r="B19" s="12"/>
      <c r="C19" s="15" t="s">
        <v>34</v>
      </c>
      <c r="D19" s="15"/>
      <c r="E19" s="15"/>
      <c r="F19" s="11">
        <v>0</v>
      </c>
      <c r="G19" s="11">
        <v>0</v>
      </c>
      <c r="H19" s="11">
        <v>0</v>
      </c>
      <c r="I19" s="11">
        <v>0</v>
      </c>
      <c r="J19" s="11">
        <v>1.1452936360817658</v>
      </c>
      <c r="K19" s="11">
        <v>0.74182174539349099</v>
      </c>
      <c r="L19" s="11">
        <v>0.44103717985199203</v>
      </c>
      <c r="M19" s="11">
        <v>0.33797778639841886</v>
      </c>
      <c r="N19" s="11">
        <v>0</v>
      </c>
      <c r="O19" s="11">
        <v>0</v>
      </c>
      <c r="P19" s="11">
        <v>0</v>
      </c>
      <c r="Q19" s="11">
        <v>0</v>
      </c>
      <c r="R19" s="11">
        <v>0</v>
      </c>
      <c r="S19" s="11">
        <v>0</v>
      </c>
      <c r="T19" s="11">
        <v>0</v>
      </c>
      <c r="U19" s="11">
        <v>0</v>
      </c>
      <c r="V19" s="11">
        <v>0</v>
      </c>
      <c r="W19" s="11">
        <v>0</v>
      </c>
    </row>
    <row r="20" spans="1:23" ht="15" x14ac:dyDescent="0.2">
      <c r="A20" s="12"/>
      <c r="B20" s="12"/>
      <c r="C20" s="15" t="s">
        <v>35</v>
      </c>
      <c r="D20" s="15"/>
      <c r="E20" s="15"/>
      <c r="F20" s="13"/>
      <c r="G20" s="13"/>
      <c r="H20" s="13"/>
      <c r="I20" s="13"/>
      <c r="J20" s="11">
        <v>0.64347736164575253</v>
      </c>
      <c r="K20" s="11">
        <v>0.67738802553358979</v>
      </c>
      <c r="L20" s="11">
        <v>0.42366642954147526</v>
      </c>
      <c r="M20" s="11">
        <v>0.44918446391426786</v>
      </c>
      <c r="N20" s="11">
        <v>0.41982480028964086</v>
      </c>
      <c r="O20" s="11">
        <v>0.22464273837186483</v>
      </c>
      <c r="P20" s="11">
        <v>0.145297438882698</v>
      </c>
      <c r="Q20" s="11">
        <v>0.18999803927442677</v>
      </c>
      <c r="R20" s="11">
        <v>0.20357270737624511</v>
      </c>
      <c r="S20" s="11">
        <v>0.19478717907812096</v>
      </c>
      <c r="T20" s="11">
        <v>0.15441314154887517</v>
      </c>
      <c r="U20" s="11">
        <v>0.1457477355367309</v>
      </c>
      <c r="V20" s="11">
        <v>4.8567462167839671E-2</v>
      </c>
      <c r="W20" s="11">
        <v>4.0020769963015686E-2</v>
      </c>
    </row>
    <row r="21" spans="1:23" ht="15" x14ac:dyDescent="0.2">
      <c r="A21" s="12"/>
      <c r="B21" s="12"/>
      <c r="C21" s="15" t="s">
        <v>36</v>
      </c>
      <c r="D21" s="15"/>
      <c r="E21" s="15"/>
      <c r="F21" s="13"/>
      <c r="G21" s="13"/>
      <c r="H21" s="13"/>
      <c r="I21" s="13"/>
      <c r="J21" s="11">
        <v>0.67755272013469658</v>
      </c>
      <c r="K21" s="11">
        <v>0.68411238514292216</v>
      </c>
      <c r="L21" s="11">
        <v>0.55248746414918004</v>
      </c>
      <c r="M21" s="11">
        <v>0.60533424940263836</v>
      </c>
      <c r="N21" s="11">
        <v>0.44850044352321378</v>
      </c>
      <c r="O21" s="11">
        <v>0.21548382003303268</v>
      </c>
      <c r="P21" s="11">
        <v>0.28468507073468496</v>
      </c>
      <c r="Q21" s="11">
        <v>0.23579571462354529</v>
      </c>
      <c r="R21" s="11">
        <v>0.21747511750602774</v>
      </c>
      <c r="S21" s="11">
        <v>0.18511446195698589</v>
      </c>
      <c r="T21" s="11">
        <v>0.13663088740726492</v>
      </c>
      <c r="U21" s="11">
        <v>0.12047601728261539</v>
      </c>
      <c r="V21" s="11">
        <v>8.042998998269954E-2</v>
      </c>
      <c r="W21" s="11">
        <v>7.3138098505115184E-2</v>
      </c>
    </row>
    <row r="22" spans="1:23" ht="15" x14ac:dyDescent="0.2">
      <c r="A22" s="12"/>
      <c r="B22" s="12"/>
      <c r="C22" s="15" t="s">
        <v>37</v>
      </c>
      <c r="D22" s="15"/>
      <c r="E22" s="15"/>
      <c r="F22" s="13"/>
      <c r="G22" s="13"/>
      <c r="H22" s="13"/>
      <c r="I22" s="13"/>
      <c r="J22" s="11">
        <v>1.7758296722277078E-2</v>
      </c>
      <c r="K22" s="11">
        <v>1.0019513495952483E-2</v>
      </c>
      <c r="L22" s="11">
        <v>0</v>
      </c>
      <c r="M22" s="11">
        <v>0</v>
      </c>
      <c r="N22" s="11">
        <v>0</v>
      </c>
      <c r="O22" s="11">
        <v>0</v>
      </c>
      <c r="P22" s="11">
        <v>0</v>
      </c>
      <c r="Q22" s="11">
        <v>0</v>
      </c>
      <c r="R22" s="11">
        <v>0</v>
      </c>
      <c r="S22" s="11">
        <v>0</v>
      </c>
      <c r="T22" s="11">
        <v>0</v>
      </c>
      <c r="U22" s="11">
        <v>0</v>
      </c>
      <c r="V22" s="11">
        <v>0</v>
      </c>
      <c r="W22" s="11">
        <v>0</v>
      </c>
    </row>
    <row r="23" spans="1:23" ht="15" x14ac:dyDescent="0.2">
      <c r="A23" s="12"/>
      <c r="B23" s="12"/>
      <c r="C23" s="15" t="s">
        <v>38</v>
      </c>
      <c r="D23" s="15"/>
      <c r="E23" s="15"/>
      <c r="F23" s="13"/>
      <c r="G23" s="13"/>
      <c r="H23" s="13"/>
      <c r="I23" s="13"/>
      <c r="J23" s="11">
        <v>0.13779415170145798</v>
      </c>
      <c r="K23" s="11">
        <v>0.15407657401382285</v>
      </c>
      <c r="L23" s="11">
        <v>0.11476806311283926</v>
      </c>
      <c r="M23" s="11">
        <v>9.6050299432473993E-2</v>
      </c>
      <c r="N23" s="11">
        <v>0.16714533418259334</v>
      </c>
      <c r="O23" s="11">
        <v>0.14161588458258362</v>
      </c>
      <c r="P23" s="11">
        <v>0.90132808639061746</v>
      </c>
      <c r="Q23" s="11">
        <v>0.30328379482033485</v>
      </c>
      <c r="R23" s="11">
        <v>4.0530010307998007E-2</v>
      </c>
      <c r="S23" s="11">
        <v>3.6215232622667869E-2</v>
      </c>
      <c r="T23" s="11">
        <v>4.1972685446796103E-2</v>
      </c>
      <c r="U23" s="11">
        <v>4.1453639200992147E-2</v>
      </c>
      <c r="V23" s="11">
        <v>3.0763037706553489E-2</v>
      </c>
      <c r="W23" s="11">
        <v>0</v>
      </c>
    </row>
    <row r="24" spans="1:23" ht="30" customHeight="1" x14ac:dyDescent="0.2">
      <c r="A24" s="12"/>
      <c r="B24" s="12"/>
      <c r="C24" s="16" t="s">
        <v>39</v>
      </c>
      <c r="D24" s="16"/>
      <c r="E24" s="16"/>
      <c r="F24" s="13"/>
      <c r="G24" s="13"/>
      <c r="H24" s="13"/>
      <c r="I24" s="13"/>
      <c r="J24" s="11">
        <v>10.031442333804979</v>
      </c>
      <c r="K24" s="11">
        <v>11.300390135446513</v>
      </c>
      <c r="L24" s="11">
        <v>13.048991239095871</v>
      </c>
      <c r="M24" s="11">
        <v>13.117562070944141</v>
      </c>
      <c r="N24" s="11">
        <v>11.495379362478616</v>
      </c>
      <c r="O24" s="11">
        <v>11.459261914883713</v>
      </c>
      <c r="P24" s="11">
        <v>15.020734931035486</v>
      </c>
      <c r="Q24" s="11">
        <v>15.280651014211305</v>
      </c>
      <c r="R24" s="11">
        <v>15.887440978603943</v>
      </c>
      <c r="S24" s="11">
        <v>16.554241335234778</v>
      </c>
      <c r="T24" s="11">
        <v>17.326090727748223</v>
      </c>
      <c r="U24" s="11">
        <v>17.444311718611427</v>
      </c>
      <c r="V24" s="11">
        <v>18.097163159146831</v>
      </c>
      <c r="W24" s="11">
        <v>18.292431275019226</v>
      </c>
    </row>
    <row r="25" spans="1:23" ht="15" x14ac:dyDescent="0.2">
      <c r="A25" s="12"/>
      <c r="B25" s="12"/>
      <c r="C25" s="13" t="s">
        <v>40</v>
      </c>
      <c r="D25" s="13"/>
      <c r="E25" s="13"/>
      <c r="F25" s="11">
        <v>0</v>
      </c>
      <c r="G25" s="11">
        <v>0</v>
      </c>
      <c r="H25" s="11">
        <v>0</v>
      </c>
      <c r="I25" s="11">
        <v>0</v>
      </c>
      <c r="J25" s="11">
        <v>0.21779253501254769</v>
      </c>
      <c r="K25" s="11">
        <v>0.19822207179713897</v>
      </c>
      <c r="L25" s="11">
        <v>0.21398560299188518</v>
      </c>
      <c r="M25" s="11">
        <v>0.19950958704932828</v>
      </c>
      <c r="N25" s="11">
        <v>0.29138156200034199</v>
      </c>
      <c r="O25" s="11">
        <v>0.21529537268885268</v>
      </c>
      <c r="P25" s="11">
        <v>0.24684795776013954</v>
      </c>
      <c r="Q25" s="11">
        <v>0.27288227866969328</v>
      </c>
      <c r="R25" s="11">
        <v>0.3760514424728868</v>
      </c>
      <c r="S25" s="11">
        <v>0.65590480413381524</v>
      </c>
      <c r="T25" s="11">
        <v>0.68699688010140503</v>
      </c>
      <c r="U25" s="11">
        <v>0.83376723338020453</v>
      </c>
      <c r="V25" s="11">
        <v>0.92661441845927395</v>
      </c>
      <c r="W25" s="11">
        <v>0.80579785668648429</v>
      </c>
    </row>
    <row r="26" spans="1:23" ht="15" x14ac:dyDescent="0.2">
      <c r="A26" s="12"/>
      <c r="B26" s="12"/>
      <c r="C26" s="13" t="s">
        <v>41</v>
      </c>
      <c r="D26" s="13"/>
      <c r="E26" s="13"/>
      <c r="F26" s="11">
        <v>0</v>
      </c>
      <c r="G26" s="11">
        <v>0</v>
      </c>
      <c r="H26" s="11">
        <v>0</v>
      </c>
      <c r="I26" s="11">
        <v>0</v>
      </c>
      <c r="J26" s="11">
        <v>0</v>
      </c>
      <c r="K26" s="11">
        <v>7.8656467714862011E-2</v>
      </c>
      <c r="L26" s="11">
        <v>0</v>
      </c>
      <c r="M26" s="11">
        <v>0.20169514325981064</v>
      </c>
      <c r="N26" s="11">
        <v>0.396859609744526</v>
      </c>
      <c r="O26" s="11">
        <v>0.15751713584208893</v>
      </c>
      <c r="P26" s="11">
        <v>0.34111181341117669</v>
      </c>
      <c r="Q26" s="11">
        <v>0.23839552359959709</v>
      </c>
      <c r="R26" s="11">
        <v>0.52250275119254741</v>
      </c>
      <c r="S26" s="11">
        <v>0.66284090081898506</v>
      </c>
      <c r="T26" s="11">
        <v>0.6652748678981012</v>
      </c>
      <c r="U26" s="11">
        <v>0.75069662602879517</v>
      </c>
      <c r="V26" s="11">
        <v>1.1452678948174784</v>
      </c>
      <c r="W26" s="11">
        <v>1.1597819714186717</v>
      </c>
    </row>
    <row r="27" spans="1:23" ht="15" x14ac:dyDescent="0.2">
      <c r="A27" s="12"/>
      <c r="B27" s="12"/>
      <c r="C27" s="13" t="s">
        <v>42</v>
      </c>
      <c r="D27" s="13"/>
      <c r="E27" s="13"/>
      <c r="F27" s="13"/>
      <c r="G27" s="13"/>
      <c r="H27" s="13"/>
      <c r="I27" s="13"/>
      <c r="J27" s="11"/>
      <c r="K27" s="11"/>
      <c r="L27" s="11"/>
      <c r="M27" s="11"/>
      <c r="N27" s="11">
        <v>0</v>
      </c>
      <c r="O27" s="11">
        <v>0</v>
      </c>
      <c r="P27" s="11">
        <v>0</v>
      </c>
      <c r="Q27" s="11">
        <v>0</v>
      </c>
      <c r="R27" s="11">
        <v>0</v>
      </c>
      <c r="S27" s="11">
        <v>0</v>
      </c>
      <c r="T27" s="11">
        <v>0</v>
      </c>
      <c r="U27" s="11">
        <v>0</v>
      </c>
      <c r="V27" s="11">
        <v>0</v>
      </c>
      <c r="W27" s="11">
        <v>0</v>
      </c>
    </row>
    <row r="28" spans="1:23" ht="15" x14ac:dyDescent="0.2">
      <c r="A28" s="12"/>
      <c r="B28" s="12"/>
      <c r="C28" s="13" t="s">
        <v>43</v>
      </c>
      <c r="D28" s="13"/>
      <c r="E28" s="13"/>
      <c r="F28" s="13"/>
      <c r="G28" s="13"/>
      <c r="H28" s="13"/>
      <c r="I28" s="13"/>
      <c r="J28" s="11"/>
      <c r="K28" s="11"/>
      <c r="L28" s="11"/>
      <c r="M28" s="11">
        <v>0</v>
      </c>
      <c r="N28" s="11">
        <v>0.98315245266169271</v>
      </c>
      <c r="O28" s="11">
        <v>0.74496248741917359</v>
      </c>
      <c r="P28" s="11">
        <v>1.4824181643426242</v>
      </c>
      <c r="Q28" s="11">
        <v>1.8475840249154956</v>
      </c>
      <c r="R28" s="11">
        <v>1.0363523967894754</v>
      </c>
      <c r="S28" s="11">
        <v>0.85276189903740574</v>
      </c>
      <c r="T28" s="11">
        <v>0.8946964805151576</v>
      </c>
      <c r="U28" s="11">
        <v>0.73193374193238481</v>
      </c>
      <c r="V28" s="11">
        <v>0.55598064672842196</v>
      </c>
      <c r="W28" s="11">
        <v>0.51935359771297007</v>
      </c>
    </row>
    <row r="29" spans="1:23" ht="30" customHeight="1" x14ac:dyDescent="0.2">
      <c r="A29" s="12"/>
      <c r="B29" s="9"/>
      <c r="C29" s="13" t="s">
        <v>44</v>
      </c>
      <c r="D29" s="13"/>
      <c r="E29" s="13"/>
      <c r="F29" s="11">
        <v>0.67478636681710258</v>
      </c>
      <c r="G29" s="11">
        <v>0.59893208292979916</v>
      </c>
      <c r="H29" s="11">
        <v>0.7927511605905786</v>
      </c>
      <c r="I29" s="11">
        <v>0.83138374719943231</v>
      </c>
      <c r="J29" s="11">
        <v>2.3565033170387002</v>
      </c>
      <c r="K29" s="11">
        <v>2.1444753697632777</v>
      </c>
      <c r="L29" s="11">
        <v>1.6764872412633873</v>
      </c>
      <c r="M29" s="11">
        <v>1.5851905911850244</v>
      </c>
      <c r="N29" s="11">
        <v>1.6521352608846456</v>
      </c>
      <c r="O29" s="11">
        <v>1.6993219173085448</v>
      </c>
      <c r="P29" s="11">
        <v>1.8737000440989178</v>
      </c>
      <c r="Q29" s="11">
        <v>1.8996312635423793</v>
      </c>
      <c r="R29" s="11">
        <v>1.9511936164182131</v>
      </c>
      <c r="S29" s="11">
        <v>1.945699337894331</v>
      </c>
      <c r="T29" s="11">
        <v>1.832330803525585</v>
      </c>
      <c r="U29" s="11">
        <v>1.8690611712201957</v>
      </c>
      <c r="V29" s="11">
        <v>1.8919096135723212</v>
      </c>
      <c r="W29" s="11">
        <v>1.3953758476280267</v>
      </c>
    </row>
    <row r="30" spans="1:23" ht="15" customHeight="1" x14ac:dyDescent="0.2">
      <c r="A30" s="12"/>
      <c r="B30" s="12"/>
      <c r="C30" s="15" t="s">
        <v>25</v>
      </c>
      <c r="D30" s="15"/>
      <c r="E30" s="15"/>
      <c r="F30" s="13"/>
      <c r="G30" s="13"/>
      <c r="H30" s="13"/>
      <c r="I30" s="13"/>
      <c r="J30" s="11">
        <v>1.8534243064560885</v>
      </c>
      <c r="K30" s="11">
        <v>1.7267372634817997</v>
      </c>
      <c r="L30" s="11">
        <v>1.3985922192071558</v>
      </c>
      <c r="M30" s="11">
        <v>1.3385791854427214</v>
      </c>
      <c r="N30" s="11">
        <v>1.452513351248097</v>
      </c>
      <c r="O30" s="11">
        <v>1.517556302446097</v>
      </c>
      <c r="P30" s="11">
        <v>1.6661624689258825</v>
      </c>
      <c r="Q30" s="11">
        <v>1.5671763191155974</v>
      </c>
      <c r="R30" s="11">
        <v>1.6549574775211355</v>
      </c>
      <c r="S30" s="11">
        <v>1.6760486741300427</v>
      </c>
      <c r="T30" s="11">
        <v>1.5834473327265295</v>
      </c>
      <c r="U30" s="11">
        <v>1.5922740358331047</v>
      </c>
      <c r="V30" s="11">
        <v>1.612720499693578</v>
      </c>
      <c r="W30" s="11">
        <v>1.1457595855146765</v>
      </c>
    </row>
    <row r="31" spans="1:23" ht="15" customHeight="1" x14ac:dyDescent="0.2">
      <c r="A31" s="12"/>
      <c r="B31" s="12"/>
      <c r="C31" s="15" t="s">
        <v>26</v>
      </c>
      <c r="D31" s="15"/>
      <c r="E31" s="15"/>
      <c r="F31" s="13"/>
      <c r="G31" s="13"/>
      <c r="H31" s="13"/>
      <c r="I31" s="13"/>
      <c r="J31" s="11">
        <v>0.50307901058261162</v>
      </c>
      <c r="K31" s="11">
        <v>0.41773810628147795</v>
      </c>
      <c r="L31" s="11">
        <v>0.27789502205623151</v>
      </c>
      <c r="M31" s="11">
        <v>0.24661140574230297</v>
      </c>
      <c r="N31" s="11">
        <v>0.19962190963654858</v>
      </c>
      <c r="O31" s="11">
        <v>0.18176561486244783</v>
      </c>
      <c r="P31" s="11">
        <v>0.20753757517303537</v>
      </c>
      <c r="Q31" s="11">
        <v>0.33245494442678186</v>
      </c>
      <c r="R31" s="11">
        <v>0.29623613889707762</v>
      </c>
      <c r="S31" s="11">
        <v>0.26965066376428848</v>
      </c>
      <c r="T31" s="11">
        <v>0.24888347079905554</v>
      </c>
      <c r="U31" s="11">
        <v>0.27678713538709104</v>
      </c>
      <c r="V31" s="11">
        <v>0.27918911387874318</v>
      </c>
      <c r="W31" s="11">
        <v>0.24961626211335025</v>
      </c>
    </row>
    <row r="32" spans="1:23" ht="15" x14ac:dyDescent="0.2">
      <c r="A32" s="9"/>
      <c r="B32" s="9"/>
      <c r="C32" s="17" t="s">
        <v>45</v>
      </c>
      <c r="D32" s="17"/>
      <c r="E32" s="17"/>
      <c r="F32" s="11">
        <v>1045.6796948058982</v>
      </c>
      <c r="G32" s="11">
        <v>1120.2350737188808</v>
      </c>
      <c r="H32" s="11">
        <v>1210.6134013281896</v>
      </c>
      <c r="I32" s="11">
        <v>1309.9068207980572</v>
      </c>
      <c r="J32" s="11">
        <v>1396.9807118136234</v>
      </c>
      <c r="K32" s="11">
        <v>1514.0330256590748</v>
      </c>
      <c r="L32" s="11">
        <v>1622.685744422949</v>
      </c>
      <c r="M32" s="11">
        <v>1753.5941622288271</v>
      </c>
      <c r="N32" s="11">
        <v>1890.9482456924106</v>
      </c>
      <c r="O32" s="11">
        <v>2035.6212325466122</v>
      </c>
      <c r="P32" s="11">
        <v>2173.936356712717</v>
      </c>
      <c r="Q32" s="11">
        <v>2333.216346707105</v>
      </c>
      <c r="R32" s="11">
        <v>2511.1234542366046</v>
      </c>
      <c r="S32" s="11">
        <v>2753.6384223247896</v>
      </c>
      <c r="T32" s="11">
        <v>3015.8112222628183</v>
      </c>
      <c r="U32" s="11">
        <v>3174.4124856362937</v>
      </c>
      <c r="V32" s="11">
        <v>3407.5967994059415</v>
      </c>
      <c r="W32" s="11">
        <v>3481.0106828642861</v>
      </c>
    </row>
    <row r="33" spans="1:23" ht="15" x14ac:dyDescent="0.2">
      <c r="A33" s="9"/>
      <c r="B33" s="9"/>
      <c r="C33" s="18" t="s">
        <v>46</v>
      </c>
      <c r="D33" s="17"/>
      <c r="E33" s="17"/>
      <c r="F33" s="25"/>
      <c r="G33" s="25"/>
      <c r="H33" s="25"/>
      <c r="I33" s="25"/>
      <c r="J33" s="11"/>
      <c r="K33" s="11"/>
      <c r="L33" s="11"/>
      <c r="M33" s="11"/>
      <c r="N33" s="11"/>
      <c r="O33" s="11"/>
      <c r="P33" s="11"/>
      <c r="Q33" s="11"/>
      <c r="R33" s="11"/>
      <c r="S33" s="11"/>
      <c r="T33" s="11"/>
      <c r="U33" s="11"/>
      <c r="V33" s="11"/>
      <c r="W33" s="11"/>
    </row>
    <row r="34" spans="1:23" ht="15" x14ac:dyDescent="0.2">
      <c r="A34" s="9"/>
      <c r="B34" s="9"/>
      <c r="C34" s="18" t="s">
        <v>47</v>
      </c>
      <c r="D34" s="17"/>
      <c r="E34" s="17"/>
      <c r="F34" s="25"/>
      <c r="G34" s="25"/>
      <c r="H34" s="25"/>
      <c r="I34" s="25"/>
      <c r="J34" s="11"/>
      <c r="K34" s="11"/>
      <c r="L34" s="11"/>
      <c r="M34" s="11"/>
      <c r="N34" s="11"/>
      <c r="O34" s="11"/>
      <c r="P34" s="11"/>
      <c r="Q34" s="11"/>
      <c r="R34" s="11"/>
      <c r="S34" s="11"/>
      <c r="T34" s="11"/>
      <c r="U34" s="11"/>
      <c r="V34" s="11"/>
      <c r="W34" s="11"/>
    </row>
    <row r="35" spans="1:23" ht="15" x14ac:dyDescent="0.2">
      <c r="A35" s="9"/>
      <c r="B35" s="9"/>
      <c r="C35" s="18" t="s">
        <v>48</v>
      </c>
      <c r="D35" s="17"/>
      <c r="E35" s="17"/>
      <c r="F35" s="25"/>
      <c r="G35" s="25"/>
      <c r="H35" s="25"/>
      <c r="I35" s="25"/>
      <c r="J35" s="11"/>
      <c r="K35" s="11"/>
      <c r="L35" s="11"/>
      <c r="M35" s="11"/>
      <c r="N35" s="11"/>
      <c r="O35" s="11"/>
      <c r="P35" s="11"/>
      <c r="Q35" s="11"/>
      <c r="R35" s="11"/>
      <c r="S35" s="11"/>
      <c r="T35" s="11"/>
      <c r="U35" s="11"/>
      <c r="V35" s="11"/>
      <c r="W35" s="11"/>
    </row>
    <row r="36" spans="1:23" ht="15" x14ac:dyDescent="0.2">
      <c r="A36" s="9"/>
      <c r="B36" s="9"/>
      <c r="C36" s="18" t="s">
        <v>49</v>
      </c>
      <c r="D36" s="17"/>
      <c r="E36" s="17"/>
      <c r="F36" s="25"/>
      <c r="G36" s="25"/>
      <c r="H36" s="25"/>
      <c r="I36" s="25"/>
      <c r="J36" s="11"/>
      <c r="K36" s="11"/>
      <c r="L36" s="11"/>
      <c r="M36" s="11"/>
      <c r="N36" s="11"/>
      <c r="O36" s="11"/>
      <c r="P36" s="11"/>
      <c r="Q36" s="11"/>
      <c r="R36" s="11"/>
      <c r="S36" s="11"/>
      <c r="T36" s="11"/>
      <c r="U36" s="11"/>
      <c r="V36" s="11"/>
      <c r="W36" s="11"/>
    </row>
    <row r="37" spans="1:23" ht="15" x14ac:dyDescent="0.2">
      <c r="A37" s="9"/>
      <c r="B37" s="9"/>
      <c r="C37" s="18" t="s">
        <v>50</v>
      </c>
      <c r="D37" s="17"/>
      <c r="E37" s="17"/>
      <c r="F37" s="25"/>
      <c r="G37" s="25"/>
      <c r="H37" s="25"/>
      <c r="I37" s="25"/>
      <c r="J37" s="11"/>
      <c r="K37" s="11"/>
      <c r="L37" s="11"/>
      <c r="M37" s="11"/>
      <c r="N37" s="11"/>
      <c r="O37" s="11"/>
      <c r="P37" s="11"/>
      <c r="Q37" s="11"/>
      <c r="R37" s="11"/>
      <c r="S37" s="11"/>
      <c r="T37" s="11"/>
      <c r="U37" s="11"/>
      <c r="V37" s="11"/>
      <c r="W37" s="11"/>
    </row>
    <row r="38" spans="1:23" ht="30" customHeight="1" x14ac:dyDescent="0.2">
      <c r="A38" s="9"/>
      <c r="B38" s="9"/>
      <c r="C38" s="17" t="s">
        <v>51</v>
      </c>
      <c r="D38" s="17"/>
      <c r="E38" s="17"/>
      <c r="F38" s="10"/>
      <c r="G38" s="10"/>
      <c r="H38" s="10"/>
      <c r="I38" s="10"/>
      <c r="J38" s="11"/>
      <c r="K38" s="11"/>
      <c r="L38" s="11"/>
      <c r="M38" s="11"/>
      <c r="N38" s="11">
        <v>0</v>
      </c>
      <c r="O38" s="11">
        <v>1.499534350526045</v>
      </c>
      <c r="P38" s="11">
        <v>1.4175557645548464</v>
      </c>
      <c r="Q38" s="11">
        <v>2.4928814585602121</v>
      </c>
      <c r="R38" s="11">
        <v>7.1267861828649837</v>
      </c>
      <c r="S38" s="11">
        <v>5.1042532683093471</v>
      </c>
      <c r="T38" s="11">
        <v>3.8212408137033909</v>
      </c>
      <c r="U38" s="11">
        <v>3.7560662189908176</v>
      </c>
      <c r="V38" s="11">
        <v>3.9331750587017891</v>
      </c>
      <c r="W38" s="11">
        <v>3.8915579002746017</v>
      </c>
    </row>
    <row r="39" spans="1:23" ht="15" customHeight="1" x14ac:dyDescent="0.2">
      <c r="A39" s="16"/>
      <c r="B39" s="16"/>
      <c r="C39" s="17" t="s">
        <v>52</v>
      </c>
      <c r="D39" s="17"/>
      <c r="E39" s="17"/>
      <c r="F39" s="13"/>
      <c r="G39" s="13"/>
      <c r="H39" s="13"/>
      <c r="I39" s="13"/>
      <c r="J39" s="11">
        <v>0</v>
      </c>
      <c r="K39" s="11">
        <v>0</v>
      </c>
      <c r="L39" s="11">
        <v>1</v>
      </c>
      <c r="M39" s="11">
        <v>3</v>
      </c>
      <c r="N39" s="11">
        <v>5.5</v>
      </c>
      <c r="O39" s="11">
        <v>6.4</v>
      </c>
      <c r="P39" s="11">
        <v>7.8</v>
      </c>
      <c r="Q39" s="11">
        <v>9</v>
      </c>
      <c r="R39" s="11">
        <v>13.5</v>
      </c>
      <c r="S39" s="11">
        <v>15.2</v>
      </c>
      <c r="T39" s="11">
        <v>15.593</v>
      </c>
      <c r="U39" s="11">
        <v>12.76</v>
      </c>
      <c r="V39" s="11">
        <v>21.413</v>
      </c>
      <c r="W39" s="11">
        <v>21.736000000000001</v>
      </c>
    </row>
    <row r="40" spans="1:23" ht="30" customHeight="1" x14ac:dyDescent="0.25">
      <c r="A40" s="16"/>
      <c r="B40" s="16"/>
      <c r="C40" s="19" t="s">
        <v>53</v>
      </c>
      <c r="D40" s="19"/>
      <c r="E40" s="19"/>
      <c r="F40" s="20">
        <f>SUM(F4:F39)-SUM(F9:F11,F19:F23)</f>
        <v>1105.4459823471896</v>
      </c>
      <c r="G40" s="20">
        <f>SUM(G4:G39)-SUM(G9:G11,G19:G23)</f>
        <v>1179.8144847650055</v>
      </c>
      <c r="H40" s="20">
        <f>SUM(H4:H39)-SUM(H9:H11,H19:H23)</f>
        <v>1269.6325466990425</v>
      </c>
      <c r="I40" s="20">
        <f>SUM(I4:I39)-SUM(I9:I11,I19:I23)</f>
        <v>1369.224529819604</v>
      </c>
      <c r="J40" s="20">
        <f t="shared" ref="J40:Q40" si="0">SUM(J4:J39)-SUM(J9:J11,J19:J23,J30:J31)</f>
        <v>1473.361862411178</v>
      </c>
      <c r="K40" s="20">
        <f t="shared" si="0"/>
        <v>1593.3706513467132</v>
      </c>
      <c r="L40" s="20">
        <f t="shared" si="0"/>
        <v>1712.8895254395663</v>
      </c>
      <c r="M40" s="20">
        <f t="shared" si="0"/>
        <v>1847.6564816774405</v>
      </c>
      <c r="N40" s="20">
        <f t="shared" si="0"/>
        <v>1988.0932244799326</v>
      </c>
      <c r="O40" s="20">
        <f t="shared" si="0"/>
        <v>2136.1312352718523</v>
      </c>
      <c r="P40" s="20">
        <f t="shared" si="0"/>
        <v>2280.536488217645</v>
      </c>
      <c r="Q40" s="20">
        <f t="shared" si="0"/>
        <v>2447.6807843796228</v>
      </c>
      <c r="R40" s="20">
        <f t="shared" ref="R40:W40" si="1">SUM(R4:R39)-SUM(R9:R11,R19:R23,R30:R31,R15:R16)</f>
        <v>2631.3988760459988</v>
      </c>
      <c r="S40" s="20">
        <f t="shared" si="1"/>
        <v>2873.9430743194666</v>
      </c>
      <c r="T40" s="20">
        <f t="shared" si="1"/>
        <v>3132.1500808191745</v>
      </c>
      <c r="U40" s="28">
        <f t="shared" si="1"/>
        <v>3287.136678568193</v>
      </c>
      <c r="V40" s="28">
        <f t="shared" si="1"/>
        <v>3529.4713870616674</v>
      </c>
      <c r="W40" s="28">
        <f t="shared" si="1"/>
        <v>3600.2721784864348</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sheetData>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70" zoomScaleNormal="70" workbookViewId="0">
      <pane xSplit="5" ySplit="3" topLeftCell="H4" activePane="bottomRight" state="frozen"/>
      <selection activeCell="C10" sqref="C10"/>
      <selection pane="topRight" activeCell="C10" sqref="C10"/>
      <selection pane="bottomLeft" activeCell="C10" sqref="C10"/>
      <selection pane="bottomRight" activeCell="L24" sqref="L24"/>
    </sheetView>
  </sheetViews>
  <sheetFormatPr defaultRowHeight="12.75" x14ac:dyDescent="0.2"/>
  <cols>
    <col min="1" max="2" width="9.140625" style="3"/>
    <col min="3" max="3" width="53.140625" style="3" customWidth="1"/>
    <col min="4" max="5" width="0.140625"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59</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25">
        <f>'Great Britain and overseas'!F4-Overseas!F4</f>
        <v>2392.893</v>
      </c>
      <c r="G4" s="25">
        <f>'Great Britain and overseas'!G4-Overseas!G4</f>
        <v>2521.2500000000005</v>
      </c>
      <c r="H4" s="25">
        <f>'Great Britain and overseas'!H4-Overseas!H4</f>
        <v>2679.9750000000004</v>
      </c>
      <c r="I4" s="25">
        <f>'Great Britain and overseas'!I4-Overseas!I4</f>
        <v>2822.8040000000005</v>
      </c>
      <c r="J4" s="25">
        <f>'Great Britain and overseas'!J4-Overseas!J4</f>
        <v>2955.1210000000037</v>
      </c>
      <c r="K4" s="25">
        <f>'Great Britain and overseas'!K4-Overseas!K4</f>
        <v>3124.4597597447409</v>
      </c>
      <c r="L4" s="25">
        <f>'Great Britain and overseas'!L4-Overseas!L4</f>
        <v>3249.6982793160832</v>
      </c>
      <c r="M4" s="25">
        <f>'Great Britain and overseas'!M4-Overseas!M4</f>
        <v>3455.8971152117783</v>
      </c>
      <c r="N4" s="25">
        <f>'Great Britain and overseas'!N4-Overseas!N4</f>
        <v>3672.3050024533045</v>
      </c>
      <c r="O4" s="25">
        <f>'Great Britain and overseas'!O4-Overseas!O4</f>
        <v>3922.7852473514022</v>
      </c>
      <c r="P4" s="25">
        <f>'Great Britain and overseas'!P4-Overseas!P4</f>
        <v>4148.1842514596246</v>
      </c>
      <c r="Q4" s="25">
        <f>'Great Britain and overseas'!Q4-Overseas!Q4</f>
        <v>4443.0343215057273</v>
      </c>
      <c r="R4" s="25">
        <f>'Great Britain and overseas'!R4-Overseas!R4</f>
        <v>4732.979462446363</v>
      </c>
      <c r="S4" s="25">
        <f>'Great Britain and overseas'!S4-Overseas!S4</f>
        <v>5103.6342749352525</v>
      </c>
      <c r="T4" s="25">
        <f>'Great Britain and overseas'!T4-Overseas!T4</f>
        <v>5224.7534077451483</v>
      </c>
      <c r="U4" s="25">
        <f>'Great Britain and overseas'!U4-Overseas!U4</f>
        <v>5335.8227811910547</v>
      </c>
      <c r="V4" s="25">
        <f>'Great Britain and overseas'!V4-Overseas!V4</f>
        <v>5470.926494520173</v>
      </c>
      <c r="W4" s="25">
        <f>'Great Britain and overseas'!W4-Overseas!W4</f>
        <v>5354.1364564890519</v>
      </c>
    </row>
    <row r="5" spans="1:23" ht="15" x14ac:dyDescent="0.2">
      <c r="A5" s="9"/>
      <c r="B5" s="9"/>
      <c r="C5" s="10" t="s">
        <v>20</v>
      </c>
      <c r="D5" s="10"/>
      <c r="E5" s="10"/>
      <c r="F5" s="25">
        <f>'Great Britain and overseas'!F5-Overseas!F5</f>
        <v>956.59924569161649</v>
      </c>
      <c r="G5" s="25">
        <f>'Great Britain and overseas'!G5-Overseas!G5</f>
        <v>961.00693268926432</v>
      </c>
      <c r="H5" s="25">
        <f>'Great Britain and overseas'!H5-Overseas!H5</f>
        <v>948.98623194134893</v>
      </c>
      <c r="I5" s="25">
        <f>'Great Britain and overseas'!I5-Overseas!I5</f>
        <v>975.11488647517308</v>
      </c>
      <c r="J5" s="25">
        <f>'Great Britain and overseas'!J5-Overseas!J5</f>
        <v>960.96768352218578</v>
      </c>
      <c r="K5" s="25">
        <f>'Great Britain and overseas'!K5-Overseas!K5</f>
        <v>1072.4794561522572</v>
      </c>
      <c r="L5" s="25">
        <f>'Great Britain and overseas'!L5-Overseas!L5</f>
        <v>1059.0076860393108</v>
      </c>
      <c r="M5" s="25">
        <f>'Great Britain and overseas'!M5-Overseas!M5</f>
        <v>979.24536652373195</v>
      </c>
      <c r="N5" s="25">
        <f>'Great Britain and overseas'!N5-Overseas!N5</f>
        <v>896.57352096752788</v>
      </c>
      <c r="O5" s="25">
        <f>'Great Britain and overseas'!O5-Overseas!O5</f>
        <v>849.32236939621578</v>
      </c>
      <c r="P5" s="25">
        <f>'Great Britain and overseas'!P5-Overseas!P5</f>
        <v>772.65428177417789</v>
      </c>
      <c r="Q5" s="25">
        <f>'Great Britain and overseas'!Q5-Overseas!Q5</f>
        <v>712.8152209127644</v>
      </c>
      <c r="R5" s="25">
        <f>'Great Britain and overseas'!R5-Overseas!R5</f>
        <v>651.88939805832558</v>
      </c>
      <c r="S5" s="25">
        <f>'Great Britain and overseas'!S5-Overseas!S5</f>
        <v>627.75893683836102</v>
      </c>
      <c r="T5" s="25">
        <f>'Great Britain and overseas'!T5-Overseas!T5</f>
        <v>592.6916806847247</v>
      </c>
      <c r="U5" s="25">
        <f>'Great Britain and overseas'!U5-Overseas!U5</f>
        <v>573.78695347859662</v>
      </c>
      <c r="V5" s="25">
        <f>'Great Britain and overseas'!V5-Overseas!V5</f>
        <v>572.60995591054041</v>
      </c>
      <c r="W5" s="25">
        <f>'Great Britain and overseas'!W5-Overseas!W5</f>
        <v>562.43284445658514</v>
      </c>
    </row>
    <row r="6" spans="1:23" ht="15" x14ac:dyDescent="0.2">
      <c r="A6" s="12"/>
      <c r="B6" s="12"/>
      <c r="C6" s="13" t="s">
        <v>21</v>
      </c>
      <c r="D6" s="13"/>
      <c r="E6" s="13"/>
      <c r="F6" s="25"/>
      <c r="G6" s="25"/>
      <c r="H6" s="25"/>
      <c r="I6" s="25"/>
      <c r="J6" s="25"/>
      <c r="K6" s="25">
        <f>'Great Britain and overseas'!K6-Overseas!K6</f>
        <v>931.76747776310754</v>
      </c>
      <c r="L6" s="25">
        <f>'Great Britain and overseas'!L6-Overseas!L6</f>
        <v>993.08602203309965</v>
      </c>
      <c r="M6" s="25">
        <f>'Great Britain and overseas'!M6-Overseas!M6</f>
        <v>1053.4535910551549</v>
      </c>
      <c r="N6" s="25">
        <f>'Great Britain and overseas'!N6-Overseas!N6</f>
        <v>1095.8380825100896</v>
      </c>
      <c r="O6" s="25">
        <f>'Great Britain and overseas'!O6-Overseas!O6</f>
        <v>1148.9056984929646</v>
      </c>
      <c r="P6" s="25">
        <f>'Great Britain and overseas'!P6-Overseas!P6</f>
        <v>1180.9939457819569</v>
      </c>
      <c r="Q6" s="25">
        <f>'Great Britain and overseas'!Q6-Overseas!Q6</f>
        <v>1279.3867108393863</v>
      </c>
      <c r="R6" s="25">
        <f>'Great Britain and overseas'!R6-Overseas!R6</f>
        <v>1362.705531811353</v>
      </c>
      <c r="S6" s="25">
        <f>'Great Britain and overseas'!S6-Overseas!S6</f>
        <v>1494.5137435596009</v>
      </c>
      <c r="T6" s="25">
        <f>'Great Britain and overseas'!T6-Overseas!T6</f>
        <v>1571.6297088501187</v>
      </c>
      <c r="U6" s="25">
        <f>'Great Britain and overseas'!U6-Overseas!U6</f>
        <v>1732.3800556808201</v>
      </c>
      <c r="V6" s="25">
        <f>'Great Britain and overseas'!V6-Overseas!V6</f>
        <v>1926.405842888109</v>
      </c>
      <c r="W6" s="25">
        <f>'Great Britain and overseas'!W6-Overseas!W6</f>
        <v>2087.2657899384067</v>
      </c>
    </row>
    <row r="7" spans="1:23" ht="15" x14ac:dyDescent="0.2">
      <c r="A7" s="9"/>
      <c r="B7" s="9"/>
      <c r="C7" s="10" t="s">
        <v>22</v>
      </c>
      <c r="D7" s="10"/>
      <c r="E7" s="10"/>
      <c r="F7" s="25">
        <f>'Great Britain and overseas'!F7-Overseas!F7</f>
        <v>2310.6117920000002</v>
      </c>
      <c r="G7" s="25">
        <f>'Great Britain and overseas'!G7-Overseas!G7</f>
        <v>2394.6855339999997</v>
      </c>
      <c r="H7" s="25">
        <f>'Great Britain and overseas'!H7-Overseas!H7</f>
        <v>2452.4046149999999</v>
      </c>
      <c r="I7" s="25">
        <f>'Great Britain and overseas'!I7-Overseas!I7</f>
        <v>2517.7942849999999</v>
      </c>
      <c r="J7" s="25">
        <f>'Great Britain and overseas'!J7-Overseas!J7</f>
        <v>2579.9474510599998</v>
      </c>
      <c r="K7" s="25">
        <f>'Great Britain and overseas'!K7-Overseas!K7</f>
        <v>2689.6139499999999</v>
      </c>
      <c r="L7" s="25">
        <f>'Great Britain and overseas'!L7-Overseas!L7</f>
        <v>2836.9688480000004</v>
      </c>
      <c r="M7" s="25">
        <f>'Great Britain and overseas'!M7-Overseas!M7</f>
        <v>3228.3309952600002</v>
      </c>
      <c r="N7" s="25">
        <f>'Great Britain and overseas'!N7-Overseas!N7</f>
        <v>3557.5824190100002</v>
      </c>
      <c r="O7" s="25">
        <f>'Great Britain and overseas'!O7-Overseas!O7</f>
        <v>3774.0895750000004</v>
      </c>
      <c r="P7" s="25">
        <f>'Great Britain and overseas'!P7-Overseas!P7</f>
        <v>3941.0267049999993</v>
      </c>
      <c r="Q7" s="25">
        <f>'Great Britain and overseas'!Q7-Overseas!Q7</f>
        <v>4026.6875789999999</v>
      </c>
      <c r="R7" s="25">
        <f>'Great Britain and overseas'!R7-Overseas!R7</f>
        <v>4234.4436619999997</v>
      </c>
      <c r="S7" s="25">
        <f>'Great Britain and overseas'!S7-Overseas!S7</f>
        <v>4697.6782249999997</v>
      </c>
      <c r="T7" s="25">
        <f>'Great Britain and overseas'!T7-Overseas!T7</f>
        <v>4924.7733250000001</v>
      </c>
      <c r="U7" s="25">
        <f>'Great Britain and overseas'!U7-Overseas!U7</f>
        <v>4918.3788949999998</v>
      </c>
      <c r="V7" s="25">
        <f>'Great Britain and overseas'!V7-Overseas!V7</f>
        <v>4911.948089999999</v>
      </c>
      <c r="W7" s="25">
        <f>'Great Britain and overseas'!W7-Overseas!W7</f>
        <v>0</v>
      </c>
    </row>
    <row r="8" spans="1:23" ht="15" x14ac:dyDescent="0.2">
      <c r="A8" s="9"/>
      <c r="B8" s="9"/>
      <c r="C8" s="10" t="s">
        <v>23</v>
      </c>
      <c r="D8" s="10"/>
      <c r="E8" s="10"/>
      <c r="F8" s="25">
        <f>'Great Britain and overseas'!F8-Overseas!F8</f>
        <v>4497.8189999999995</v>
      </c>
      <c r="G8" s="25">
        <f>'Great Britain and overseas'!G8-Overseas!G8</f>
        <v>4953.4069999999992</v>
      </c>
      <c r="H8" s="25">
        <f>'Great Britain and overseas'!H8-Overseas!H8</f>
        <v>5316.1329999999989</v>
      </c>
      <c r="I8" s="25">
        <f>'Great Britain and overseas'!I8-Overseas!I8</f>
        <v>5659.9930000000004</v>
      </c>
      <c r="J8" s="25">
        <f>'Great Britain and overseas'!J8-Overseas!J8</f>
        <v>6043.639000000001</v>
      </c>
      <c r="K8" s="25">
        <f>'Great Britain and overseas'!K8-Overseas!K8</f>
        <v>6580.0587643462241</v>
      </c>
      <c r="L8" s="25">
        <f>'Great Britain and overseas'!L8-Overseas!L8</f>
        <v>7046.3847852404506</v>
      </c>
      <c r="M8" s="25">
        <f>'Great Britain and overseas'!M8-Overseas!M8</f>
        <v>7576.1277842691716</v>
      </c>
      <c r="N8" s="25">
        <f>'Great Britain and overseas'!N8-Overseas!N8</f>
        <v>8072.6254695586031</v>
      </c>
      <c r="O8" s="25">
        <f>'Great Britain and overseas'!O8-Overseas!O8</f>
        <v>8611.1157730201467</v>
      </c>
      <c r="P8" s="25">
        <f>'Great Britain and overseas'!P8-Overseas!P8</f>
        <v>9147.778007425648</v>
      </c>
      <c r="Q8" s="25">
        <f>'Great Britain and overseas'!Q8-Overseas!Q8</f>
        <v>9855.5450278864082</v>
      </c>
      <c r="R8" s="25">
        <f>'Great Britain and overseas'!R8-Overseas!R8</f>
        <v>10515.697539917159</v>
      </c>
      <c r="S8" s="25">
        <f>'Great Britain and overseas'!S8-Overseas!S8</f>
        <v>11448.266086726388</v>
      </c>
      <c r="T8" s="25">
        <f>'Great Britain and overseas'!T8-Overseas!T8</f>
        <v>11865.816874340713</v>
      </c>
      <c r="U8" s="25">
        <f>'Great Britain and overseas'!U8-Overseas!U8</f>
        <v>12553.772276000807</v>
      </c>
      <c r="V8" s="25">
        <f>'Great Britain and overseas'!V8-Overseas!V8</f>
        <v>13416.982471928683</v>
      </c>
      <c r="W8" s="25">
        <f>'Great Britain and overseas'!W8-Overseas!W8</f>
        <v>13749.21659187652</v>
      </c>
    </row>
    <row r="9" spans="1:23" ht="15" x14ac:dyDescent="0.2">
      <c r="A9" s="9"/>
      <c r="B9" s="9"/>
      <c r="C9" s="14" t="s">
        <v>24</v>
      </c>
      <c r="D9" s="14"/>
      <c r="E9" s="14"/>
      <c r="F9" s="25"/>
      <c r="G9" s="25"/>
      <c r="H9" s="25"/>
      <c r="I9" s="25"/>
      <c r="J9" s="25"/>
      <c r="K9" s="25"/>
      <c r="L9" s="25">
        <f>'Great Britain and overseas'!L9-Overseas!L9</f>
        <v>761.53335894502868</v>
      </c>
      <c r="M9" s="25">
        <f>'Great Britain and overseas'!M9-Overseas!M9</f>
        <v>792.92488634554138</v>
      </c>
      <c r="N9" s="25">
        <f>'Great Britain and overseas'!N9-Overseas!N9</f>
        <v>841.57106739780284</v>
      </c>
      <c r="O9" s="25">
        <f>'Great Britain and overseas'!O9-Overseas!O9</f>
        <v>923.13845301219146</v>
      </c>
      <c r="P9" s="25">
        <f>'Great Britain and overseas'!P9-Overseas!P9</f>
        <v>972.08618211782141</v>
      </c>
      <c r="Q9" s="25">
        <f>'Great Britain and overseas'!Q9-Overseas!Q9</f>
        <v>1036.7654604803265</v>
      </c>
      <c r="R9" s="25">
        <f>'Great Britain and overseas'!R9-Overseas!R9</f>
        <v>1105.2027574262559</v>
      </c>
      <c r="S9" s="25">
        <f>'Great Britain and overseas'!S9-Overseas!S9</f>
        <v>1191.3253190700184</v>
      </c>
      <c r="T9" s="25">
        <f>'Great Britain and overseas'!T9-Overseas!T9</f>
        <v>1219.3966406117611</v>
      </c>
      <c r="U9" s="25">
        <f>'Great Britain and overseas'!U9-Overseas!U9</f>
        <v>1313.8612810638629</v>
      </c>
      <c r="V9" s="25">
        <f>'Great Britain and overseas'!V9-Overseas!V9</f>
        <v>1389.7894738903349</v>
      </c>
      <c r="W9" s="25">
        <f>'Great Britain and overseas'!W9-Overseas!W9</f>
        <v>1462.6050372876457</v>
      </c>
    </row>
    <row r="10" spans="1:23" ht="15" x14ac:dyDescent="0.2">
      <c r="A10" s="9"/>
      <c r="B10" s="9"/>
      <c r="C10" s="14" t="s">
        <v>25</v>
      </c>
      <c r="D10" s="14"/>
      <c r="E10" s="14"/>
      <c r="F10" s="25"/>
      <c r="G10" s="25"/>
      <c r="H10" s="25"/>
      <c r="I10" s="25"/>
      <c r="J10" s="25"/>
      <c r="K10" s="25"/>
      <c r="L10" s="25">
        <f>'Great Britain and overseas'!L10-Overseas!L10</f>
        <v>4102.476495831007</v>
      </c>
      <c r="M10" s="25">
        <f>'Great Britain and overseas'!M10-Overseas!M10</f>
        <v>4385.6889705176027</v>
      </c>
      <c r="N10" s="25">
        <f>'Great Britain and overseas'!N10-Overseas!N10</f>
        <v>4625.07873476652</v>
      </c>
      <c r="O10" s="25">
        <f>'Great Britain and overseas'!O10-Overseas!O10</f>
        <v>4866.2755362188764</v>
      </c>
      <c r="P10" s="25">
        <f>'Great Britain and overseas'!P10-Overseas!P10</f>
        <v>5119.344459821079</v>
      </c>
      <c r="Q10" s="25">
        <f>'Great Britain and overseas'!Q10-Overseas!Q10</f>
        <v>5463.2929660911905</v>
      </c>
      <c r="R10" s="25">
        <f>'Great Britain and overseas'!R10-Overseas!R10</f>
        <v>5795.1394249489304</v>
      </c>
      <c r="S10" s="25">
        <f>'Great Britain and overseas'!S10-Overseas!S10</f>
        <v>6272.6787883468842</v>
      </c>
      <c r="T10" s="25">
        <f>'Great Britain and overseas'!T10-Overseas!T10</f>
        <v>6451.5601823308816</v>
      </c>
      <c r="U10" s="25">
        <f>'Great Britain and overseas'!U10-Overseas!U10</f>
        <v>6894.7573259899982</v>
      </c>
      <c r="V10" s="25">
        <f>'Great Britain and overseas'!V10-Overseas!V10</f>
        <v>7414.0163453515543</v>
      </c>
      <c r="W10" s="25">
        <f>'Great Britain and overseas'!W10-Overseas!W10</f>
        <v>7523.0354986524253</v>
      </c>
    </row>
    <row r="11" spans="1:23" ht="15" x14ac:dyDescent="0.2">
      <c r="A11" s="9"/>
      <c r="B11" s="9"/>
      <c r="C11" s="14" t="s">
        <v>26</v>
      </c>
      <c r="D11" s="14"/>
      <c r="E11" s="14"/>
      <c r="F11" s="25"/>
      <c r="G11" s="25"/>
      <c r="H11" s="25"/>
      <c r="I11" s="25"/>
      <c r="J11" s="25"/>
      <c r="K11" s="25"/>
      <c r="L11" s="25">
        <f>'Great Britain and overseas'!L11-Overseas!L11</f>
        <v>2182.374930464412</v>
      </c>
      <c r="M11" s="25">
        <f>'Great Britain and overseas'!M11-Overseas!M11</f>
        <v>2397.5139274060289</v>
      </c>
      <c r="N11" s="25">
        <f>'Great Britain and overseas'!N11-Overseas!N11</f>
        <v>2605.9756673942807</v>
      </c>
      <c r="O11" s="25">
        <f>'Great Britain and overseas'!O11-Overseas!O11</f>
        <v>2821.7017837890789</v>
      </c>
      <c r="P11" s="25">
        <f>'Great Britain and overseas'!P11-Overseas!P11</f>
        <v>3056.3473654867494</v>
      </c>
      <c r="Q11" s="25">
        <f>'Great Britain and overseas'!Q11-Overseas!Q11</f>
        <v>3355.4866013148931</v>
      </c>
      <c r="R11" s="25">
        <f>'Great Britain and overseas'!R11-Overseas!R11</f>
        <v>3615.3553575419724</v>
      </c>
      <c r="S11" s="25">
        <f>'Great Britain and overseas'!S11-Overseas!S11</f>
        <v>3984.2619793094832</v>
      </c>
      <c r="T11" s="25">
        <f>'Great Britain and overseas'!T11-Overseas!T11</f>
        <v>4194.8600513980709</v>
      </c>
      <c r="U11" s="25">
        <f>'Great Britain and overseas'!U11-Overseas!U11</f>
        <v>4345.1536689469449</v>
      </c>
      <c r="V11" s="25">
        <f>'Great Britain and overseas'!V11-Overseas!V11</f>
        <v>4613.1766526867923</v>
      </c>
      <c r="W11" s="25">
        <f>'Great Britain and overseas'!W11-Overseas!W11</f>
        <v>4763.5760559364489</v>
      </c>
    </row>
    <row r="12" spans="1:23" ht="15" x14ac:dyDescent="0.2">
      <c r="A12" s="9"/>
      <c r="B12" s="9"/>
      <c r="C12" s="10" t="s">
        <v>27</v>
      </c>
      <c r="D12" s="14"/>
      <c r="E12" s="14"/>
      <c r="F12" s="25"/>
      <c r="G12" s="25"/>
      <c r="H12" s="25"/>
      <c r="I12" s="25"/>
      <c r="J12" s="25"/>
      <c r="K12" s="25"/>
      <c r="L12" s="25">
        <f>'Great Britain and overseas'!L12-Overseas!L12</f>
        <v>13.107519600000002</v>
      </c>
      <c r="M12" s="25">
        <f>'Great Britain and overseas'!M12-Overseas!M12</f>
        <v>14.986460219999998</v>
      </c>
      <c r="N12" s="25">
        <f>'Great Britain and overseas'!N12-Overseas!N12</f>
        <v>16.622024122071426</v>
      </c>
      <c r="O12" s="25">
        <f>'Great Britain and overseas'!O12-Overseas!O12</f>
        <v>17.693564299999998</v>
      </c>
      <c r="P12" s="25">
        <f>'Great Britain and overseas'!P12-Overseas!P12</f>
        <v>19.498030839999998</v>
      </c>
      <c r="Q12" s="25">
        <f>'Great Britain and overseas'!Q12-Overseas!Q12</f>
        <v>20.507303</v>
      </c>
      <c r="R12" s="25">
        <f>'Great Britain and overseas'!R12-Overseas!R12</f>
        <v>21.180479929999997</v>
      </c>
      <c r="S12" s="25">
        <f>'Great Britain and overseas'!S12-Overseas!S12</f>
        <v>21.798681950000002</v>
      </c>
      <c r="T12" s="25">
        <f>'Great Britain and overseas'!T12-Overseas!T12</f>
        <v>21.36265912</v>
      </c>
      <c r="U12" s="25">
        <f>'Great Britain and overseas'!U12-Overseas!U12</f>
        <v>22.33975126</v>
      </c>
      <c r="V12" s="25">
        <f>'Great Britain and overseas'!V12-Overseas!V12</f>
        <v>56.572571999999994</v>
      </c>
      <c r="W12" s="25">
        <f>'Great Britain and overseas'!W12-Overseas!W12</f>
        <v>176.393889</v>
      </c>
    </row>
    <row r="13" spans="1:23" ht="30" customHeight="1" x14ac:dyDescent="0.2">
      <c r="A13" s="9"/>
      <c r="B13" s="9"/>
      <c r="C13" s="10" t="s">
        <v>28</v>
      </c>
      <c r="D13" s="10"/>
      <c r="E13" s="10"/>
      <c r="F13" s="25"/>
      <c r="G13" s="25"/>
      <c r="H13" s="25"/>
      <c r="I13" s="25"/>
      <c r="J13" s="25"/>
      <c r="K13" s="25"/>
      <c r="L13" s="25"/>
      <c r="M13" s="25"/>
      <c r="N13" s="25"/>
      <c r="O13" s="25"/>
      <c r="P13" s="25"/>
      <c r="Q13" s="25"/>
      <c r="R13" s="25">
        <f>'Great Britain and overseas'!R13-Overseas!R13</f>
        <v>127.16368440522425</v>
      </c>
      <c r="S13" s="25">
        <f>'Great Britain and overseas'!S13-Overseas!S13</f>
        <v>1266.9081664245659</v>
      </c>
      <c r="T13" s="25">
        <f>'Great Britain and overseas'!T13-Overseas!T13</f>
        <v>2230.6552035459208</v>
      </c>
      <c r="U13" s="25">
        <f>'Great Britain and overseas'!U13-Overseas!U13</f>
        <v>3551.4855717862083</v>
      </c>
      <c r="V13" s="25">
        <f>'Great Britain and overseas'!V13-Overseas!V13</f>
        <v>6769.2922058464255</v>
      </c>
      <c r="W13" s="25">
        <f>'Great Britain and overseas'!W13-Overseas!W13</f>
        <v>10414.913204251681</v>
      </c>
    </row>
    <row r="14" spans="1:23" ht="15" x14ac:dyDescent="0.2">
      <c r="A14" s="9"/>
      <c r="B14" s="9"/>
      <c r="C14" s="9" t="s">
        <v>29</v>
      </c>
      <c r="D14" s="9"/>
      <c r="E14" s="9"/>
      <c r="F14" s="25">
        <f>'Great Britain and overseas'!F14-Overseas!F14</f>
        <v>11379.761965</v>
      </c>
      <c r="G14" s="25">
        <f>'Great Britain and overseas'!G14-Overseas!G14</f>
        <v>11176.396123000002</v>
      </c>
      <c r="H14" s="25">
        <f>'Great Britain and overseas'!H14-Overseas!H14</f>
        <v>11064.804219999998</v>
      </c>
      <c r="I14" s="25">
        <f>'Great Britain and overseas'!I14-Overseas!I14</f>
        <v>11167.522956999999</v>
      </c>
      <c r="J14" s="25">
        <f>'Great Britain and overseas'!J14-Overseas!J14</f>
        <v>11242.0689748</v>
      </c>
      <c r="K14" s="25">
        <f>'Great Britain and overseas'!K14-Overseas!K14</f>
        <v>11625.595130999998</v>
      </c>
      <c r="L14" s="25">
        <f>'Great Britain and overseas'!L14-Overseas!L14</f>
        <v>12672.020415999999</v>
      </c>
      <c r="M14" s="25">
        <f>'Great Britain and overseas'!M14-Overseas!M14</f>
        <v>12362.273120709999</v>
      </c>
      <c r="N14" s="25">
        <f>'Great Britain and overseas'!N14-Overseas!N14</f>
        <v>13162.27006144</v>
      </c>
      <c r="O14" s="25">
        <f>'Great Britain and overseas'!O14-Overseas!O14</f>
        <v>13928.205135</v>
      </c>
      <c r="P14" s="25">
        <f>'Great Britain and overseas'!P14-Overseas!P14</f>
        <v>14840.547586000001</v>
      </c>
      <c r="Q14" s="25">
        <f>'Great Britain and overseas'!Q14-Overseas!Q14</f>
        <v>15731.800595000001</v>
      </c>
      <c r="R14" s="25">
        <f>'Great Britain and overseas'!R14-Overseas!R14</f>
        <v>17103.441161999999</v>
      </c>
      <c r="S14" s="25">
        <f>'Great Britain and overseas'!S14-Overseas!S14</f>
        <v>19989.231177999998</v>
      </c>
      <c r="T14" s="25">
        <f>'Great Britain and overseas'!T14-Overseas!T14</f>
        <v>21426.990301000002</v>
      </c>
      <c r="U14" s="25">
        <f>'Great Britain and overseas'!U14-Overseas!U14</f>
        <v>22820.290123000002</v>
      </c>
      <c r="V14" s="25">
        <f>'Great Britain and overseas'!V14-Overseas!V14</f>
        <v>23891.683864999995</v>
      </c>
      <c r="W14" s="25">
        <f>'Great Britain and overseas'!W14-Overseas!W14</f>
        <v>24177.032743999993</v>
      </c>
    </row>
    <row r="15" spans="1:23" ht="15" x14ac:dyDescent="0.2">
      <c r="A15" s="9"/>
      <c r="B15" s="9"/>
      <c r="C15" s="14" t="s">
        <v>30</v>
      </c>
      <c r="D15" s="9"/>
      <c r="E15" s="9"/>
      <c r="F15" s="25"/>
      <c r="G15" s="25"/>
      <c r="H15" s="25"/>
      <c r="I15" s="25"/>
      <c r="J15" s="25"/>
      <c r="K15" s="25"/>
      <c r="L15" s="25"/>
      <c r="M15" s="25"/>
      <c r="N15" s="25"/>
      <c r="O15" s="25"/>
      <c r="P15" s="25"/>
      <c r="Q15" s="25"/>
      <c r="R15" s="25">
        <f>'Great Britain and overseas'!R15-Overseas!R15</f>
        <v>11599.496934000001</v>
      </c>
      <c r="S15" s="25">
        <f>'Great Britain and overseas'!S15-Overseas!S15</f>
        <v>14226.791441000001</v>
      </c>
      <c r="T15" s="25">
        <f>'Great Britain and overseas'!T15-Overseas!T15</f>
        <v>15478.010538999999</v>
      </c>
      <c r="U15" s="25">
        <f>'Great Britain and overseas'!U15-Overseas!U15</f>
        <v>16578.667176999999</v>
      </c>
      <c r="V15" s="25">
        <f>'Great Britain and overseas'!V15-Overseas!V15</f>
        <v>17467.696419000004</v>
      </c>
      <c r="W15" s="25">
        <f>'Great Britain and overseas'!W15-Overseas!W15</f>
        <v>17753.045297000001</v>
      </c>
    </row>
    <row r="16" spans="1:23" ht="15" x14ac:dyDescent="0.2">
      <c r="A16" s="9"/>
      <c r="B16" s="9"/>
      <c r="C16" s="14" t="s">
        <v>31</v>
      </c>
      <c r="D16" s="9"/>
      <c r="E16" s="9"/>
      <c r="F16" s="25"/>
      <c r="G16" s="25"/>
      <c r="H16" s="25"/>
      <c r="I16" s="25"/>
      <c r="J16" s="25"/>
      <c r="K16" s="25"/>
      <c r="L16" s="25"/>
      <c r="M16" s="25"/>
      <c r="N16" s="25"/>
      <c r="O16" s="25"/>
      <c r="P16" s="25"/>
      <c r="Q16" s="25"/>
      <c r="R16" s="25">
        <f>'Great Britain and overseas'!R16-Overseas!R16</f>
        <v>5503.9442200000003</v>
      </c>
      <c r="S16" s="25">
        <f>'Great Britain and overseas'!S16-Overseas!S16</f>
        <v>5762.439738</v>
      </c>
      <c r="T16" s="25">
        <f>'Great Britain and overseas'!T16-Overseas!T16</f>
        <v>5948.9797619999999</v>
      </c>
      <c r="U16" s="25">
        <f>'Great Britain and overseas'!U16-Overseas!U16</f>
        <v>6241.6229469999998</v>
      </c>
      <c r="V16" s="25">
        <f>'Great Britain and overseas'!V16-Overseas!V16</f>
        <v>6423.9874459999992</v>
      </c>
      <c r="W16" s="25">
        <f>'Great Britain and overseas'!W16-Overseas!W16</f>
        <v>6423.9874460000001</v>
      </c>
    </row>
    <row r="17" spans="1:23" ht="15" x14ac:dyDescent="0.2">
      <c r="A17" s="9"/>
      <c r="B17" s="9"/>
      <c r="C17" s="9" t="s">
        <v>32</v>
      </c>
      <c r="D17" s="9"/>
      <c r="E17" s="9"/>
      <c r="F17" s="25">
        <f>'Great Britain and overseas'!F17-Overseas!F17</f>
        <v>7627.1742531339078</v>
      </c>
      <c r="G17" s="25">
        <f>'Great Britain and overseas'!G17-Overseas!G17</f>
        <v>7379.3575883475414</v>
      </c>
      <c r="H17" s="25">
        <f>'Great Britain and overseas'!H17-Overseas!H17</f>
        <v>7217.7833738483887</v>
      </c>
      <c r="I17" s="25">
        <f>'Great Britain and overseas'!I17-Overseas!I17</f>
        <v>6758.1287882504803</v>
      </c>
      <c r="J17" s="25">
        <f>'Great Britain and overseas'!J17-Overseas!J17</f>
        <v>6729.9117802324035</v>
      </c>
      <c r="K17" s="25">
        <f>'Great Britain and overseas'!K17-Overseas!K17</f>
        <v>6712.5246388923788</v>
      </c>
      <c r="L17" s="25">
        <f>'Great Britain and overseas'!L17-Overseas!L17</f>
        <v>6720.2156878192136</v>
      </c>
      <c r="M17" s="25">
        <f>'Great Britain and overseas'!M17-Overseas!M17</f>
        <v>6684.4085733233105</v>
      </c>
      <c r="N17" s="25">
        <f>'Great Britain and overseas'!N17-Overseas!N17</f>
        <v>6620.4923245487153</v>
      </c>
      <c r="O17" s="25">
        <f>'Great Britain and overseas'!O17-Overseas!O17</f>
        <v>6606.1703069956839</v>
      </c>
      <c r="P17" s="25">
        <f>'Great Britain and overseas'!P17-Overseas!P17</f>
        <v>6522.1359209048769</v>
      </c>
      <c r="Q17" s="25">
        <f>'Great Britain and overseas'!Q17-Overseas!Q17</f>
        <v>6611.0380595581501</v>
      </c>
      <c r="R17" s="25">
        <f>'Great Britain and overseas'!R17-Overseas!R17</f>
        <v>6470.9363536757037</v>
      </c>
      <c r="S17" s="25">
        <f>'Great Britain and overseas'!S17-Overseas!S17</f>
        <v>6065.1324273102427</v>
      </c>
      <c r="T17" s="25">
        <f>'Great Britain and overseas'!T17-Overseas!T17</f>
        <v>5517.021511003345</v>
      </c>
      <c r="U17" s="25">
        <f>'Great Britain and overseas'!U17-Overseas!U17</f>
        <v>4899.9599675928039</v>
      </c>
      <c r="V17" s="25">
        <f>'Great Britain and overseas'!V17-Overseas!V17</f>
        <v>3251.0688865016255</v>
      </c>
      <c r="W17" s="25">
        <f>'Great Britain and overseas'!W17-Overseas!W17</f>
        <v>1177.2807175236296</v>
      </c>
    </row>
    <row r="18" spans="1:23" ht="15" x14ac:dyDescent="0.2">
      <c r="A18" s="12"/>
      <c r="B18" s="9"/>
      <c r="C18" s="13" t="s">
        <v>33</v>
      </c>
      <c r="D18" s="13"/>
      <c r="E18" s="13"/>
      <c r="F18" s="25">
        <f>'Great Britain and overseas'!F18-Overseas!F18</f>
        <v>14444.695</v>
      </c>
      <c r="G18" s="25">
        <f>'Great Britain and overseas'!G18-Overseas!G18</f>
        <v>11965.316999999999</v>
      </c>
      <c r="H18" s="25">
        <f>'Great Britain and overseas'!H18-Overseas!H18</f>
        <v>11790.69</v>
      </c>
      <c r="I18" s="25">
        <f>'Great Britain and overseas'!I18-Overseas!I18</f>
        <v>12220.356763508138</v>
      </c>
      <c r="J18" s="25">
        <f>'Great Britain and overseas'!J18-Overseas!J18</f>
        <v>13217.18750660968</v>
      </c>
      <c r="K18" s="25">
        <f>'Great Britain and overseas'!K18-Overseas!K18</f>
        <v>14151.554188755876</v>
      </c>
      <c r="L18" s="25">
        <f>'Great Britain and overseas'!L18-Overseas!L18</f>
        <v>14266.051392173891</v>
      </c>
      <c r="M18" s="25">
        <f>'Great Britain and overseas'!M18-Overseas!M18</f>
        <v>12873.426736919173</v>
      </c>
      <c r="N18" s="25">
        <f>'Great Britain and overseas'!N18-Overseas!N18</f>
        <v>10036.741303500985</v>
      </c>
      <c r="O18" s="25">
        <f>'Great Britain and overseas'!O18-Overseas!O18</f>
        <v>9149.4142621620103</v>
      </c>
      <c r="P18" s="25">
        <f>'Great Britain and overseas'!P18-Overseas!P18</f>
        <v>8837.4395383139927</v>
      </c>
      <c r="Q18" s="25">
        <f>'Great Britain and overseas'!Q18-Overseas!Q18</f>
        <v>9027.2567917100496</v>
      </c>
      <c r="R18" s="25">
        <f>'Great Britain and overseas'!R18-Overseas!R18</f>
        <v>8684.2718315548082</v>
      </c>
      <c r="S18" s="25">
        <f>'Great Britain and overseas'!S18-Overseas!S18</f>
        <v>8373.343860946341</v>
      </c>
      <c r="T18" s="25">
        <f>'Great Britain and overseas'!T18-Overseas!T18</f>
        <v>7856.0629893038067</v>
      </c>
      <c r="U18" s="25">
        <f>'Great Britain and overseas'!U18-Overseas!U18</f>
        <v>6996.9077650079817</v>
      </c>
      <c r="V18" s="25">
        <f>'Great Britain and overseas'!V18-Overseas!V18</f>
        <v>5308.759118570144</v>
      </c>
      <c r="W18" s="25">
        <f>'Great Britain and overseas'!W18-Overseas!W18</f>
        <v>3582.5590254815334</v>
      </c>
    </row>
    <row r="19" spans="1:23" ht="15" x14ac:dyDescent="0.2">
      <c r="A19" s="12"/>
      <c r="B19" s="12"/>
      <c r="C19" s="15" t="s">
        <v>34</v>
      </c>
      <c r="D19" s="15"/>
      <c r="E19" s="15"/>
      <c r="F19" s="25">
        <f>'Great Britain and overseas'!F19-Overseas!F19</f>
        <v>3815</v>
      </c>
      <c r="G19" s="25">
        <f>'Great Britain and overseas'!G19-Overseas!G19</f>
        <v>3773</v>
      </c>
      <c r="H19" s="25">
        <f>'Great Britain and overseas'!H19-Overseas!H19</f>
        <v>3619</v>
      </c>
      <c r="I19" s="25">
        <f>'Great Britain and overseas'!I19-Overseas!I19</f>
        <v>3781</v>
      </c>
      <c r="J19" s="25">
        <f>'Great Britain and overseas'!J19-Overseas!J19</f>
        <v>3921.9510328888305</v>
      </c>
      <c r="K19" s="25">
        <f>'Great Britain and overseas'!K19-Overseas!K19</f>
        <v>4328.5269909929939</v>
      </c>
      <c r="L19" s="25">
        <f>'Great Britain and overseas'!L19-Overseas!L19</f>
        <v>4326.2286007173243</v>
      </c>
      <c r="M19" s="25">
        <f>'Great Britain and overseas'!M19-Overseas!M19</f>
        <v>2381.2137188760844</v>
      </c>
      <c r="N19" s="25">
        <f>'Great Britain and overseas'!N19-Overseas!N19</f>
        <v>0</v>
      </c>
      <c r="O19" s="25">
        <f>'Great Britain and overseas'!O19-Overseas!O19</f>
        <v>0</v>
      </c>
      <c r="P19" s="25">
        <f>'Great Britain and overseas'!P19-Overseas!P19</f>
        <v>0</v>
      </c>
      <c r="Q19" s="25">
        <f>'Great Britain and overseas'!Q19-Overseas!Q19</f>
        <v>0</v>
      </c>
      <c r="R19" s="25">
        <f>'Great Britain and overseas'!R19-Overseas!R19</f>
        <v>0</v>
      </c>
      <c r="S19" s="25">
        <f>'Great Britain and overseas'!S19-Overseas!S19</f>
        <v>0</v>
      </c>
      <c r="T19" s="25">
        <f>'Great Britain and overseas'!T19-Overseas!T19</f>
        <v>0</v>
      </c>
      <c r="U19" s="25">
        <f>'Great Britain and overseas'!U19-Overseas!U19</f>
        <v>0</v>
      </c>
      <c r="V19" s="25">
        <f>'Great Britain and overseas'!V19-Overseas!V19</f>
        <v>0</v>
      </c>
      <c r="W19" s="25">
        <f>'Great Britain and overseas'!W19-Overseas!W19</f>
        <v>0</v>
      </c>
    </row>
    <row r="20" spans="1:23" ht="15" x14ac:dyDescent="0.2">
      <c r="A20" s="12"/>
      <c r="B20" s="12"/>
      <c r="C20" s="15" t="s">
        <v>35</v>
      </c>
      <c r="D20" s="15"/>
      <c r="E20" s="15"/>
      <c r="F20" s="25"/>
      <c r="G20" s="25"/>
      <c r="H20" s="25"/>
      <c r="I20" s="25"/>
      <c r="J20" s="25">
        <f>'Great Britain and overseas'!J20-Overseas!J20</f>
        <v>4216.3272647588783</v>
      </c>
      <c r="K20" s="25">
        <f>'Great Britain and overseas'!K20-Overseas!K20</f>
        <v>4559.6505850568501</v>
      </c>
      <c r="L20" s="25">
        <f>'Great Britain and overseas'!L20-Overseas!L20</f>
        <v>4550.4563242744171</v>
      </c>
      <c r="M20" s="25">
        <f>'Great Britain and overseas'!M20-Overseas!M20</f>
        <v>4864.5214446088221</v>
      </c>
      <c r="N20" s="25">
        <f>'Great Britain and overseas'!N20-Overseas!N20</f>
        <v>4855.2579744948616</v>
      </c>
      <c r="O20" s="25">
        <f>'Great Britain and overseas'!O20-Overseas!O20</f>
        <v>4531.965401626705</v>
      </c>
      <c r="P20" s="25">
        <f>'Great Britain and overseas'!P20-Overseas!P20</f>
        <v>4574.1057656311414</v>
      </c>
      <c r="Q20" s="25">
        <f>'Great Britain and overseas'!Q20-Overseas!Q20</f>
        <v>5056.6684069359471</v>
      </c>
      <c r="R20" s="25">
        <f>'Great Britain and overseas'!R20-Overseas!R20</f>
        <v>5098.5481067747851</v>
      </c>
      <c r="S20" s="25">
        <f>'Great Britain and overseas'!S20-Overseas!S20</f>
        <v>4984.7252754562378</v>
      </c>
      <c r="T20" s="25">
        <f>'Great Britain and overseas'!T20-Overseas!T20</f>
        <v>4634.8574442077779</v>
      </c>
      <c r="U20" s="25">
        <f>'Great Britain and overseas'!U20-Overseas!U20</f>
        <v>4084.7876343139365</v>
      </c>
      <c r="V20" s="25">
        <f>'Great Britain and overseas'!V20-Overseas!V20</f>
        <v>2514.2478392435787</v>
      </c>
      <c r="W20" s="25">
        <f>'Great Britain and overseas'!W20-Overseas!W20</f>
        <v>994.89732374020696</v>
      </c>
    </row>
    <row r="21" spans="1:23" ht="15" x14ac:dyDescent="0.2">
      <c r="A21" s="12"/>
      <c r="B21" s="12"/>
      <c r="C21" s="15" t="s">
        <v>36</v>
      </c>
      <c r="D21" s="15"/>
      <c r="E21" s="15"/>
      <c r="F21" s="25"/>
      <c r="G21" s="25"/>
      <c r="H21" s="25"/>
      <c r="I21" s="25"/>
      <c r="J21" s="25">
        <f>'Great Britain and overseas'!J21-Overseas!J21</f>
        <v>4480.6202864355382</v>
      </c>
      <c r="K21" s="25">
        <f>'Great Britain and overseas'!K21-Overseas!K21</f>
        <v>4646.9565574720364</v>
      </c>
      <c r="L21" s="25">
        <f>'Great Britain and overseas'!L21-Overseas!L21</f>
        <v>4788.2557127179343</v>
      </c>
      <c r="M21" s="25">
        <f>'Great Britain and overseas'!M21-Overseas!M21</f>
        <v>5010.7914373458943</v>
      </c>
      <c r="N21" s="25">
        <f>'Great Britain and overseas'!N21-Overseas!N21</f>
        <v>4587.5147152427444</v>
      </c>
      <c r="O21" s="25">
        <f>'Great Britain and overseas'!O21-Overseas!O21</f>
        <v>3942.7930587079436</v>
      </c>
      <c r="P21" s="25">
        <f>'Great Britain and overseas'!P21-Overseas!P21</f>
        <v>3604.1816032491333</v>
      </c>
      <c r="Q21" s="25">
        <f>'Great Britain and overseas'!Q21-Overseas!Q21</f>
        <v>3385.5160873055611</v>
      </c>
      <c r="R21" s="25">
        <f>'Great Britain and overseas'!R21-Overseas!R21</f>
        <v>3061.1060577466556</v>
      </c>
      <c r="S21" s="25">
        <f>'Great Britain and overseas'!S21-Overseas!S21</f>
        <v>2842.1400935367928</v>
      </c>
      <c r="T21" s="25">
        <f>'Great Britain and overseas'!T21-Overseas!T21</f>
        <v>2586.1361960731383</v>
      </c>
      <c r="U21" s="25">
        <f>'Great Britain and overseas'!U21-Overseas!U21</f>
        <v>2263.3402051882767</v>
      </c>
      <c r="V21" s="25">
        <f>'Great Britain and overseas'!V21-Overseas!V21</f>
        <v>2085.0216323817644</v>
      </c>
      <c r="W21" s="25">
        <f>'Great Britain and overseas'!W21-Overseas!W21</f>
        <v>1853.9918869993471</v>
      </c>
    </row>
    <row r="22" spans="1:23" ht="15" x14ac:dyDescent="0.2">
      <c r="A22" s="12"/>
      <c r="B22" s="12"/>
      <c r="C22" s="15" t="s">
        <v>37</v>
      </c>
      <c r="D22" s="15"/>
      <c r="E22" s="15"/>
      <c r="F22" s="25"/>
      <c r="G22" s="25"/>
      <c r="H22" s="25"/>
      <c r="I22" s="25"/>
      <c r="J22" s="25">
        <f>'Great Britain and overseas'!J22-Overseas!J22</f>
        <v>210.10321714537955</v>
      </c>
      <c r="K22" s="25">
        <f>'Great Britain and overseas'!K22-Overseas!K22</f>
        <v>270.54904521067942</v>
      </c>
      <c r="L22" s="25">
        <f>'Great Britain and overseas'!L22-Overseas!L22</f>
        <v>292.00557556425969</v>
      </c>
      <c r="M22" s="25">
        <f>'Great Britain and overseas'!M22-Overseas!M22</f>
        <v>317.28259298054263</v>
      </c>
      <c r="N22" s="25">
        <f>'Great Britain and overseas'!N22-Overseas!N22</f>
        <v>312.66128505767614</v>
      </c>
      <c r="O22" s="25">
        <f>'Great Britain and overseas'!O22-Overseas!O22</f>
        <v>296.30574154435209</v>
      </c>
      <c r="P22" s="25">
        <f>'Great Britain and overseas'!P22-Overseas!P22</f>
        <v>290.48548701729499</v>
      </c>
      <c r="Q22" s="25">
        <f>'Great Britain and overseas'!Q22-Overseas!Q22</f>
        <v>283.7218786528976</v>
      </c>
      <c r="R22" s="25">
        <f>'Great Britain and overseas'!R22-Overseas!R22</f>
        <v>276.94990169243812</v>
      </c>
      <c r="S22" s="25">
        <f>'Great Britain and overseas'!S22-Overseas!S22</f>
        <v>304.28514955817343</v>
      </c>
      <c r="T22" s="25">
        <f>'Great Britain and overseas'!T22-Overseas!T22</f>
        <v>388.24454173128288</v>
      </c>
      <c r="U22" s="25">
        <f>'Great Britain and overseas'!U22-Overseas!U22</f>
        <v>429.10735021827196</v>
      </c>
      <c r="V22" s="25">
        <f>'Great Britain and overseas'!V22-Overseas!V22</f>
        <v>507.93489670869911</v>
      </c>
      <c r="W22" s="25">
        <f>'Great Britain and overseas'!W22-Overseas!W22</f>
        <v>557.09067134317763</v>
      </c>
    </row>
    <row r="23" spans="1:23" ht="15" x14ac:dyDescent="0.2">
      <c r="A23" s="12"/>
      <c r="B23" s="12"/>
      <c r="C23" s="15" t="s">
        <v>38</v>
      </c>
      <c r="D23" s="15"/>
      <c r="E23" s="15"/>
      <c r="F23" s="25"/>
      <c r="G23" s="25"/>
      <c r="H23" s="25"/>
      <c r="I23" s="25"/>
      <c r="J23" s="25">
        <f>'Great Britain and overseas'!J23-Overseas!J23</f>
        <v>388.18570538105348</v>
      </c>
      <c r="K23" s="25">
        <f>'Great Britain and overseas'!K23-Overseas!K23</f>
        <v>345.87101002331644</v>
      </c>
      <c r="L23" s="25">
        <f>'Great Britain and overseas'!L23-Overseas!L23</f>
        <v>309.10517889995447</v>
      </c>
      <c r="M23" s="25">
        <f>'Great Britain and overseas'!M23-Overseas!M23</f>
        <v>299.61754310782629</v>
      </c>
      <c r="N23" s="25">
        <f>'Great Britain and overseas'!N23-Overseas!N23</f>
        <v>281.30732870570284</v>
      </c>
      <c r="O23" s="25">
        <f>'Great Britain and overseas'!O23-Overseas!O23</f>
        <v>378.35006028300967</v>
      </c>
      <c r="P23" s="25">
        <f>'Great Britain and overseas'!P23-Overseas!P23</f>
        <v>368.66668241642265</v>
      </c>
      <c r="Q23" s="25">
        <f>'Great Britain and overseas'!Q23-Overseas!Q23</f>
        <v>301.35041881564564</v>
      </c>
      <c r="R23" s="25">
        <f>'Great Britain and overseas'!R23-Overseas!R23</f>
        <v>247.66776534092875</v>
      </c>
      <c r="S23" s="25">
        <f>'Great Britain and overseas'!S23-Overseas!S23</f>
        <v>242.19334239513501</v>
      </c>
      <c r="T23" s="25">
        <f>'Great Britain and overseas'!T23-Overseas!T23</f>
        <v>246.82480729160898</v>
      </c>
      <c r="U23" s="25">
        <f>'Great Britain and overseas'!U23-Overseas!U23</f>
        <v>219.67257528749565</v>
      </c>
      <c r="V23" s="25">
        <f>'Great Britain and overseas'!V23-Overseas!V23</f>
        <v>201.55475023610168</v>
      </c>
      <c r="W23" s="25">
        <f>'Great Britain and overseas'!W23-Overseas!W23</f>
        <v>176.57914339880205</v>
      </c>
    </row>
    <row r="24" spans="1:23" ht="30" customHeight="1" x14ac:dyDescent="0.2">
      <c r="A24" s="12"/>
      <c r="B24" s="12"/>
      <c r="C24" s="16" t="s">
        <v>39</v>
      </c>
      <c r="D24" s="16"/>
      <c r="E24" s="16"/>
      <c r="F24" s="25"/>
      <c r="G24" s="25"/>
      <c r="H24" s="25"/>
      <c r="I24" s="25"/>
      <c r="J24" s="25">
        <f>'Great Britain and overseas'!J24-Overseas!J24</f>
        <v>748.9685576661949</v>
      </c>
      <c r="K24" s="25">
        <f>'Great Britain and overseas'!K24-Overseas!K24</f>
        <v>767.15760986455348</v>
      </c>
      <c r="L24" s="25">
        <f>'Great Britain and overseas'!L24-Overseas!L24</f>
        <v>769.4585913734918</v>
      </c>
      <c r="M24" s="25">
        <f>'Great Britain and overseas'!M24-Overseas!M24</f>
        <v>770.36939553941204</v>
      </c>
      <c r="N24" s="25">
        <f>'Great Britain and overseas'!N24-Overseas!N24</f>
        <v>783.05662063752129</v>
      </c>
      <c r="O24" s="25">
        <f>'Great Britain and overseas'!O24-Overseas!O24</f>
        <v>776.13007986411651</v>
      </c>
      <c r="P24" s="25">
        <f>'Great Britain and overseas'!P24-Overseas!P24</f>
        <v>775.43966360896434</v>
      </c>
      <c r="Q24" s="25">
        <f>'Great Britain and overseas'!Q24-Overseas!Q24</f>
        <v>779.52477996958885</v>
      </c>
      <c r="R24" s="25">
        <f>'Great Britain and overseas'!R24-Overseas!R24</f>
        <v>800.33594985139621</v>
      </c>
      <c r="S24" s="25">
        <f>'Great Britain and overseas'!S24-Overseas!S24</f>
        <v>827.27274266476536</v>
      </c>
      <c r="T24" s="25">
        <f>'Great Britain and overseas'!T24-Overseas!T24</f>
        <v>871.12030109225191</v>
      </c>
      <c r="U24" s="25">
        <f>'Great Britain and overseas'!U24-Overseas!U24</f>
        <v>870.19383493138878</v>
      </c>
      <c r="V24" s="25">
        <f>'Great Britain and overseas'!V24-Overseas!V24</f>
        <v>887.15077985085338</v>
      </c>
      <c r="W24" s="25">
        <f>'Great Britain and overseas'!W24-Overseas!W24</f>
        <v>882.39874250496587</v>
      </c>
    </row>
    <row r="25" spans="1:23" ht="15" x14ac:dyDescent="0.2">
      <c r="A25" s="12"/>
      <c r="B25" s="12"/>
      <c r="C25" s="13" t="s">
        <v>40</v>
      </c>
      <c r="D25" s="13"/>
      <c r="E25" s="13"/>
      <c r="F25" s="25">
        <f>'Great Britain and overseas'!F25-Overseas!F25</f>
        <v>2165.9230000000002</v>
      </c>
      <c r="G25" s="25">
        <f>'Great Britain and overseas'!G25-Overseas!G25</f>
        <v>3893.4660000000003</v>
      </c>
      <c r="H25" s="25">
        <f>'Great Britain and overseas'!H25-Overseas!H25</f>
        <v>3557.6930000000011</v>
      </c>
      <c r="I25" s="25">
        <f>'Great Britain and overseas'!I25-Overseas!I25</f>
        <v>3255.0860000000002</v>
      </c>
      <c r="J25" s="25">
        <f>'Great Britain and overseas'!J25-Overseas!J25</f>
        <v>2882.0022074649887</v>
      </c>
      <c r="K25" s="25">
        <f>'Great Britain and overseas'!K25-Overseas!K25</f>
        <v>2605.3726793355177</v>
      </c>
      <c r="L25" s="25">
        <f>'Great Britain and overseas'!L25-Overseas!L25</f>
        <v>2623.9018830870077</v>
      </c>
      <c r="M25" s="25">
        <f>'Great Britain and overseas'!M25-Overseas!M25</f>
        <v>2558.9888917766107</v>
      </c>
      <c r="N25" s="25">
        <f>'Great Britain and overseas'!N25-Overseas!N25</f>
        <v>2204.1916184380011</v>
      </c>
      <c r="O25" s="25">
        <f>'Great Britain and overseas'!O25-Overseas!O25</f>
        <v>2310.9890164573117</v>
      </c>
      <c r="P25" s="25">
        <f>'Great Britain and overseas'!P25-Overseas!P25</f>
        <v>2439.5515192322414</v>
      </c>
      <c r="Q25" s="25">
        <f>'Great Britain and overseas'!Q25-Overseas!Q25</f>
        <v>2241.215257066543</v>
      </c>
      <c r="R25" s="25">
        <f>'Great Britain and overseas'!R25-Overseas!R25</f>
        <v>2856.4516645675271</v>
      </c>
      <c r="S25" s="25">
        <f>'Great Britain and overseas'!S25-Overseas!S25</f>
        <v>4683.3616649058667</v>
      </c>
      <c r="T25" s="25">
        <f>'Great Britain and overseas'!T25-Overseas!T25</f>
        <v>4472.7982289435258</v>
      </c>
      <c r="U25" s="25">
        <f>'Great Britain and overseas'!U25-Overseas!U25</f>
        <v>4933.1512271366209</v>
      </c>
      <c r="V25" s="25">
        <f>'Great Britain and overseas'!V25-Overseas!V25</f>
        <v>5168.8803956315369</v>
      </c>
      <c r="W25" s="25">
        <f>'Great Britain and overseas'!W25-Overseas!W25</f>
        <v>4337.4148139033132</v>
      </c>
    </row>
    <row r="26" spans="1:23" ht="15" x14ac:dyDescent="0.2">
      <c r="A26" s="12"/>
      <c r="B26" s="12"/>
      <c r="C26" s="13" t="s">
        <v>41</v>
      </c>
      <c r="D26" s="13"/>
      <c r="E26" s="13"/>
      <c r="F26" s="25">
        <f>'Great Britain and overseas'!F26-Overseas!F26</f>
        <v>32.725000000000001</v>
      </c>
      <c r="G26" s="25">
        <f>'Great Britain and overseas'!G26-Overseas!G26</f>
        <v>35.762999999999998</v>
      </c>
      <c r="H26" s="25">
        <f>'Great Britain and overseas'!H26-Overseas!H26</f>
        <v>38.264000000000003</v>
      </c>
      <c r="I26" s="25">
        <f>'Great Britain and overseas'!I26-Overseas!I26</f>
        <v>38.268000000000001</v>
      </c>
      <c r="J26" s="25">
        <f>'Great Britain and overseas'!J26-Overseas!J26</f>
        <v>44.713000000000001</v>
      </c>
      <c r="K26" s="25">
        <f>'Great Britain and overseas'!K26-Overseas!K26</f>
        <v>55.716050032285139</v>
      </c>
      <c r="L26" s="25">
        <f>'Great Britain and overseas'!L26-Overseas!L26</f>
        <v>68.73589613</v>
      </c>
      <c r="M26" s="25">
        <f>'Great Britain and overseas'!M26-Overseas!M26</f>
        <v>127.41814222394018</v>
      </c>
      <c r="N26" s="25">
        <f>'Great Britain and overseas'!N26-Overseas!N26</f>
        <v>149.36814039025546</v>
      </c>
      <c r="O26" s="25">
        <f>'Great Britain and overseas'!O26-Overseas!O26</f>
        <v>163.46786596415791</v>
      </c>
      <c r="P26" s="25">
        <f>'Great Britain and overseas'!P26-Overseas!P26</f>
        <v>175.0486397365888</v>
      </c>
      <c r="Q26" s="25">
        <f>'Great Britain and overseas'!Q26-Overseas!Q26</f>
        <v>246.44821676246605</v>
      </c>
      <c r="R26" s="25">
        <f>'Great Britain and overseas'!R26-Overseas!R26</f>
        <v>320.3740182688075</v>
      </c>
      <c r="S26" s="25">
        <f>'Great Britain and overseas'!S26-Overseas!S26</f>
        <v>343.85469660918096</v>
      </c>
      <c r="T26" s="25">
        <f>'Great Britain and overseas'!T26-Overseas!T26</f>
        <v>342.58961085960186</v>
      </c>
      <c r="U26" s="25">
        <f>'Great Britain and overseas'!U26-Overseas!U26</f>
        <v>364.78592232397125</v>
      </c>
      <c r="V26" s="25">
        <f>'Great Britain and overseas'!V26-Overseas!V26</f>
        <v>393.84107585518257</v>
      </c>
      <c r="W26" s="25">
        <f>'Great Britain and overseas'!W26-Overseas!W26</f>
        <v>398.83225701858146</v>
      </c>
    </row>
    <row r="27" spans="1:23" ht="15" x14ac:dyDescent="0.2">
      <c r="A27" s="12"/>
      <c r="B27" s="12"/>
      <c r="C27" s="13" t="s">
        <v>42</v>
      </c>
      <c r="D27" s="13"/>
      <c r="E27" s="13"/>
      <c r="F27" s="25"/>
      <c r="G27" s="25"/>
      <c r="H27" s="25"/>
      <c r="I27" s="25"/>
      <c r="J27" s="25"/>
      <c r="K27" s="25"/>
      <c r="L27" s="25"/>
      <c r="M27" s="25"/>
      <c r="N27" s="25">
        <f>'Great Britain and overseas'!N27-Overseas!N27</f>
        <v>425.35699497931444</v>
      </c>
      <c r="O27" s="25">
        <f>'Great Britain and overseas'!O27-Overseas!O27</f>
        <v>449.6072684537466</v>
      </c>
      <c r="P27" s="25">
        <f>'Great Britain and overseas'!P27-Overseas!P27</f>
        <v>476.27213789694639</v>
      </c>
      <c r="Q27" s="25">
        <f>'Great Britain and overseas'!Q27-Overseas!Q27</f>
        <v>497.647112293053</v>
      </c>
      <c r="R27" s="25">
        <f>'Great Britain and overseas'!R27-Overseas!R27</f>
        <v>515.13750610718887</v>
      </c>
      <c r="S27" s="25">
        <f>'Great Britain and overseas'!S27-Overseas!S27</f>
        <v>536.24584358410516</v>
      </c>
      <c r="T27" s="25">
        <f>'Great Britain and overseas'!T27-Overseas!T27</f>
        <v>565.04847507227998</v>
      </c>
      <c r="U27" s="25">
        <f>'Great Britain and overseas'!U27-Overseas!U27</f>
        <v>573.57955790020583</v>
      </c>
      <c r="V27" s="25">
        <f>'Great Britain and overseas'!V27-Overseas!V27</f>
        <v>581.96717842993803</v>
      </c>
      <c r="W27" s="25">
        <f>'Great Britain and overseas'!W27-Overseas!W27</f>
        <v>591.74134486956291</v>
      </c>
    </row>
    <row r="28" spans="1:23" ht="15" x14ac:dyDescent="0.2">
      <c r="A28" s="12"/>
      <c r="B28" s="12"/>
      <c r="C28" s="13" t="s">
        <v>43</v>
      </c>
      <c r="D28" s="13"/>
      <c r="E28" s="13"/>
      <c r="F28" s="25"/>
      <c r="G28" s="25"/>
      <c r="H28" s="25"/>
      <c r="I28" s="25"/>
      <c r="J28" s="25"/>
      <c r="K28" s="25"/>
      <c r="L28" s="25"/>
      <c r="M28" s="25">
        <f>'Great Britain and overseas'!M28-Overseas!M28</f>
        <v>2336.1031234350612</v>
      </c>
      <c r="N28" s="25">
        <f>'Great Britain and overseas'!N28-Overseas!N28</f>
        <v>5969.6328475473374</v>
      </c>
      <c r="O28" s="25">
        <f>'Great Britain and overseas'!O28-Overseas!O28</f>
        <v>6425.5302571125794</v>
      </c>
      <c r="P28" s="25">
        <f>'Great Britain and overseas'!P28-Overseas!P28</f>
        <v>6867.0612414356601</v>
      </c>
      <c r="Q28" s="25">
        <f>'Great Britain and overseas'!Q28-Overseas!Q28</f>
        <v>7365.2772366891168</v>
      </c>
      <c r="R28" s="25">
        <f>'Great Britain and overseas'!R28-Overseas!R28</f>
        <v>7702.2821299032084</v>
      </c>
      <c r="S28" s="25">
        <f>'Great Britain and overseas'!S28-Overseas!S28</f>
        <v>8128.0323864609545</v>
      </c>
      <c r="T28" s="25">
        <f>'Great Britain and overseas'!T28-Overseas!T28</f>
        <v>8241.2621466794917</v>
      </c>
      <c r="U28" s="25">
        <f>'Great Britain and overseas'!U28-Overseas!U28</f>
        <v>8051.4211755680699</v>
      </c>
      <c r="V28" s="25">
        <f>'Great Britain and overseas'!V28-Overseas!V28</f>
        <v>7510.3191356732696</v>
      </c>
      <c r="W28" s="25">
        <f>'Great Britain and overseas'!W28-Overseas!W28</f>
        <v>7041.004122602254</v>
      </c>
    </row>
    <row r="29" spans="1:23" ht="30" customHeight="1" x14ac:dyDescent="0.2">
      <c r="A29" s="12"/>
      <c r="B29" s="9"/>
      <c r="C29" s="13" t="s">
        <v>44</v>
      </c>
      <c r="D29" s="13"/>
      <c r="E29" s="13"/>
      <c r="F29" s="25">
        <f>'Great Britain and overseas'!F29-Overseas!F29</f>
        <v>905.10621363318273</v>
      </c>
      <c r="G29" s="25">
        <f>'Great Britain and overseas'!G29-Overseas!G29</f>
        <v>998.22706791707037</v>
      </c>
      <c r="H29" s="25">
        <f>'Great Britain and overseas'!H29-Overseas!H29</f>
        <v>983.42924883940941</v>
      </c>
      <c r="I29" s="25">
        <f>'Great Britain and overseas'!I29-Overseas!I29</f>
        <v>1005.4076162528007</v>
      </c>
      <c r="J29" s="25">
        <f>'Great Britain and overseas'!J29-Overseas!J29</f>
        <v>1011.8514966829613</v>
      </c>
      <c r="K29" s="25">
        <f>'Great Britain and overseas'!K29-Overseas!K29</f>
        <v>1037.5165106653585</v>
      </c>
      <c r="L29" s="25">
        <f>'Great Britain and overseas'!L29-Overseas!L29</f>
        <v>955.96795269859933</v>
      </c>
      <c r="M29" s="25">
        <f>'Great Britain and overseas'!M29-Overseas!M29</f>
        <v>934.46092747390651</v>
      </c>
      <c r="N29" s="25">
        <f>'Great Britain and overseas'!N29-Overseas!N29</f>
        <v>916.75186473911549</v>
      </c>
      <c r="O29" s="25">
        <f>'Great Britain and overseas'!O29-Overseas!O29</f>
        <v>898.51235409269111</v>
      </c>
      <c r="P29" s="25">
        <f>'Great Britain and overseas'!P29-Overseas!P29</f>
        <v>901.62761321590108</v>
      </c>
      <c r="Q29" s="25">
        <f>'Great Britain and overseas'!Q29-Overseas!Q29</f>
        <v>896.43223167932933</v>
      </c>
      <c r="R29" s="25">
        <f>'Great Britain and overseas'!R29-Overseas!R29</f>
        <v>885.47947406358071</v>
      </c>
      <c r="S29" s="25">
        <f>'Great Britain and overseas'!S29-Overseas!S29</f>
        <v>904.60355640210537</v>
      </c>
      <c r="T29" s="25">
        <f>'Great Britain and overseas'!T29-Overseas!T29</f>
        <v>886.4319936914959</v>
      </c>
      <c r="U29" s="25">
        <f>'Great Britain and overseas'!U29-Overseas!U29</f>
        <v>878.81722756877912</v>
      </c>
      <c r="V29" s="25">
        <f>'Great Britain and overseas'!V29-Overseas!V29</f>
        <v>884.97300232642795</v>
      </c>
      <c r="W29" s="25">
        <f>'Great Britain and overseas'!W29-Overseas!W29</f>
        <v>858.33235813237218</v>
      </c>
    </row>
    <row r="30" spans="1:23" ht="15" customHeight="1" x14ac:dyDescent="0.2">
      <c r="A30" s="12"/>
      <c r="B30" s="12"/>
      <c r="C30" s="15" t="s">
        <v>25</v>
      </c>
      <c r="D30" s="15"/>
      <c r="E30" s="15"/>
      <c r="F30" s="25"/>
      <c r="G30" s="25"/>
      <c r="H30" s="25"/>
      <c r="I30" s="25"/>
      <c r="J30" s="25">
        <f>'Great Britain and overseas'!J30-Overseas!J30</f>
        <v>849.3025756935441</v>
      </c>
      <c r="K30" s="25">
        <f>'Great Britain and overseas'!K30-Overseas!K30</f>
        <v>872.44724877163992</v>
      </c>
      <c r="L30" s="25">
        <f>'Great Britain and overseas'!L30-Overseas!L30</f>
        <v>793.59459879906103</v>
      </c>
      <c r="M30" s="25">
        <f>'Great Britain and overseas'!M30-Overseas!M30</f>
        <v>764.80455017826523</v>
      </c>
      <c r="N30" s="25">
        <f>'Great Britain and overseas'!N30-Overseas!N30</f>
        <v>792.66848664875204</v>
      </c>
      <c r="O30" s="25">
        <f>'Great Britain and overseas'!O30-Overseas!O30</f>
        <v>770.43356306874068</v>
      </c>
      <c r="P30" s="25">
        <f>'Great Britain and overseas'!P30-Overseas!P30</f>
        <v>766.66907677383392</v>
      </c>
      <c r="Q30" s="25">
        <f>'Great Britain and overseas'!Q30-Overseas!Q30</f>
        <v>696.01026645728052</v>
      </c>
      <c r="R30" s="25">
        <f>'Great Britain and overseas'!R30-Overseas!R30</f>
        <v>710.24064716105295</v>
      </c>
      <c r="S30" s="25">
        <f>'Great Britain and overseas'!S30-Overseas!S30</f>
        <v>721.63479091731438</v>
      </c>
      <c r="T30" s="25">
        <f>'Great Britain and overseas'!T30-Overseas!T30</f>
        <v>716.69594337533601</v>
      </c>
      <c r="U30" s="25">
        <f>'Great Britain and overseas'!U30-Overseas!U30</f>
        <v>709.77165997077987</v>
      </c>
      <c r="V30" s="25">
        <f>'Great Britain and overseas'!V30-Overseas!V30</f>
        <v>725.78546922329622</v>
      </c>
      <c r="W30" s="25">
        <f>'Great Britain and overseas'!W30-Overseas!W30</f>
        <v>707.77168765447027</v>
      </c>
    </row>
    <row r="31" spans="1:23" ht="15" customHeight="1" x14ac:dyDescent="0.2">
      <c r="A31" s="12"/>
      <c r="B31" s="12"/>
      <c r="C31" s="15" t="s">
        <v>26</v>
      </c>
      <c r="D31" s="15"/>
      <c r="E31" s="15"/>
      <c r="F31" s="25"/>
      <c r="G31" s="25"/>
      <c r="H31" s="25"/>
      <c r="I31" s="25"/>
      <c r="J31" s="25">
        <f>'Great Britain and overseas'!J31-Overseas!J31</f>
        <v>162.54892098941741</v>
      </c>
      <c r="K31" s="25">
        <f>'Great Britain and overseas'!K31-Overseas!K31</f>
        <v>165.06926189371853</v>
      </c>
      <c r="L31" s="25">
        <f>'Great Britain and overseas'!L31-Overseas!L31</f>
        <v>162.37335389953824</v>
      </c>
      <c r="M31" s="25">
        <f>'Great Britain and overseas'!M31-Overseas!M31</f>
        <v>169.65637729564128</v>
      </c>
      <c r="N31" s="25">
        <f>'Great Britain and overseas'!N31-Overseas!N31</f>
        <v>124.0833780903635</v>
      </c>
      <c r="O31" s="25">
        <f>'Great Britain and overseas'!O31-Overseas!O31</f>
        <v>128.07879102395029</v>
      </c>
      <c r="P31" s="25">
        <f>'Great Britain and overseas'!P31-Overseas!P31</f>
        <v>134.95853644206716</v>
      </c>
      <c r="Q31" s="25">
        <f>'Great Britain and overseas'!Q31-Overseas!Q31</f>
        <v>200.42196522204875</v>
      </c>
      <c r="R31" s="25">
        <f>'Great Britain and overseas'!R31-Overseas!R31</f>
        <v>175.2388269025279</v>
      </c>
      <c r="S31" s="25">
        <f>'Great Britain and overseas'!S31-Overseas!S31</f>
        <v>182.96876548479094</v>
      </c>
      <c r="T31" s="25">
        <f>'Great Britain and overseas'!T31-Overseas!T31</f>
        <v>169.73605031615975</v>
      </c>
      <c r="U31" s="25">
        <f>'Great Britain and overseas'!U31-Overseas!U31</f>
        <v>169.04556759799931</v>
      </c>
      <c r="V31" s="25">
        <f>'Great Britain and overseas'!V31-Overseas!V31</f>
        <v>159.18753310313159</v>
      </c>
      <c r="W31" s="25">
        <f>'Great Britain and overseas'!W31-Overseas!W31</f>
        <v>150.56067047790179</v>
      </c>
    </row>
    <row r="32" spans="1:23" ht="15" x14ac:dyDescent="0.2">
      <c r="A32" s="9"/>
      <c r="B32" s="9"/>
      <c r="C32" s="17" t="s">
        <v>45</v>
      </c>
      <c r="D32" s="17"/>
      <c r="E32" s="17"/>
      <c r="F32" s="25">
        <f>'Great Britain and overseas'!F32-Overseas!F32</f>
        <v>30978.606305194102</v>
      </c>
      <c r="G32" s="25">
        <f>'Great Britain and overseas'!G32-Overseas!G32</f>
        <v>32465.764926281117</v>
      </c>
      <c r="H32" s="25">
        <f>'Great Britain and overseas'!H32-Overseas!H32</f>
        <v>34392.677598671806</v>
      </c>
      <c r="I32" s="25">
        <f>'Great Britain and overseas'!I32-Overseas!I32</f>
        <v>36492.531179201949</v>
      </c>
      <c r="J32" s="25">
        <f>'Great Britain and overseas'!J32-Overseas!J32</f>
        <v>37348.119270192212</v>
      </c>
      <c r="K32" s="25">
        <f>'Great Britain and overseas'!K32-Overseas!K32</f>
        <v>40407.874381371039</v>
      </c>
      <c r="L32" s="25">
        <f>'Great Britain and overseas'!L32-Overseas!L32</f>
        <v>42744.572821105321</v>
      </c>
      <c r="M32" s="25">
        <f>'Great Britain and overseas'!M32-Overseas!M32</f>
        <v>44752.758220528071</v>
      </c>
      <c r="N32" s="25">
        <f>'Great Britain and overseas'!N32-Overseas!N32</f>
        <v>46910.856754307577</v>
      </c>
      <c r="O32" s="25">
        <f>'Great Britain and overseas'!O32-Overseas!O32</f>
        <v>49386.841453163375</v>
      </c>
      <c r="P32" s="25">
        <f>'Great Britain and overseas'!P32-Overseas!P32</f>
        <v>51489.520390207283</v>
      </c>
      <c r="Q32" s="25">
        <f>'Great Britain and overseas'!Q32-Overseas!Q32</f>
        <v>55260.526005525193</v>
      </c>
      <c r="R32" s="25">
        <f>'Great Britain and overseas'!R32-Overseas!R32</f>
        <v>59073.226204993392</v>
      </c>
      <c r="S32" s="25">
        <f>'Great Britain and overseas'!S32-Overseas!S32</f>
        <v>64142.203567995239</v>
      </c>
      <c r="T32" s="25">
        <f>'Great Britain and overseas'!T32-Overseas!T32</f>
        <v>66819.330110807176</v>
      </c>
      <c r="U32" s="25">
        <f>'Great Britain and overseas'!U32-Overseas!U32</f>
        <v>70976.10741261371</v>
      </c>
      <c r="V32" s="25">
        <f>'Great Britain and overseas'!V32-Overseas!V32</f>
        <v>76401.409639404097</v>
      </c>
      <c r="W32" s="25">
        <f>'Great Britain and overseas'!W32-Overseas!W32</f>
        <v>79629.329677085683</v>
      </c>
    </row>
    <row r="33" spans="1:23" ht="15" x14ac:dyDescent="0.2">
      <c r="A33" s="9"/>
      <c r="B33" s="9"/>
      <c r="C33" s="18" t="s">
        <v>46</v>
      </c>
      <c r="D33" s="17"/>
      <c r="E33" s="17"/>
      <c r="F33" s="25"/>
      <c r="G33" s="25"/>
      <c r="H33" s="25"/>
      <c r="I33" s="25"/>
      <c r="J33" s="25"/>
      <c r="K33" s="25"/>
      <c r="L33" s="25"/>
      <c r="M33" s="25"/>
      <c r="N33" s="25"/>
      <c r="O33" s="25"/>
      <c r="P33" s="25"/>
      <c r="Q33" s="25"/>
      <c r="R33" s="25"/>
      <c r="S33" s="25"/>
      <c r="T33" s="25"/>
      <c r="U33" s="25"/>
      <c r="V33" s="25"/>
      <c r="W33" s="25"/>
    </row>
    <row r="34" spans="1:23" ht="15" x14ac:dyDescent="0.2">
      <c r="A34" s="9"/>
      <c r="B34" s="9"/>
      <c r="C34" s="18" t="s">
        <v>47</v>
      </c>
      <c r="D34" s="17"/>
      <c r="E34" s="17"/>
      <c r="F34" s="25"/>
      <c r="G34" s="25"/>
      <c r="H34" s="25"/>
      <c r="I34" s="25"/>
      <c r="J34" s="25"/>
      <c r="K34" s="25"/>
      <c r="L34" s="25"/>
      <c r="M34" s="25"/>
      <c r="N34" s="25"/>
      <c r="O34" s="25"/>
      <c r="P34" s="25"/>
      <c r="Q34" s="25"/>
      <c r="R34" s="25"/>
      <c r="S34" s="25"/>
      <c r="T34" s="25"/>
      <c r="U34" s="25"/>
      <c r="V34" s="25"/>
      <c r="W34" s="25"/>
    </row>
    <row r="35" spans="1:23" ht="15" x14ac:dyDescent="0.2">
      <c r="A35" s="9"/>
      <c r="B35" s="9"/>
      <c r="C35" s="18" t="s">
        <v>48</v>
      </c>
      <c r="D35" s="17"/>
      <c r="E35" s="17"/>
      <c r="F35" s="25"/>
      <c r="G35" s="25"/>
      <c r="H35" s="25"/>
      <c r="I35" s="25"/>
      <c r="J35" s="25"/>
      <c r="K35" s="25"/>
      <c r="L35" s="25"/>
      <c r="M35" s="25"/>
      <c r="N35" s="25"/>
      <c r="O35" s="25"/>
      <c r="P35" s="25"/>
      <c r="Q35" s="25"/>
      <c r="R35" s="25"/>
      <c r="S35" s="25"/>
      <c r="T35" s="25"/>
      <c r="U35" s="25"/>
      <c r="V35" s="25"/>
      <c r="W35" s="25"/>
    </row>
    <row r="36" spans="1:23" ht="15" x14ac:dyDescent="0.2">
      <c r="A36" s="9"/>
      <c r="B36" s="9"/>
      <c r="C36" s="18" t="s">
        <v>49</v>
      </c>
      <c r="D36" s="17"/>
      <c r="E36" s="17"/>
      <c r="F36" s="25"/>
      <c r="G36" s="25"/>
      <c r="H36" s="25"/>
      <c r="I36" s="25"/>
      <c r="J36" s="25"/>
      <c r="K36" s="25"/>
      <c r="L36" s="25"/>
      <c r="M36" s="25"/>
      <c r="N36" s="25"/>
      <c r="O36" s="25"/>
      <c r="P36" s="25"/>
      <c r="Q36" s="25"/>
      <c r="R36" s="25"/>
      <c r="S36" s="25"/>
      <c r="T36" s="25"/>
      <c r="U36" s="25"/>
      <c r="V36" s="25"/>
      <c r="W36" s="25"/>
    </row>
    <row r="37" spans="1:23" ht="15" x14ac:dyDescent="0.2">
      <c r="A37" s="9"/>
      <c r="B37" s="9"/>
      <c r="C37" s="18" t="s">
        <v>50</v>
      </c>
      <c r="D37" s="17"/>
      <c r="E37" s="17"/>
      <c r="F37" s="25"/>
      <c r="G37" s="25"/>
      <c r="H37" s="25"/>
      <c r="I37" s="25"/>
      <c r="J37" s="25"/>
      <c r="K37" s="25"/>
      <c r="L37" s="25"/>
      <c r="M37" s="25"/>
      <c r="N37" s="25"/>
      <c r="O37" s="25"/>
      <c r="P37" s="25"/>
      <c r="Q37" s="25"/>
      <c r="R37" s="25"/>
      <c r="S37" s="25"/>
      <c r="T37" s="25"/>
      <c r="U37" s="25"/>
      <c r="V37" s="25"/>
      <c r="W37" s="25"/>
    </row>
    <row r="38" spans="1:23" ht="30" customHeight="1" x14ac:dyDescent="0.2">
      <c r="A38" s="9"/>
      <c r="B38" s="9"/>
      <c r="C38" s="17" t="s">
        <v>51</v>
      </c>
      <c r="D38" s="17"/>
      <c r="E38" s="17"/>
      <c r="F38" s="25"/>
      <c r="G38" s="25"/>
      <c r="H38" s="25"/>
      <c r="I38" s="25"/>
      <c r="J38" s="25"/>
      <c r="K38" s="25"/>
      <c r="L38" s="25"/>
      <c r="M38" s="25"/>
      <c r="N38" s="25">
        <f>'Great Britain and overseas'!N38-Overseas!N38</f>
        <v>1291.17</v>
      </c>
      <c r="O38" s="25">
        <f>'Great Britain and overseas'!O38-Overseas!O38</f>
        <v>1182.1554099521468</v>
      </c>
      <c r="P38" s="25">
        <f>'Great Britain and overseas'!P38-Overseas!P38</f>
        <v>1316.1873386214384</v>
      </c>
      <c r="Q38" s="25">
        <f>'Great Britain and overseas'!Q38-Overseas!Q38</f>
        <v>1627.2284739813049</v>
      </c>
      <c r="R38" s="25">
        <f>'Great Britain and overseas'!R38-Overseas!R38</f>
        <v>1946.9185196793262</v>
      </c>
      <c r="S38" s="25">
        <f>'Great Britain and overseas'!S38-Overseas!S38</f>
        <v>2020.4462725483688</v>
      </c>
      <c r="T38" s="25">
        <f>'Great Britain and overseas'!T38-Overseas!T38</f>
        <v>2137.333910669523</v>
      </c>
      <c r="U38" s="25">
        <f>'Great Britain and overseas'!U38-Overseas!U38</f>
        <v>2195.980245664553</v>
      </c>
      <c r="V38" s="25">
        <f>'Great Britain and overseas'!V38-Overseas!V38</f>
        <v>2299.5267463549376</v>
      </c>
      <c r="W38" s="25">
        <f>'Great Britain and overseas'!W38-Overseas!W38</f>
        <v>2275.1953175519197</v>
      </c>
    </row>
    <row r="39" spans="1:23" ht="15" customHeight="1" x14ac:dyDescent="0.2">
      <c r="A39" s="16"/>
      <c r="B39" s="16"/>
      <c r="C39" s="17" t="s">
        <v>52</v>
      </c>
      <c r="D39" s="17"/>
      <c r="E39" s="17"/>
      <c r="F39" s="25"/>
      <c r="G39" s="25"/>
      <c r="H39" s="25"/>
      <c r="I39" s="25"/>
      <c r="J39" s="25">
        <f>'Great Britain and overseas'!J39-Overseas!J39</f>
        <v>1749.2679999999998</v>
      </c>
      <c r="K39" s="25">
        <f>'Great Britain and overseas'!K39-Overseas!K39</f>
        <v>1680.5630000000001</v>
      </c>
      <c r="L39" s="25">
        <f>'Great Britain and overseas'!L39-Overseas!L39</f>
        <v>1704.4359999999999</v>
      </c>
      <c r="M39" s="25">
        <f>'Great Britain and overseas'!M39-Overseas!M39</f>
        <v>1912.596</v>
      </c>
      <c r="N39" s="25">
        <f>'Great Britain and overseas'!N39-Overseas!N39</f>
        <v>2469.3844290477896</v>
      </c>
      <c r="O39" s="25">
        <f>'Great Britain and overseas'!O39-Overseas!O39</f>
        <v>3107.3637531214654</v>
      </c>
      <c r="P39" s="25">
        <f>'Great Britain and overseas'!P39-Overseas!P39</f>
        <v>2007.223</v>
      </c>
      <c r="Q39" s="25">
        <f>'Great Britain and overseas'!Q39-Overseas!Q39</f>
        <v>2061.2503380227035</v>
      </c>
      <c r="R39" s="25">
        <f>'Great Britain and overseas'!R39-Overseas!R39</f>
        <v>2687.1877948242013</v>
      </c>
      <c r="S39" s="25">
        <f>'Great Britain and overseas'!S39-Overseas!S39</f>
        <v>2719.6132516599996</v>
      </c>
      <c r="T39" s="25">
        <f>'Great Britain and overseas'!T39-Overseas!T39</f>
        <v>2743.8889029400007</v>
      </c>
      <c r="U39" s="25">
        <f>'Great Britain and overseas'!U39-Overseas!U39</f>
        <v>2136.4790251899999</v>
      </c>
      <c r="V39" s="25">
        <f>'Great Britain and overseas'!V39-Overseas!V39</f>
        <v>2122.6769999999997</v>
      </c>
      <c r="W39" s="25">
        <f>'Great Britain and overseas'!W39-Overseas!W39</f>
        <v>2118.3450000000025</v>
      </c>
    </row>
    <row r="40" spans="1:23" ht="30" customHeight="1" x14ac:dyDescent="0.25">
      <c r="A40" s="16"/>
      <c r="B40" s="16"/>
      <c r="C40" s="19" t="s">
        <v>53</v>
      </c>
      <c r="D40" s="19"/>
      <c r="E40" s="19"/>
      <c r="F40" s="20">
        <f>'Great Britain and overseas'!F40-Overseas!F40</f>
        <v>77691.914774652818</v>
      </c>
      <c r="G40" s="20">
        <f>'Great Britain and overseas'!G40-Overseas!G40</f>
        <v>78744.641172235002</v>
      </c>
      <c r="H40" s="20">
        <f>'Great Britain and overseas'!H40-Overseas!H40</f>
        <v>80442.840288300955</v>
      </c>
      <c r="I40" s="20">
        <f>'Great Britain and overseas'!I40-Overseas!I40</f>
        <v>82913.007475688544</v>
      </c>
      <c r="J40" s="20">
        <f>'Great Britain and overseas'!J40-Overseas!J40</f>
        <v>87513.765928230641</v>
      </c>
      <c r="K40" s="20">
        <f>'Great Britain and overseas'!K40-Overseas!K40</f>
        <v>93442.253597923336</v>
      </c>
      <c r="L40" s="20">
        <f>'Great Britain and overseas'!L40-Overseas!L40</f>
        <v>97723.613780616462</v>
      </c>
      <c r="M40" s="20">
        <f>'Great Britain and overseas'!M40-Overseas!M40</f>
        <v>101620.84444446935</v>
      </c>
      <c r="N40" s="20">
        <f>'Great Britain and overseas'!N40-Overseas!N40</f>
        <v>108250.81947819819</v>
      </c>
      <c r="O40" s="20">
        <f>'Great Britain and overseas'!O40-Overseas!O40</f>
        <v>112708.29938990004</v>
      </c>
      <c r="P40" s="20">
        <f>'Great Britain and overseas'!P40-Overseas!P40</f>
        <v>115858.1898114553</v>
      </c>
      <c r="Q40" s="20">
        <f>'Great Britain and overseas'!Q40-Overseas!Q40</f>
        <v>122683.62126140177</v>
      </c>
      <c r="R40" s="20">
        <f>'Great Britain and overseas'!R40-Overseas!R40</f>
        <v>130692.10236805753</v>
      </c>
      <c r="S40" s="20">
        <f>'Great Britain and overseas'!S40-Overseas!S40</f>
        <v>143393.89956452136</v>
      </c>
      <c r="T40" s="20">
        <f>'Great Britain and overseas'!T40-Overseas!T40</f>
        <v>148311.56134134909</v>
      </c>
      <c r="U40" s="20">
        <f>'Great Britain and overseas'!U40-Overseas!U40</f>
        <v>154385.63976889558</v>
      </c>
      <c r="V40" s="20">
        <f>'Great Britain and overseas'!V40-Overseas!V40</f>
        <v>161826.99445669193</v>
      </c>
      <c r="W40" s="20">
        <f>'Great Britain and overseas'!W40-Overseas!W40</f>
        <v>159413.8248966861</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c r="M42" s="31"/>
      <c r="N42" s="31"/>
      <c r="O42" s="31"/>
      <c r="P42" s="31"/>
      <c r="Q42" s="31"/>
      <c r="R42" s="31"/>
      <c r="S42" s="31"/>
      <c r="T42" s="31"/>
      <c r="U42" s="31"/>
      <c r="V42" s="31"/>
      <c r="W42" s="31"/>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70" zoomScaleNormal="70" workbookViewId="0">
      <pane xSplit="5" ySplit="3" topLeftCell="F14" activePane="bottomRight" state="frozen"/>
      <selection activeCell="K40" sqref="K40"/>
      <selection pane="topRight" activeCell="K40" sqref="K40"/>
      <selection pane="bottomLeft" activeCell="K40" sqref="K40"/>
      <selection pane="bottomRight" activeCell="C10" sqref="C10"/>
    </sheetView>
  </sheetViews>
  <sheetFormatPr defaultRowHeight="12.75" x14ac:dyDescent="0.2"/>
  <cols>
    <col min="1" max="2" width="9.140625" style="3"/>
    <col min="3" max="4" width="15.7109375" style="3" customWidth="1"/>
    <col min="5" max="5" width="21.42578125"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0</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11">
        <v>1978.7866864179662</v>
      </c>
      <c r="G4" s="11">
        <v>2072.4676258493755</v>
      </c>
      <c r="H4" s="11">
        <v>2198.9994349466901</v>
      </c>
      <c r="I4" s="11">
        <v>2314.5854457652549</v>
      </c>
      <c r="J4" s="11">
        <v>2424.005829531663</v>
      </c>
      <c r="K4" s="11">
        <v>2566.51071257895</v>
      </c>
      <c r="L4" s="11">
        <v>2675.8686225950669</v>
      </c>
      <c r="M4" s="11">
        <v>2848.0142403982259</v>
      </c>
      <c r="N4" s="11">
        <v>3027.5209752100864</v>
      </c>
      <c r="O4" s="11">
        <v>3236.8813549783017</v>
      </c>
      <c r="P4" s="11">
        <v>3427.5343229039381</v>
      </c>
      <c r="Q4" s="11">
        <v>3677.0596682015853</v>
      </c>
      <c r="R4" s="11">
        <v>3923.6651792415537</v>
      </c>
      <c r="S4" s="11">
        <v>4241.3211009053348</v>
      </c>
      <c r="T4" s="11">
        <v>4355.8790938506199</v>
      </c>
      <c r="U4" s="11">
        <v>4462.6531730010611</v>
      </c>
      <c r="V4" s="11">
        <v>4583.6631291807553</v>
      </c>
      <c r="W4" s="11">
        <v>4488.5458830682437</v>
      </c>
    </row>
    <row r="5" spans="1:23" ht="15" x14ac:dyDescent="0.2">
      <c r="A5" s="9"/>
      <c r="B5" s="9"/>
      <c r="C5" s="10" t="s">
        <v>20</v>
      </c>
      <c r="D5" s="10"/>
      <c r="E5" s="10"/>
      <c r="F5" s="11">
        <v>791.47738709574548</v>
      </c>
      <c r="G5" s="11">
        <v>798.98693607665882</v>
      </c>
      <c r="H5" s="11">
        <v>789.64685720380635</v>
      </c>
      <c r="I5" s="11">
        <v>811.87308182875472</v>
      </c>
      <c r="J5" s="11">
        <v>804.06457719254479</v>
      </c>
      <c r="K5" s="11">
        <v>895.53325983173295</v>
      </c>
      <c r="L5" s="11">
        <v>888.04867959888088</v>
      </c>
      <c r="M5" s="11">
        <v>821.69177545270327</v>
      </c>
      <c r="N5" s="11">
        <v>751.96311887261038</v>
      </c>
      <c r="O5" s="11">
        <v>712.39122888031704</v>
      </c>
      <c r="P5" s="11">
        <v>648.17329229303118</v>
      </c>
      <c r="Q5" s="11">
        <v>599.42265964890771</v>
      </c>
      <c r="R5" s="11">
        <v>548.74038697987555</v>
      </c>
      <c r="S5" s="11">
        <v>529.08724297406843</v>
      </c>
      <c r="T5" s="11">
        <v>499.6959854789647</v>
      </c>
      <c r="U5" s="11">
        <v>484.06206873957984</v>
      </c>
      <c r="V5" s="11">
        <v>483.55953093726447</v>
      </c>
      <c r="W5" s="11">
        <v>474.84475486001281</v>
      </c>
    </row>
    <row r="6" spans="1:23" ht="15" x14ac:dyDescent="0.2">
      <c r="A6" s="12"/>
      <c r="B6" s="12"/>
      <c r="C6" s="13" t="s">
        <v>21</v>
      </c>
      <c r="D6" s="13"/>
      <c r="E6" s="13"/>
      <c r="F6" s="13"/>
      <c r="G6" s="13"/>
      <c r="H6" s="13"/>
      <c r="I6" s="13"/>
      <c r="J6" s="11"/>
      <c r="K6" s="11">
        <v>773.93988487261424</v>
      </c>
      <c r="L6" s="11">
        <v>825.82781204798971</v>
      </c>
      <c r="M6" s="11">
        <v>876.1313190812034</v>
      </c>
      <c r="N6" s="11">
        <v>912.86701026782055</v>
      </c>
      <c r="O6" s="11">
        <v>958.81522507206296</v>
      </c>
      <c r="P6" s="11">
        <v>988.38842421432287</v>
      </c>
      <c r="Q6" s="11">
        <v>1074.0143051083905</v>
      </c>
      <c r="R6" s="11">
        <v>1147.3538299575368</v>
      </c>
      <c r="S6" s="11">
        <v>1261.8175728629233</v>
      </c>
      <c r="T6" s="11">
        <v>1330.7182170979015</v>
      </c>
      <c r="U6" s="11">
        <v>1469.9304548284815</v>
      </c>
      <c r="V6" s="11">
        <v>1636.8073796222943</v>
      </c>
      <c r="W6" s="11">
        <v>1775.302921801079</v>
      </c>
    </row>
    <row r="7" spans="1:23" ht="15" x14ac:dyDescent="0.2">
      <c r="A7" s="9"/>
      <c r="B7" s="9"/>
      <c r="C7" s="10" t="s">
        <v>22</v>
      </c>
      <c r="D7" s="10"/>
      <c r="E7" s="10"/>
      <c r="F7" s="11">
        <v>1977.2827580000001</v>
      </c>
      <c r="G7" s="11">
        <v>2013.653462</v>
      </c>
      <c r="H7" s="11">
        <v>2046.3778799999998</v>
      </c>
      <c r="I7" s="11">
        <v>2103.0342139999998</v>
      </c>
      <c r="J7" s="11">
        <v>2150.96102406</v>
      </c>
      <c r="K7" s="11">
        <v>2250.0643720000003</v>
      </c>
      <c r="L7" s="11">
        <v>2384.3854340000003</v>
      </c>
      <c r="M7" s="11">
        <v>2745.9872092600003</v>
      </c>
      <c r="N7" s="11">
        <v>3039.5921460100003</v>
      </c>
      <c r="O7" s="11">
        <v>3229.8402160000005</v>
      </c>
      <c r="P7" s="11">
        <v>3384.6566729999995</v>
      </c>
      <c r="Q7" s="11">
        <v>3471.3048879999997</v>
      </c>
      <c r="R7" s="11">
        <v>3671.6925609999998</v>
      </c>
      <c r="S7" s="11">
        <v>4095.3288869999997</v>
      </c>
      <c r="T7" s="11">
        <v>4299.4764100000002</v>
      </c>
      <c r="U7" s="11">
        <v>4288.8172759999998</v>
      </c>
      <c r="V7" s="11">
        <v>4281.2685299999994</v>
      </c>
      <c r="W7" s="11">
        <v>0</v>
      </c>
    </row>
    <row r="8" spans="1:23" ht="15" x14ac:dyDescent="0.2">
      <c r="A8" s="9"/>
      <c r="B8" s="9"/>
      <c r="C8" s="10" t="s">
        <v>23</v>
      </c>
      <c r="D8" s="10"/>
      <c r="E8" s="10"/>
      <c r="F8" s="11">
        <v>3602.1776596314694</v>
      </c>
      <c r="G8" s="11">
        <v>3962.8594373150627</v>
      </c>
      <c r="H8" s="11">
        <v>4254.2176619186894</v>
      </c>
      <c r="I8" s="11">
        <v>4540.6348329533021</v>
      </c>
      <c r="J8" s="11">
        <v>4852.9150476228378</v>
      </c>
      <c r="K8" s="11">
        <v>5290.5939974827306</v>
      </c>
      <c r="L8" s="11">
        <v>5663.2540048346955</v>
      </c>
      <c r="M8" s="11">
        <v>6087.1026334368726</v>
      </c>
      <c r="N8" s="11">
        <v>6486.3777824397393</v>
      </c>
      <c r="O8" s="11">
        <v>6924.2562859434911</v>
      </c>
      <c r="P8" s="11">
        <v>7363.7381346206494</v>
      </c>
      <c r="Q8" s="11">
        <v>7947.0441768837291</v>
      </c>
      <c r="R8" s="11">
        <v>8495.4564574513806</v>
      </c>
      <c r="S8" s="11">
        <v>9269.1645692508228</v>
      </c>
      <c r="T8" s="11">
        <v>9629.8453967895493</v>
      </c>
      <c r="U8" s="11">
        <v>10220.864930104966</v>
      </c>
      <c r="V8" s="11">
        <v>10953.56795153247</v>
      </c>
      <c r="W8" s="11">
        <v>11245.520245841539</v>
      </c>
    </row>
    <row r="9" spans="1:23" ht="15" x14ac:dyDescent="0.2">
      <c r="A9" s="9"/>
      <c r="B9" s="9"/>
      <c r="C9" s="14" t="s">
        <v>24</v>
      </c>
      <c r="D9" s="14"/>
      <c r="E9" s="14"/>
      <c r="F9" s="10"/>
      <c r="G9" s="10"/>
      <c r="H9" s="10"/>
      <c r="I9" s="10"/>
      <c r="J9" s="11"/>
      <c r="K9" s="11"/>
      <c r="L9" s="11">
        <v>642.27503182973658</v>
      </c>
      <c r="M9" s="11">
        <v>669.40080840959433</v>
      </c>
      <c r="N9" s="11">
        <v>711.41604887307142</v>
      </c>
      <c r="O9" s="11">
        <v>781.10219746942937</v>
      </c>
      <c r="P9" s="11">
        <v>823.56918266784282</v>
      </c>
      <c r="Q9" s="11">
        <v>880.56837325666595</v>
      </c>
      <c r="R9" s="11">
        <v>941.02903425827321</v>
      </c>
      <c r="S9" s="11">
        <v>1017.0794610566124</v>
      </c>
      <c r="T9" s="11">
        <v>1044.2909209943671</v>
      </c>
      <c r="U9" s="11">
        <v>1128.0867718606951</v>
      </c>
      <c r="V9" s="11">
        <v>1196.2333019927355</v>
      </c>
      <c r="W9" s="11">
        <v>1262.243173281707</v>
      </c>
    </row>
    <row r="10" spans="1:23" ht="15" x14ac:dyDescent="0.2">
      <c r="A10" s="9"/>
      <c r="B10" s="9"/>
      <c r="C10" s="14" t="s">
        <v>25</v>
      </c>
      <c r="D10" s="14"/>
      <c r="E10" s="14"/>
      <c r="F10" s="10"/>
      <c r="G10" s="10"/>
      <c r="H10" s="10"/>
      <c r="I10" s="10"/>
      <c r="J10" s="11"/>
      <c r="K10" s="11"/>
      <c r="L10" s="11">
        <v>3310.7783079950282</v>
      </c>
      <c r="M10" s="11">
        <v>3537.7742775123488</v>
      </c>
      <c r="N10" s="11">
        <v>3730.4309865614782</v>
      </c>
      <c r="O10" s="11">
        <v>3927.4013048766637</v>
      </c>
      <c r="P10" s="11">
        <v>4138.2444911152279</v>
      </c>
      <c r="Q10" s="11">
        <v>4425.8072921526345</v>
      </c>
      <c r="R10" s="11">
        <v>4704.474335664785</v>
      </c>
      <c r="S10" s="11">
        <v>5104.8263159566204</v>
      </c>
      <c r="T10" s="11">
        <v>5266.0465374421365</v>
      </c>
      <c r="U10" s="11">
        <v>5647.7504692385955</v>
      </c>
      <c r="V10" s="11">
        <v>6093.0515525747487</v>
      </c>
      <c r="W10" s="11">
        <v>6194.1092907653974</v>
      </c>
    </row>
    <row r="11" spans="1:23" ht="15" x14ac:dyDescent="0.2">
      <c r="A11" s="9"/>
      <c r="B11" s="9"/>
      <c r="C11" s="14" t="s">
        <v>26</v>
      </c>
      <c r="D11" s="14"/>
      <c r="E11" s="14"/>
      <c r="F11" s="10"/>
      <c r="G11" s="10"/>
      <c r="H11" s="10"/>
      <c r="I11" s="10"/>
      <c r="J11" s="11"/>
      <c r="K11" s="11"/>
      <c r="L11" s="11">
        <v>1710.2006650099288</v>
      </c>
      <c r="M11" s="11">
        <v>1879.9275475149309</v>
      </c>
      <c r="N11" s="11">
        <v>2044.5307470051901</v>
      </c>
      <c r="O11" s="11">
        <v>2215.7527835973983</v>
      </c>
      <c r="P11" s="11">
        <v>2401.9244608375798</v>
      </c>
      <c r="Q11" s="11">
        <v>2640.6685114744296</v>
      </c>
      <c r="R11" s="11">
        <v>2849.9530875283217</v>
      </c>
      <c r="S11" s="11">
        <v>3147.2587922375883</v>
      </c>
      <c r="T11" s="11">
        <v>3319.507938353046</v>
      </c>
      <c r="U11" s="11">
        <v>3445.0276890056743</v>
      </c>
      <c r="V11" s="11">
        <v>3664.2830969649854</v>
      </c>
      <c r="W11" s="11">
        <v>3789.1677817944337</v>
      </c>
    </row>
    <row r="12" spans="1:23" ht="15" x14ac:dyDescent="0.2">
      <c r="A12" s="9"/>
      <c r="B12" s="9"/>
      <c r="C12" s="13" t="s">
        <v>27</v>
      </c>
      <c r="D12" s="14"/>
      <c r="E12" s="14"/>
      <c r="F12" s="10"/>
      <c r="G12" s="10"/>
      <c r="H12" s="10"/>
      <c r="I12" s="10"/>
      <c r="J12" s="11"/>
      <c r="K12" s="11"/>
      <c r="L12" s="11">
        <v>10.912430840000001</v>
      </c>
      <c r="M12" s="11">
        <v>12.61432522</v>
      </c>
      <c r="N12" s="11">
        <v>13.675157122071427</v>
      </c>
      <c r="O12" s="11">
        <v>14.778396299999997</v>
      </c>
      <c r="P12" s="11">
        <v>16.28512684</v>
      </c>
      <c r="Q12" s="11">
        <v>17.184777</v>
      </c>
      <c r="R12" s="11">
        <v>17.68155093</v>
      </c>
      <c r="S12" s="11">
        <v>18.021562950000003</v>
      </c>
      <c r="T12" s="11">
        <v>17.60589912</v>
      </c>
      <c r="U12" s="11">
        <v>18.57056626</v>
      </c>
      <c r="V12" s="11">
        <v>49.940262999999995</v>
      </c>
      <c r="W12" s="11">
        <v>139.96949799999999</v>
      </c>
    </row>
    <row r="13" spans="1:23" ht="30" customHeight="1" x14ac:dyDescent="0.2">
      <c r="A13" s="9"/>
      <c r="B13" s="9"/>
      <c r="C13" s="10" t="s">
        <v>28</v>
      </c>
      <c r="D13" s="10"/>
      <c r="E13" s="10"/>
      <c r="F13" s="10"/>
      <c r="G13" s="10"/>
      <c r="H13" s="10"/>
      <c r="I13" s="10"/>
      <c r="J13" s="11"/>
      <c r="K13" s="11"/>
      <c r="L13" s="11">
        <v>0</v>
      </c>
      <c r="M13" s="11">
        <v>0</v>
      </c>
      <c r="N13" s="11">
        <v>0</v>
      </c>
      <c r="O13" s="11">
        <v>0</v>
      </c>
      <c r="P13" s="11">
        <v>0</v>
      </c>
      <c r="Q13" s="11">
        <v>0</v>
      </c>
      <c r="R13" s="11">
        <v>104.49844931030628</v>
      </c>
      <c r="S13" s="11">
        <v>1052.4024083754384</v>
      </c>
      <c r="T13" s="11">
        <v>1860.3467472478626</v>
      </c>
      <c r="U13" s="11">
        <v>2953.2050722507811</v>
      </c>
      <c r="V13" s="11">
        <v>5601.517562127342</v>
      </c>
      <c r="W13" s="11">
        <v>8558.4213939593083</v>
      </c>
    </row>
    <row r="14" spans="1:23" ht="15" x14ac:dyDescent="0.2">
      <c r="A14" s="9"/>
      <c r="B14" s="9"/>
      <c r="C14" s="9" t="s">
        <v>29</v>
      </c>
      <c r="D14" s="9"/>
      <c r="E14" s="9"/>
      <c r="F14" s="11">
        <v>9906.589555999999</v>
      </c>
      <c r="G14" s="11">
        <v>9661.2903140000017</v>
      </c>
      <c r="H14" s="11">
        <v>9525.8948689999997</v>
      </c>
      <c r="I14" s="11">
        <v>9606.3738279999998</v>
      </c>
      <c r="J14" s="11">
        <v>9653.1304918000005</v>
      </c>
      <c r="K14" s="11">
        <v>9977.2082459999983</v>
      </c>
      <c r="L14" s="11">
        <v>10855.421602</v>
      </c>
      <c r="M14" s="11">
        <v>10667.02459571</v>
      </c>
      <c r="N14" s="11">
        <v>11414.81737744</v>
      </c>
      <c r="O14" s="11">
        <v>12131.485396</v>
      </c>
      <c r="P14" s="11">
        <v>12967.698325000001</v>
      </c>
      <c r="Q14" s="11">
        <v>13780.000830000001</v>
      </c>
      <c r="R14" s="11">
        <v>14999.543107</v>
      </c>
      <c r="S14" s="11">
        <v>17599.503386</v>
      </c>
      <c r="T14" s="11">
        <v>18873.550847000002</v>
      </c>
      <c r="U14" s="11">
        <v>20136.723773000002</v>
      </c>
      <c r="V14" s="11">
        <v>21111.402721999995</v>
      </c>
      <c r="W14" s="11">
        <v>21402.957300999991</v>
      </c>
    </row>
    <row r="15" spans="1:23" ht="15" x14ac:dyDescent="0.2">
      <c r="A15" s="9"/>
      <c r="B15" s="9"/>
      <c r="C15" s="14" t="s">
        <v>30</v>
      </c>
      <c r="D15" s="9"/>
      <c r="E15" s="9"/>
      <c r="F15" s="11"/>
      <c r="G15" s="11"/>
      <c r="H15" s="11"/>
      <c r="I15" s="11"/>
      <c r="J15" s="11"/>
      <c r="K15" s="11"/>
      <c r="L15" s="11"/>
      <c r="M15" s="11"/>
      <c r="N15" s="11"/>
      <c r="O15" s="11"/>
      <c r="P15" s="11"/>
      <c r="Q15" s="11"/>
      <c r="R15" s="11">
        <v>10241.178959000001</v>
      </c>
      <c r="S15" s="11">
        <v>12605.516801999998</v>
      </c>
      <c r="T15" s="11">
        <v>13716.837320000001</v>
      </c>
      <c r="U15" s="11">
        <v>14710.741437999999</v>
      </c>
      <c r="V15" s="11">
        <v>15507.945071</v>
      </c>
      <c r="W15" s="11">
        <v>15791.242026</v>
      </c>
    </row>
    <row r="16" spans="1:23" ht="15" x14ac:dyDescent="0.2">
      <c r="A16" s="9"/>
      <c r="B16" s="9"/>
      <c r="C16" s="14" t="s">
        <v>31</v>
      </c>
      <c r="D16" s="9"/>
      <c r="E16" s="9"/>
      <c r="F16" s="11"/>
      <c r="G16" s="11"/>
      <c r="H16" s="11"/>
      <c r="I16" s="11"/>
      <c r="J16" s="11"/>
      <c r="K16" s="11"/>
      <c r="L16" s="11"/>
      <c r="M16" s="11"/>
      <c r="N16" s="11"/>
      <c r="O16" s="11"/>
      <c r="P16" s="11"/>
      <c r="Q16" s="11"/>
      <c r="R16" s="11">
        <v>4758.3641360000001</v>
      </c>
      <c r="S16" s="11">
        <v>4993.9865840000002</v>
      </c>
      <c r="T16" s="11">
        <v>5156.7135269999999</v>
      </c>
      <c r="U16" s="11">
        <v>5425.9823349999997</v>
      </c>
      <c r="V16" s="11">
        <v>5603.4576520000001</v>
      </c>
      <c r="W16" s="11">
        <v>5611.7152749999996</v>
      </c>
    </row>
    <row r="17" spans="1:23" ht="15" x14ac:dyDescent="0.2">
      <c r="A17" s="9"/>
      <c r="B17" s="9"/>
      <c r="C17" s="9" t="s">
        <v>32</v>
      </c>
      <c r="D17" s="9"/>
      <c r="E17" s="9"/>
      <c r="F17" s="11">
        <v>5911.5028228939655</v>
      </c>
      <c r="G17" s="11">
        <v>5732.5539714391789</v>
      </c>
      <c r="H17" s="11">
        <v>5624.601129851626</v>
      </c>
      <c r="I17" s="11">
        <v>5264.2888248993258</v>
      </c>
      <c r="J17" s="11">
        <v>5232.5991763583779</v>
      </c>
      <c r="K17" s="11">
        <v>5233.2698562916903</v>
      </c>
      <c r="L17" s="11">
        <v>5256.7033274129335</v>
      </c>
      <c r="M17" s="11">
        <v>5246.1206105315032</v>
      </c>
      <c r="N17" s="11">
        <v>5212.344490293227</v>
      </c>
      <c r="O17" s="11">
        <v>5213.3877318937648</v>
      </c>
      <c r="P17" s="11">
        <v>5164.714256049705</v>
      </c>
      <c r="Q17" s="11">
        <v>5251.2927972027028</v>
      </c>
      <c r="R17" s="11">
        <v>5160.1833594231703</v>
      </c>
      <c r="S17" s="11">
        <v>4846.5432092643314</v>
      </c>
      <c r="T17" s="11">
        <v>4418.0460584085513</v>
      </c>
      <c r="U17" s="11">
        <v>3922.8509326207873</v>
      </c>
      <c r="V17" s="11">
        <v>2607.2194679445629</v>
      </c>
      <c r="W17" s="11">
        <v>969.35598012425248</v>
      </c>
    </row>
    <row r="18" spans="1:23" ht="15" x14ac:dyDescent="0.2">
      <c r="A18" s="12"/>
      <c r="B18" s="9"/>
      <c r="C18" s="13" t="s">
        <v>33</v>
      </c>
      <c r="D18" s="13"/>
      <c r="E18" s="13"/>
      <c r="F18" s="11">
        <v>12280.77539590012</v>
      </c>
      <c r="G18" s="11">
        <v>10143.062574066957</v>
      </c>
      <c r="H18" s="11">
        <v>9980.2886461176258</v>
      </c>
      <c r="I18" s="11">
        <v>10331.755014211114</v>
      </c>
      <c r="J18" s="11">
        <v>11174.221238817443</v>
      </c>
      <c r="K18" s="11">
        <v>11955.506918421459</v>
      </c>
      <c r="L18" s="11">
        <v>12033.427781494209</v>
      </c>
      <c r="M18" s="11">
        <v>10855.599884618056</v>
      </c>
      <c r="N18" s="11">
        <v>8454.8171442203766</v>
      </c>
      <c r="O18" s="11">
        <v>7707.9280715407986</v>
      </c>
      <c r="P18" s="11">
        <v>7445.771009560659</v>
      </c>
      <c r="Q18" s="11">
        <v>7606.9575358331986</v>
      </c>
      <c r="R18" s="11">
        <v>7323.4900887259673</v>
      </c>
      <c r="S18" s="11">
        <v>7068.9979042029081</v>
      </c>
      <c r="T18" s="11">
        <v>6637.1749282531009</v>
      </c>
      <c r="U18" s="11">
        <v>5911.5640600008419</v>
      </c>
      <c r="V18" s="11">
        <v>4501.1700756667387</v>
      </c>
      <c r="W18" s="11">
        <v>3051.7215577408351</v>
      </c>
    </row>
    <row r="19" spans="1:23" ht="15" x14ac:dyDescent="0.2">
      <c r="A19" s="12"/>
      <c r="B19" s="12"/>
      <c r="C19" s="15" t="s">
        <v>34</v>
      </c>
      <c r="D19" s="15"/>
      <c r="E19" s="15"/>
      <c r="F19" s="11">
        <v>3258.3156329164563</v>
      </c>
      <c r="G19" s="11">
        <v>3216.7563574644805</v>
      </c>
      <c r="H19" s="11">
        <v>3084.4141691447448</v>
      </c>
      <c r="I19" s="11">
        <v>3217.301752580413</v>
      </c>
      <c r="J19" s="11">
        <v>3329.4113895341579</v>
      </c>
      <c r="K19" s="11">
        <v>3675.6117608990094</v>
      </c>
      <c r="L19" s="11">
        <v>3664.2228956734421</v>
      </c>
      <c r="M19" s="11">
        <v>2012.2946837874363</v>
      </c>
      <c r="N19" s="11">
        <v>0</v>
      </c>
      <c r="O19" s="11">
        <v>0</v>
      </c>
      <c r="P19" s="11">
        <v>0</v>
      </c>
      <c r="Q19" s="11">
        <v>0</v>
      </c>
      <c r="R19" s="11">
        <v>0</v>
      </c>
      <c r="S19" s="11">
        <v>0</v>
      </c>
      <c r="T19" s="11">
        <v>0</v>
      </c>
      <c r="U19" s="11">
        <v>0</v>
      </c>
      <c r="V19" s="11">
        <v>0</v>
      </c>
      <c r="W19" s="11">
        <v>0</v>
      </c>
    </row>
    <row r="20" spans="1:23" ht="15" x14ac:dyDescent="0.2">
      <c r="A20" s="12"/>
      <c r="B20" s="12"/>
      <c r="C20" s="15" t="s">
        <v>35</v>
      </c>
      <c r="D20" s="15"/>
      <c r="E20" s="15"/>
      <c r="F20" s="13"/>
      <c r="G20" s="13"/>
      <c r="H20" s="13"/>
      <c r="I20" s="13"/>
      <c r="J20" s="11">
        <v>3477.9699705763242</v>
      </c>
      <c r="K20" s="11">
        <v>3762.7618818999954</v>
      </c>
      <c r="L20" s="11">
        <v>3740.8624659098978</v>
      </c>
      <c r="M20" s="11">
        <v>4003.8841875284397</v>
      </c>
      <c r="N20" s="11">
        <v>3995.3616177668996</v>
      </c>
      <c r="O20" s="11">
        <v>3729.124618449132</v>
      </c>
      <c r="P20" s="11">
        <v>3767.1314075266459</v>
      </c>
      <c r="Q20" s="11">
        <v>4173.7682119120936</v>
      </c>
      <c r="R20" s="11">
        <v>4220.1508737580389</v>
      </c>
      <c r="S20" s="11">
        <v>4136.9025242825919</v>
      </c>
      <c r="T20" s="11">
        <v>3856.569066139225</v>
      </c>
      <c r="U20" s="11">
        <v>3399.4284841757208</v>
      </c>
      <c r="V20" s="11">
        <v>2092.1040752119407</v>
      </c>
      <c r="W20" s="11">
        <v>825.18487773465472</v>
      </c>
    </row>
    <row r="21" spans="1:23" ht="15" x14ac:dyDescent="0.2">
      <c r="A21" s="12"/>
      <c r="B21" s="12"/>
      <c r="C21" s="15" t="s">
        <v>36</v>
      </c>
      <c r="D21" s="15"/>
      <c r="E21" s="15"/>
      <c r="F21" s="13"/>
      <c r="G21" s="13"/>
      <c r="H21" s="13"/>
      <c r="I21" s="13"/>
      <c r="J21" s="11">
        <v>3848.4499536755266</v>
      </c>
      <c r="K21" s="11">
        <v>3993.1387449918748</v>
      </c>
      <c r="L21" s="11">
        <v>4121.8577182172176</v>
      </c>
      <c r="M21" s="11">
        <v>4321.3600394150862</v>
      </c>
      <c r="N21" s="11">
        <v>3962.0079347249516</v>
      </c>
      <c r="O21" s="11">
        <v>3408.6134873572373</v>
      </c>
      <c r="P21" s="11">
        <v>3120.531616370336</v>
      </c>
      <c r="Q21" s="11">
        <v>2940.2427703782664</v>
      </c>
      <c r="R21" s="11">
        <v>2661.1942201264173</v>
      </c>
      <c r="S21" s="11">
        <v>2470.1766548503811</v>
      </c>
      <c r="T21" s="11">
        <v>2246.6630558250235</v>
      </c>
      <c r="U21" s="11">
        <v>1964.3064314125834</v>
      </c>
      <c r="V21" s="11">
        <v>1809.0818315086231</v>
      </c>
      <c r="W21" s="11">
        <v>1607.0038141763109</v>
      </c>
    </row>
    <row r="22" spans="1:23" ht="15" x14ac:dyDescent="0.2">
      <c r="A22" s="12"/>
      <c r="B22" s="12"/>
      <c r="C22" s="15" t="s">
        <v>37</v>
      </c>
      <c r="D22" s="15"/>
      <c r="E22" s="15"/>
      <c r="F22" s="13"/>
      <c r="G22" s="13"/>
      <c r="H22" s="13"/>
      <c r="I22" s="13"/>
      <c r="J22" s="11">
        <v>175.279966815324</v>
      </c>
      <c r="K22" s="11">
        <v>225.00934180215881</v>
      </c>
      <c r="L22" s="11">
        <v>242.59171234201023</v>
      </c>
      <c r="M22" s="11">
        <v>263.35905158315484</v>
      </c>
      <c r="N22" s="11">
        <v>259.04297416663934</v>
      </c>
      <c r="O22" s="11">
        <v>245.24760059309861</v>
      </c>
      <c r="P22" s="11">
        <v>240.88311204484455</v>
      </c>
      <c r="Q22" s="11">
        <v>235.74822734068985</v>
      </c>
      <c r="R22" s="11">
        <v>230.8557813476198</v>
      </c>
      <c r="S22" s="11">
        <v>254.15158089550602</v>
      </c>
      <c r="T22" s="11">
        <v>324.24644245665223</v>
      </c>
      <c r="U22" s="11">
        <v>358.98444189442995</v>
      </c>
      <c r="V22" s="11">
        <v>425.13179769171495</v>
      </c>
      <c r="W22" s="11">
        <v>466.27594232746151</v>
      </c>
    </row>
    <row r="23" spans="1:23" ht="15" x14ac:dyDescent="0.2">
      <c r="A23" s="12"/>
      <c r="B23" s="12"/>
      <c r="C23" s="15" t="s">
        <v>38</v>
      </c>
      <c r="D23" s="15"/>
      <c r="E23" s="15"/>
      <c r="F23" s="13"/>
      <c r="G23" s="13"/>
      <c r="H23" s="13"/>
      <c r="I23" s="13"/>
      <c r="J23" s="11">
        <v>343.10995821611141</v>
      </c>
      <c r="K23" s="11">
        <v>298.98518882842183</v>
      </c>
      <c r="L23" s="11">
        <v>263.89298935164044</v>
      </c>
      <c r="M23" s="11">
        <v>254.70192230393559</v>
      </c>
      <c r="N23" s="11">
        <v>238.40461756188648</v>
      </c>
      <c r="O23" s="11">
        <v>324.9423651413307</v>
      </c>
      <c r="P23" s="11">
        <v>317.22487361883236</v>
      </c>
      <c r="Q23" s="11">
        <v>257.19832620214981</v>
      </c>
      <c r="R23" s="11">
        <v>211.28921349389114</v>
      </c>
      <c r="S23" s="11">
        <v>207.76714417442793</v>
      </c>
      <c r="T23" s="11">
        <v>209.69636383220123</v>
      </c>
      <c r="U23" s="11">
        <v>188.84470251810762</v>
      </c>
      <c r="V23" s="11">
        <v>174.85237125446037</v>
      </c>
      <c r="W23" s="11">
        <v>153.25692350240831</v>
      </c>
    </row>
    <row r="24" spans="1:23" ht="30" customHeight="1" x14ac:dyDescent="0.2">
      <c r="A24" s="12"/>
      <c r="B24" s="12"/>
      <c r="C24" s="16" t="s">
        <v>39</v>
      </c>
      <c r="D24" s="16"/>
      <c r="E24" s="16"/>
      <c r="F24" s="13"/>
      <c r="G24" s="13"/>
      <c r="H24" s="13"/>
      <c r="I24" s="13"/>
      <c r="J24" s="11">
        <v>607.7993142945719</v>
      </c>
      <c r="K24" s="11">
        <v>621.32659052993677</v>
      </c>
      <c r="L24" s="11">
        <v>623.02430478138683</v>
      </c>
      <c r="M24" s="11">
        <v>624.16673998717931</v>
      </c>
      <c r="N24" s="11">
        <v>646.55186455292835</v>
      </c>
      <c r="O24" s="11">
        <v>639.96540016051074</v>
      </c>
      <c r="P24" s="11">
        <v>639.27670145912759</v>
      </c>
      <c r="Q24" s="11">
        <v>642.75119904546364</v>
      </c>
      <c r="R24" s="11">
        <v>659.98262991387548</v>
      </c>
      <c r="S24" s="11">
        <v>681.95197180499667</v>
      </c>
      <c r="T24" s="11">
        <v>717.09579710993626</v>
      </c>
      <c r="U24" s="11">
        <v>717.09539864814985</v>
      </c>
      <c r="V24" s="11">
        <v>731.96064531380034</v>
      </c>
      <c r="W24" s="11">
        <v>728.43275557322704</v>
      </c>
    </row>
    <row r="25" spans="1:23" ht="15" x14ac:dyDescent="0.2">
      <c r="A25" s="12"/>
      <c r="B25" s="12"/>
      <c r="C25" s="13" t="s">
        <v>40</v>
      </c>
      <c r="D25" s="13"/>
      <c r="E25" s="13"/>
      <c r="F25" s="11">
        <v>1855.9493805130483</v>
      </c>
      <c r="G25" s="11">
        <v>3312.2132141514071</v>
      </c>
      <c r="H25" s="11">
        <v>3011.7372951512621</v>
      </c>
      <c r="I25" s="11">
        <v>2754.2848747264788</v>
      </c>
      <c r="J25" s="11">
        <v>2421.542188047019</v>
      </c>
      <c r="K25" s="11">
        <v>2186.9852099544155</v>
      </c>
      <c r="L25" s="11">
        <v>2210.3537736985281</v>
      </c>
      <c r="M25" s="11">
        <v>2160.6765271632098</v>
      </c>
      <c r="N25" s="11">
        <v>1857.0591059116509</v>
      </c>
      <c r="O25" s="11">
        <v>1970.6871657855061</v>
      </c>
      <c r="P25" s="11">
        <v>2097.7112189862819</v>
      </c>
      <c r="Q25" s="11">
        <v>1927.6856748576931</v>
      </c>
      <c r="R25" s="11">
        <v>2456.5848224810002</v>
      </c>
      <c r="S25" s="11">
        <v>4036.8830452297734</v>
      </c>
      <c r="T25" s="11">
        <v>3821.0001763987784</v>
      </c>
      <c r="U25" s="11">
        <v>4221.0941452280922</v>
      </c>
      <c r="V25" s="11">
        <v>4420.0195029220504</v>
      </c>
      <c r="W25" s="11">
        <v>3692.2801757405227</v>
      </c>
    </row>
    <row r="26" spans="1:23" ht="15" x14ac:dyDescent="0.2">
      <c r="A26" s="12"/>
      <c r="B26" s="12"/>
      <c r="C26" s="13" t="s">
        <v>41</v>
      </c>
      <c r="D26" s="13"/>
      <c r="E26" s="13"/>
      <c r="F26" s="11">
        <v>28.576989977569976</v>
      </c>
      <c r="G26" s="11">
        <v>31.103222044058228</v>
      </c>
      <c r="H26" s="11">
        <v>32.948719703454017</v>
      </c>
      <c r="I26" s="11">
        <v>33.650447231085742</v>
      </c>
      <c r="J26" s="11">
        <v>38.652744189127453</v>
      </c>
      <c r="K26" s="11">
        <v>49.281394307982936</v>
      </c>
      <c r="L26" s="11">
        <v>60.632070624812521</v>
      </c>
      <c r="M26" s="11">
        <v>112.01957332242188</v>
      </c>
      <c r="N26" s="11">
        <v>130.78774157974755</v>
      </c>
      <c r="O26" s="11">
        <v>144.58228757261239</v>
      </c>
      <c r="P26" s="11">
        <v>154.01050263346011</v>
      </c>
      <c r="Q26" s="11">
        <v>215.05534095266336</v>
      </c>
      <c r="R26" s="11">
        <v>284.24659213075813</v>
      </c>
      <c r="S26" s="11">
        <v>301.66483430009072</v>
      </c>
      <c r="T26" s="11">
        <v>302.42019968416741</v>
      </c>
      <c r="U26" s="11">
        <v>323.14859388871884</v>
      </c>
      <c r="V26" s="11">
        <v>350.5912336638084</v>
      </c>
      <c r="W26" s="11">
        <v>355.03430593024467</v>
      </c>
    </row>
    <row r="27" spans="1:23" ht="15" x14ac:dyDescent="0.2">
      <c r="A27" s="12"/>
      <c r="B27" s="12"/>
      <c r="C27" s="13" t="s">
        <v>42</v>
      </c>
      <c r="D27" s="13"/>
      <c r="E27" s="13"/>
      <c r="F27" s="13"/>
      <c r="G27" s="13"/>
      <c r="H27" s="13"/>
      <c r="I27" s="13"/>
      <c r="J27" s="11"/>
      <c r="K27" s="11"/>
      <c r="L27" s="11"/>
      <c r="M27" s="11"/>
      <c r="N27" s="11">
        <v>366.12824337950042</v>
      </c>
      <c r="O27" s="11">
        <v>386.96937539827422</v>
      </c>
      <c r="P27" s="11">
        <v>409.8744911225607</v>
      </c>
      <c r="Q27" s="11">
        <v>428.28494812580959</v>
      </c>
      <c r="R27" s="11">
        <v>443.2436482032918</v>
      </c>
      <c r="S27" s="11">
        <v>461.30363708038686</v>
      </c>
      <c r="T27" s="11">
        <v>486.04627468441788</v>
      </c>
      <c r="U27" s="11">
        <v>493.44965822012233</v>
      </c>
      <c r="V27" s="11">
        <v>500.80418004114836</v>
      </c>
      <c r="W27" s="11">
        <v>510.88696315357186</v>
      </c>
    </row>
    <row r="28" spans="1:23" ht="15" x14ac:dyDescent="0.2">
      <c r="A28" s="12"/>
      <c r="B28" s="12"/>
      <c r="C28" s="13" t="s">
        <v>43</v>
      </c>
      <c r="D28" s="13"/>
      <c r="E28" s="13"/>
      <c r="F28" s="13"/>
      <c r="G28" s="13"/>
      <c r="H28" s="13"/>
      <c r="I28" s="13"/>
      <c r="J28" s="11"/>
      <c r="K28" s="11"/>
      <c r="L28" s="11"/>
      <c r="M28" s="11">
        <v>1961.3930063734601</v>
      </c>
      <c r="N28" s="11">
        <v>5015.032715190232</v>
      </c>
      <c r="O28" s="11">
        <v>5400.2935582894315</v>
      </c>
      <c r="P28" s="11">
        <v>5771.4705782417195</v>
      </c>
      <c r="Q28" s="11">
        <v>6188.8281141893822</v>
      </c>
      <c r="R28" s="11">
        <v>6479.7398625904661</v>
      </c>
      <c r="S28" s="11">
        <v>6851.1543100277404</v>
      </c>
      <c r="T28" s="11">
        <v>6963.2113101916439</v>
      </c>
      <c r="U28" s="11">
        <v>6821.1461452785961</v>
      </c>
      <c r="V28" s="11">
        <v>6376.3311780348258</v>
      </c>
      <c r="W28" s="11">
        <v>5986.970977879575</v>
      </c>
    </row>
    <row r="29" spans="1:23" ht="30" customHeight="1" x14ac:dyDescent="0.2">
      <c r="A29" s="12"/>
      <c r="B29" s="9"/>
      <c r="C29" s="13" t="s">
        <v>44</v>
      </c>
      <c r="D29" s="13"/>
      <c r="E29" s="13"/>
      <c r="F29" s="11">
        <v>736.60748315433852</v>
      </c>
      <c r="G29" s="11">
        <v>813.86454005660994</v>
      </c>
      <c r="H29" s="11">
        <v>801.79074384652074</v>
      </c>
      <c r="I29" s="11">
        <v>820.33387942023319</v>
      </c>
      <c r="J29" s="11">
        <v>831.39331037856482</v>
      </c>
      <c r="K29" s="11">
        <v>852.96431070150265</v>
      </c>
      <c r="L29" s="11">
        <v>785.49722877114129</v>
      </c>
      <c r="M29" s="11">
        <v>767.67356558694587</v>
      </c>
      <c r="N29" s="11">
        <v>753.95248880866211</v>
      </c>
      <c r="O29" s="11">
        <v>738.8591147994814</v>
      </c>
      <c r="P29" s="11">
        <v>741.7911442795064</v>
      </c>
      <c r="Q29" s="11">
        <v>736.71628861917111</v>
      </c>
      <c r="R29" s="11">
        <v>728.20596181479925</v>
      </c>
      <c r="S29" s="11">
        <v>744.20449465681691</v>
      </c>
      <c r="T29" s="11">
        <v>729.65153099976692</v>
      </c>
      <c r="U29" s="11">
        <v>723.64995690903231</v>
      </c>
      <c r="V29" s="11">
        <v>729.45103419140287</v>
      </c>
      <c r="W29" s="11">
        <v>710.32712692291875</v>
      </c>
    </row>
    <row r="30" spans="1:23" ht="15" customHeight="1" x14ac:dyDescent="0.2">
      <c r="A30" s="12"/>
      <c r="B30" s="12"/>
      <c r="C30" s="15" t="s">
        <v>25</v>
      </c>
      <c r="D30" s="15"/>
      <c r="E30" s="15"/>
      <c r="F30" s="13"/>
      <c r="G30" s="13"/>
      <c r="H30" s="13"/>
      <c r="I30" s="13"/>
      <c r="J30" s="11">
        <v>701.200722194832</v>
      </c>
      <c r="K30" s="11">
        <v>720.70572634379005</v>
      </c>
      <c r="L30" s="11">
        <v>655.41355586296527</v>
      </c>
      <c r="M30" s="11">
        <v>631.4928536358974</v>
      </c>
      <c r="N30" s="11">
        <v>654.30468659080088</v>
      </c>
      <c r="O30" s="11">
        <v>635.82600846281002</v>
      </c>
      <c r="P30" s="11">
        <v>632.86255720413533</v>
      </c>
      <c r="Q30" s="11">
        <v>574.64502113330911</v>
      </c>
      <c r="R30" s="11">
        <v>586.34707697810177</v>
      </c>
      <c r="S30" s="11">
        <v>595.82311280923091</v>
      </c>
      <c r="T30" s="11">
        <v>591.78208429896745</v>
      </c>
      <c r="U30" s="11">
        <v>586.10279265885288</v>
      </c>
      <c r="V30" s="11">
        <v>599.776668573184</v>
      </c>
      <c r="W30" s="11">
        <v>587.73189068642239</v>
      </c>
    </row>
    <row r="31" spans="1:23" ht="15" customHeight="1" x14ac:dyDescent="0.2">
      <c r="A31" s="12"/>
      <c r="B31" s="12"/>
      <c r="C31" s="15" t="s">
        <v>26</v>
      </c>
      <c r="D31" s="15"/>
      <c r="E31" s="15"/>
      <c r="F31" s="13"/>
      <c r="G31" s="13"/>
      <c r="H31" s="13"/>
      <c r="I31" s="13"/>
      <c r="J31" s="11">
        <v>130.19258818373311</v>
      </c>
      <c r="K31" s="11">
        <v>132.25858435771264</v>
      </c>
      <c r="L31" s="11">
        <v>130.08367290817603</v>
      </c>
      <c r="M31" s="11">
        <v>136.18071195104852</v>
      </c>
      <c r="N31" s="11">
        <v>99.647802217861255</v>
      </c>
      <c r="O31" s="11">
        <v>103.03310633667127</v>
      </c>
      <c r="P31" s="11">
        <v>108.92858707537113</v>
      </c>
      <c r="Q31" s="11">
        <v>162.07126748586191</v>
      </c>
      <c r="R31" s="11">
        <v>141.85888483669748</v>
      </c>
      <c r="S31" s="11">
        <v>148.38138184758594</v>
      </c>
      <c r="T31" s="11">
        <v>137.86944670079944</v>
      </c>
      <c r="U31" s="11">
        <v>137.54716425017943</v>
      </c>
      <c r="V31" s="11">
        <v>129.67436561821881</v>
      </c>
      <c r="W31" s="11">
        <v>122.59523623649625</v>
      </c>
    </row>
    <row r="32" spans="1:23" ht="15" x14ac:dyDescent="0.2">
      <c r="A32" s="9"/>
      <c r="B32" s="9"/>
      <c r="C32" s="17" t="s">
        <v>45</v>
      </c>
      <c r="D32" s="17"/>
      <c r="E32" s="11"/>
      <c r="F32" s="11">
        <v>26598.510734769348</v>
      </c>
      <c r="G32" s="11">
        <v>27852.018933757394</v>
      </c>
      <c r="H32" s="11">
        <v>29501.055359285499</v>
      </c>
      <c r="I32" s="11">
        <v>31284.785322893087</v>
      </c>
      <c r="J32" s="11">
        <v>32026.661891061874</v>
      </c>
      <c r="K32" s="11">
        <v>34633.915453400397</v>
      </c>
      <c r="L32" s="11">
        <v>36590.959812653455</v>
      </c>
      <c r="M32" s="11">
        <v>38305.178544651368</v>
      </c>
      <c r="N32" s="11">
        <v>40152.071876140966</v>
      </c>
      <c r="O32" s="11">
        <v>42270.834219636425</v>
      </c>
      <c r="P32" s="11">
        <v>44064.793884634819</v>
      </c>
      <c r="Q32" s="11">
        <v>47295.922055852978</v>
      </c>
      <c r="R32" s="11">
        <v>50561.536628248497</v>
      </c>
      <c r="S32" s="11">
        <v>54913.345212695131</v>
      </c>
      <c r="T32" s="11">
        <v>57222.700066909689</v>
      </c>
      <c r="U32" s="11">
        <v>60802.566050333618</v>
      </c>
      <c r="V32" s="11">
        <v>65469.064368336716</v>
      </c>
      <c r="W32" s="11">
        <v>68256.478495536066</v>
      </c>
    </row>
    <row r="33" spans="1:23" ht="15" x14ac:dyDescent="0.2">
      <c r="A33" s="9"/>
      <c r="B33" s="9"/>
      <c r="C33" s="18" t="s">
        <v>46</v>
      </c>
      <c r="D33" s="17"/>
      <c r="E33" s="11"/>
      <c r="F33" s="11"/>
      <c r="G33" s="11"/>
      <c r="H33" s="11"/>
      <c r="I33" s="11"/>
      <c r="J33" s="11"/>
      <c r="K33" s="11"/>
      <c r="L33" s="11"/>
      <c r="M33" s="11"/>
      <c r="N33" s="11"/>
      <c r="O33" s="11"/>
      <c r="P33" s="11"/>
      <c r="Q33" s="11"/>
      <c r="R33" s="11"/>
      <c r="S33" s="11"/>
      <c r="T33" s="11"/>
      <c r="U33" s="11"/>
      <c r="V33" s="11"/>
      <c r="W33" s="11"/>
    </row>
    <row r="34" spans="1:23" ht="15" x14ac:dyDescent="0.2">
      <c r="A34" s="9"/>
      <c r="B34" s="9"/>
      <c r="C34" s="18" t="s">
        <v>47</v>
      </c>
      <c r="D34" s="17"/>
      <c r="E34" s="11"/>
      <c r="F34" s="11"/>
      <c r="G34" s="11"/>
      <c r="H34" s="11"/>
      <c r="I34" s="11"/>
      <c r="J34" s="11"/>
      <c r="K34" s="11"/>
      <c r="L34" s="11"/>
      <c r="M34" s="11"/>
      <c r="N34" s="11"/>
      <c r="O34" s="11"/>
      <c r="P34" s="11"/>
      <c r="Q34" s="11"/>
      <c r="R34" s="11"/>
      <c r="S34" s="11"/>
      <c r="T34" s="11"/>
      <c r="U34" s="11"/>
      <c r="V34" s="11"/>
      <c r="W34" s="11"/>
    </row>
    <row r="35" spans="1:23" ht="15" x14ac:dyDescent="0.2">
      <c r="A35" s="9"/>
      <c r="B35" s="9"/>
      <c r="C35" s="18" t="s">
        <v>48</v>
      </c>
      <c r="D35" s="17"/>
      <c r="E35" s="11"/>
      <c r="F35" s="11"/>
      <c r="G35" s="11"/>
      <c r="H35" s="11"/>
      <c r="I35" s="11"/>
      <c r="J35" s="11"/>
      <c r="K35" s="11"/>
      <c r="L35" s="11"/>
      <c r="M35" s="11"/>
      <c r="N35" s="11"/>
      <c r="O35" s="11"/>
      <c r="P35" s="11"/>
      <c r="Q35" s="11"/>
      <c r="R35" s="11"/>
      <c r="S35" s="11"/>
      <c r="T35" s="11"/>
      <c r="U35" s="11"/>
      <c r="V35" s="11"/>
      <c r="W35" s="11"/>
    </row>
    <row r="36" spans="1:23" ht="15" x14ac:dyDescent="0.2">
      <c r="A36" s="9"/>
      <c r="B36" s="9"/>
      <c r="C36" s="18" t="s">
        <v>49</v>
      </c>
      <c r="D36" s="17"/>
      <c r="E36" s="11"/>
      <c r="F36" s="11"/>
      <c r="G36" s="11"/>
      <c r="H36" s="11"/>
      <c r="I36" s="11"/>
      <c r="J36" s="11"/>
      <c r="K36" s="11"/>
      <c r="L36" s="11"/>
      <c r="M36" s="11"/>
      <c r="N36" s="11"/>
      <c r="O36" s="11"/>
      <c r="P36" s="11"/>
      <c r="Q36" s="11"/>
      <c r="R36" s="11"/>
      <c r="S36" s="11"/>
      <c r="T36" s="11"/>
      <c r="U36" s="11"/>
      <c r="V36" s="11"/>
      <c r="W36" s="11"/>
    </row>
    <row r="37" spans="1:23" ht="15" x14ac:dyDescent="0.2">
      <c r="A37" s="9"/>
      <c r="B37" s="9"/>
      <c r="C37" s="18" t="s">
        <v>50</v>
      </c>
      <c r="D37" s="17"/>
      <c r="E37" s="11"/>
      <c r="F37" s="11"/>
      <c r="G37" s="11"/>
      <c r="H37" s="11"/>
      <c r="I37" s="11"/>
      <c r="J37" s="11"/>
      <c r="K37" s="11"/>
      <c r="L37" s="11"/>
      <c r="M37" s="11"/>
      <c r="N37" s="11"/>
      <c r="O37" s="11"/>
      <c r="P37" s="11"/>
      <c r="Q37" s="11"/>
      <c r="R37" s="11"/>
      <c r="S37" s="11"/>
      <c r="T37" s="11"/>
      <c r="U37" s="11"/>
      <c r="V37" s="11"/>
      <c r="W37" s="11"/>
    </row>
    <row r="38" spans="1:23" ht="30" customHeight="1" x14ac:dyDescent="0.2">
      <c r="A38" s="9"/>
      <c r="B38" s="9"/>
      <c r="C38" s="17" t="s">
        <v>51</v>
      </c>
      <c r="D38" s="17"/>
      <c r="E38" s="17"/>
      <c r="F38" s="10"/>
      <c r="G38" s="10"/>
      <c r="H38" s="10"/>
      <c r="I38" s="10"/>
      <c r="J38" s="11"/>
      <c r="K38" s="11"/>
      <c r="L38" s="11"/>
      <c r="M38" s="11"/>
      <c r="N38" s="11">
        <v>1111.2513752613359</v>
      </c>
      <c r="O38" s="11">
        <v>1021.8685891701493</v>
      </c>
      <c r="P38" s="11">
        <v>1135.0740642157048</v>
      </c>
      <c r="Q38" s="11">
        <v>1408.2917220383149</v>
      </c>
      <c r="R38" s="11">
        <v>1665.5696516279882</v>
      </c>
      <c r="S38" s="11">
        <v>1747.3623113841932</v>
      </c>
      <c r="T38" s="11">
        <v>1855.9795402671325</v>
      </c>
      <c r="U38" s="11">
        <v>1897.707637249569</v>
      </c>
      <c r="V38" s="11">
        <v>1987.189765132347</v>
      </c>
      <c r="W38" s="11">
        <v>1966.1631924407939</v>
      </c>
    </row>
    <row r="39" spans="1:23" ht="15" customHeight="1" x14ac:dyDescent="0.2">
      <c r="A39" s="16"/>
      <c r="B39" s="16"/>
      <c r="C39" s="17" t="s">
        <v>52</v>
      </c>
      <c r="D39" s="17"/>
      <c r="E39" s="17"/>
      <c r="F39" s="13"/>
      <c r="G39" s="13"/>
      <c r="H39" s="13"/>
      <c r="I39" s="13"/>
      <c r="J39" s="11">
        <v>1494.9789585124145</v>
      </c>
      <c r="K39" s="11">
        <v>1435.8876455913016</v>
      </c>
      <c r="L39" s="11">
        <v>1456.2418351156805</v>
      </c>
      <c r="M39" s="11">
        <v>1636.1106094051156</v>
      </c>
      <c r="N39" s="11">
        <v>2114.1132843910391</v>
      </c>
      <c r="O39" s="11">
        <v>2663.7360187377508</v>
      </c>
      <c r="P39" s="11">
        <v>1718.2926293164007</v>
      </c>
      <c r="Q39" s="11">
        <v>1764.9502056261074</v>
      </c>
      <c r="R39" s="11">
        <v>2302.2175439940734</v>
      </c>
      <c r="S39" s="11">
        <v>2329.4004636003292</v>
      </c>
      <c r="T39" s="11">
        <v>2353.0379788468763</v>
      </c>
      <c r="U39" s="11">
        <v>1830.6224204869359</v>
      </c>
      <c r="V39" s="11">
        <v>1819.1785189294858</v>
      </c>
      <c r="W39" s="11">
        <v>1815.998522881742</v>
      </c>
    </row>
    <row r="40" spans="1:23" ht="30" customHeight="1" x14ac:dyDescent="0.25">
      <c r="A40" s="16"/>
      <c r="B40" s="16"/>
      <c r="C40" s="19" t="s">
        <v>53</v>
      </c>
      <c r="D40" s="19"/>
      <c r="E40" s="19"/>
      <c r="F40" s="20">
        <f>SUM(F4:F39)-SUM(F9:F11,F19:F23)</f>
        <v>65668.23685435357</v>
      </c>
      <c r="G40" s="20">
        <f>SUM(G4:G39)-SUM(G9:G11,G19:G23)</f>
        <v>66394.074230756712</v>
      </c>
      <c r="H40" s="20">
        <f>SUM(H4:H39)-SUM(H9:H11,H19:H23)</f>
        <v>67767.558597025156</v>
      </c>
      <c r="I40" s="20">
        <f>SUM(I4:I39)-SUM(I9:I11,I19:I23)</f>
        <v>69865.599765928622</v>
      </c>
      <c r="J40" s="20">
        <f t="shared" ref="J40:Q40" si="0">SUM(J4:J39)-SUM(J9:J11,J19:J23,J30:J31)</f>
        <v>73712.925791866437</v>
      </c>
      <c r="K40" s="20">
        <f t="shared" si="0"/>
        <v>78722.987851964703</v>
      </c>
      <c r="L40" s="20">
        <f t="shared" si="0"/>
        <v>82320.558720468805</v>
      </c>
      <c r="M40" s="20">
        <f t="shared" si="0"/>
        <v>85727.505160198285</v>
      </c>
      <c r="N40" s="20">
        <f t="shared" si="0"/>
        <v>91460.923897091983</v>
      </c>
      <c r="O40" s="20">
        <f t="shared" si="0"/>
        <v>95367.559636158883</v>
      </c>
      <c r="P40" s="20">
        <f t="shared" si="0"/>
        <v>98139.254779371899</v>
      </c>
      <c r="Q40" s="20">
        <f t="shared" si="0"/>
        <v>104032.76718718609</v>
      </c>
      <c r="R40" s="20">
        <f t="shared" ref="R40:W40" si="1">SUM(R4:R39)-SUM(R9:R11,R19:R23,R30:R31,R15:R16)</f>
        <v>110973.63231102459</v>
      </c>
      <c r="S40" s="20">
        <f t="shared" si="1"/>
        <v>122049.45812456528</v>
      </c>
      <c r="T40" s="20">
        <f t="shared" si="1"/>
        <v>126373.48245833899</v>
      </c>
      <c r="U40" s="20">
        <f t="shared" si="1"/>
        <v>131699.72231304934</v>
      </c>
      <c r="V40" s="20">
        <f t="shared" si="1"/>
        <v>138194.70703857701</v>
      </c>
      <c r="W40" s="20">
        <f t="shared" si="1"/>
        <v>136129.21205245389</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70" zoomScaleNormal="70" workbookViewId="0">
      <pane xSplit="5" ySplit="3" topLeftCell="F20" activePane="bottomRight" state="frozen"/>
      <selection activeCell="C10" sqref="C10"/>
      <selection pane="topRight" activeCell="C10" sqref="C10"/>
      <selection pane="bottomLeft" activeCell="C10" sqref="C10"/>
      <selection pane="bottomRight" activeCell="A3" sqref="A3"/>
    </sheetView>
  </sheetViews>
  <sheetFormatPr defaultRowHeight="12.75" x14ac:dyDescent="0.2"/>
  <cols>
    <col min="1" max="2" width="9.140625" style="3"/>
    <col min="3" max="4" width="15.7109375" style="3" customWidth="1"/>
    <col min="5" max="5" width="20.85546875"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66</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11">
        <v>107.22819158700669</v>
      </c>
      <c r="G4" s="11">
        <v>118.4240192902938</v>
      </c>
      <c r="H4" s="11">
        <v>129.34247892981415</v>
      </c>
      <c r="I4" s="11">
        <v>138.21423720669114</v>
      </c>
      <c r="J4" s="11">
        <v>146.34589530249838</v>
      </c>
      <c r="K4" s="11">
        <v>155.15891428104132</v>
      </c>
      <c r="L4" s="11">
        <v>158.38740925875618</v>
      </c>
      <c r="M4" s="11">
        <v>166.54649117593362</v>
      </c>
      <c r="N4" s="11">
        <v>174.90179879576058</v>
      </c>
      <c r="O4" s="11">
        <v>184.90334758609663</v>
      </c>
      <c r="P4" s="11">
        <v>194.09187507665183</v>
      </c>
      <c r="Q4" s="11">
        <v>205.88252673582389</v>
      </c>
      <c r="R4" s="11">
        <v>217.75538244144425</v>
      </c>
      <c r="S4" s="11">
        <v>235.80177818891661</v>
      </c>
      <c r="T4" s="11">
        <v>241.50175309942108</v>
      </c>
      <c r="U4" s="11">
        <v>244.43647052282103</v>
      </c>
      <c r="V4" s="11">
        <v>252.74578451310222</v>
      </c>
      <c r="W4" s="11">
        <v>249.95624306521191</v>
      </c>
    </row>
    <row r="5" spans="1:23" ht="15" x14ac:dyDescent="0.2">
      <c r="A5" s="9"/>
      <c r="B5" s="9"/>
      <c r="C5" s="10" t="s">
        <v>20</v>
      </c>
      <c r="D5" s="10"/>
      <c r="E5" s="10"/>
      <c r="F5" s="11">
        <v>0</v>
      </c>
      <c r="G5" s="11">
        <v>0</v>
      </c>
      <c r="H5" s="11">
        <v>0</v>
      </c>
      <c r="I5" s="11">
        <v>54.86669350245576</v>
      </c>
      <c r="J5" s="11">
        <v>53.756395985375811</v>
      </c>
      <c r="K5" s="11">
        <v>58.774624217775148</v>
      </c>
      <c r="L5" s="11">
        <v>50.357496838144471</v>
      </c>
      <c r="M5" s="11">
        <v>46.647303073373692</v>
      </c>
      <c r="N5" s="11">
        <v>42.758604907048479</v>
      </c>
      <c r="O5" s="11">
        <v>40.129372583060771</v>
      </c>
      <c r="P5" s="11">
        <v>36.67554856756513</v>
      </c>
      <c r="Q5" s="11">
        <v>33.68788401081418</v>
      </c>
      <c r="R5" s="11">
        <v>30.546245735390549</v>
      </c>
      <c r="S5" s="11">
        <v>28.854678636754194</v>
      </c>
      <c r="T5" s="11">
        <v>26.897951339379155</v>
      </c>
      <c r="U5" s="11">
        <v>25.98655996880029</v>
      </c>
      <c r="V5" s="11">
        <v>26.162607039423378</v>
      </c>
      <c r="W5" s="11">
        <v>26.300010515624585</v>
      </c>
    </row>
    <row r="6" spans="1:23" ht="15" x14ac:dyDescent="0.2">
      <c r="A6" s="12"/>
      <c r="B6" s="12"/>
      <c r="C6" s="13" t="s">
        <v>21</v>
      </c>
      <c r="D6" s="13"/>
      <c r="E6" s="13"/>
      <c r="F6" s="13"/>
      <c r="G6" s="13"/>
      <c r="H6" s="13"/>
      <c r="I6" s="13"/>
      <c r="J6" s="11"/>
      <c r="K6" s="11">
        <v>59.916191700010557</v>
      </c>
      <c r="L6" s="11">
        <v>62.966104223315938</v>
      </c>
      <c r="M6" s="11">
        <v>65.342196191973841</v>
      </c>
      <c r="N6" s="11">
        <v>66.185628493165098</v>
      </c>
      <c r="O6" s="11">
        <v>67.935721851698815</v>
      </c>
      <c r="P6" s="11">
        <v>69.112324232888085</v>
      </c>
      <c r="Q6" s="11">
        <v>74.143724493858912</v>
      </c>
      <c r="R6" s="11">
        <v>78.511752476497179</v>
      </c>
      <c r="S6" s="11">
        <v>85.588236611606561</v>
      </c>
      <c r="T6" s="11">
        <v>89.460141746512548</v>
      </c>
      <c r="U6" s="11">
        <v>97.794151030490028</v>
      </c>
      <c r="V6" s="11">
        <v>109.35544089319291</v>
      </c>
      <c r="W6" s="11">
        <v>119.93956339908871</v>
      </c>
    </row>
    <row r="7" spans="1:23" ht="15" x14ac:dyDescent="0.2">
      <c r="A7" s="9"/>
      <c r="B7" s="9"/>
      <c r="C7" s="10" t="s">
        <v>22</v>
      </c>
      <c r="D7" s="10"/>
      <c r="E7" s="10"/>
      <c r="F7" s="11">
        <v>132.13964999999999</v>
      </c>
      <c r="G7" s="11">
        <v>139.120879</v>
      </c>
      <c r="H7" s="11">
        <v>144.08094199999999</v>
      </c>
      <c r="I7" s="11">
        <v>151.70232799999999</v>
      </c>
      <c r="J7" s="11">
        <v>155.47344799999999</v>
      </c>
      <c r="K7" s="11">
        <v>160.67746199999999</v>
      </c>
      <c r="L7" s="11">
        <v>170.87311799999998</v>
      </c>
      <c r="M7" s="11">
        <v>187.60443099999998</v>
      </c>
      <c r="N7" s="11">
        <v>201.48368999999997</v>
      </c>
      <c r="O7" s="11">
        <v>210.33748900000001</v>
      </c>
      <c r="P7" s="11">
        <v>216.43165699999997</v>
      </c>
      <c r="Q7" s="11">
        <v>220.60486599999999</v>
      </c>
      <c r="R7" s="11">
        <v>231.49587299999999</v>
      </c>
      <c r="S7" s="11">
        <v>255.32509100000004</v>
      </c>
      <c r="T7" s="11">
        <v>268.31342000000006</v>
      </c>
      <c r="U7" s="11">
        <v>267.48330899999996</v>
      </c>
      <c r="V7" s="11">
        <v>269.65601700000002</v>
      </c>
      <c r="W7" s="11">
        <v>0</v>
      </c>
    </row>
    <row r="8" spans="1:23" ht="15" x14ac:dyDescent="0.2">
      <c r="A8" s="9"/>
      <c r="B8" s="9"/>
      <c r="C8" s="10" t="s">
        <v>23</v>
      </c>
      <c r="D8" s="10"/>
      <c r="E8" s="10"/>
      <c r="F8" s="11">
        <v>294.06787178153434</v>
      </c>
      <c r="G8" s="11">
        <v>325.57325718466188</v>
      </c>
      <c r="H8" s="11">
        <v>345.90040450191805</v>
      </c>
      <c r="I8" s="11">
        <v>361.44739142718612</v>
      </c>
      <c r="J8" s="11">
        <v>382.39556957692656</v>
      </c>
      <c r="K8" s="11">
        <v>412.28163159224158</v>
      </c>
      <c r="L8" s="11">
        <v>428.36505157985511</v>
      </c>
      <c r="M8" s="11">
        <v>449.2505512576252</v>
      </c>
      <c r="N8" s="11">
        <v>467.09859362128788</v>
      </c>
      <c r="O8" s="11">
        <v>488.93732320271238</v>
      </c>
      <c r="P8" s="11">
        <v>515.27171531103909</v>
      </c>
      <c r="Q8" s="11">
        <v>554.27521154721694</v>
      </c>
      <c r="R8" s="11">
        <v>590.73246234877433</v>
      </c>
      <c r="S8" s="11">
        <v>640.70820413614479</v>
      </c>
      <c r="T8" s="11">
        <v>661.95485547740986</v>
      </c>
      <c r="U8" s="11">
        <v>698.1379556510592</v>
      </c>
      <c r="V8" s="11">
        <v>748.11147258870164</v>
      </c>
      <c r="W8" s="11">
        <v>760.91685637071407</v>
      </c>
    </row>
    <row r="9" spans="1:23" ht="15" x14ac:dyDescent="0.2">
      <c r="A9" s="9"/>
      <c r="B9" s="9"/>
      <c r="C9" s="14" t="s">
        <v>24</v>
      </c>
      <c r="D9" s="14"/>
      <c r="E9" s="14"/>
      <c r="F9" s="10"/>
      <c r="G9" s="10"/>
      <c r="H9" s="10"/>
      <c r="I9" s="10"/>
      <c r="J9" s="11"/>
      <c r="K9" s="11"/>
      <c r="L9" s="11">
        <v>40.342209258545637</v>
      </c>
      <c r="M9" s="11">
        <v>40.737252789328934</v>
      </c>
      <c r="N9" s="11">
        <v>41.939179898319694</v>
      </c>
      <c r="O9" s="11">
        <v>45.411987488589091</v>
      </c>
      <c r="P9" s="11">
        <v>47.949824270150515</v>
      </c>
      <c r="Q9" s="11">
        <v>50.95908573554162</v>
      </c>
      <c r="R9" s="11">
        <v>54.163574664548193</v>
      </c>
      <c r="S9" s="11">
        <v>57.840579999877747</v>
      </c>
      <c r="T9" s="11">
        <v>58.40187693705986</v>
      </c>
      <c r="U9" s="11">
        <v>62.251887236467056</v>
      </c>
      <c r="V9" s="11">
        <v>66.175008481052686</v>
      </c>
      <c r="W9" s="11">
        <v>69.57078640727741</v>
      </c>
    </row>
    <row r="10" spans="1:23" ht="15" x14ac:dyDescent="0.2">
      <c r="A10" s="9"/>
      <c r="B10" s="9"/>
      <c r="C10" s="14" t="s">
        <v>25</v>
      </c>
      <c r="D10" s="14"/>
      <c r="E10" s="14"/>
      <c r="F10" s="10"/>
      <c r="G10" s="10"/>
      <c r="H10" s="10"/>
      <c r="I10" s="10"/>
      <c r="J10" s="11"/>
      <c r="K10" s="11"/>
      <c r="L10" s="11">
        <v>242.46957670237424</v>
      </c>
      <c r="M10" s="11">
        <v>250.23066951287095</v>
      </c>
      <c r="N10" s="11">
        <v>255.13531633743037</v>
      </c>
      <c r="O10" s="11">
        <v>261.55849329822126</v>
      </c>
      <c r="P10" s="11">
        <v>273.02569601556615</v>
      </c>
      <c r="Q10" s="11">
        <v>291.87048078003357</v>
      </c>
      <c r="R10" s="11">
        <v>310.16393952018205</v>
      </c>
      <c r="S10" s="11">
        <v>334.21190638444682</v>
      </c>
      <c r="T10" s="11">
        <v>342.20739833898699</v>
      </c>
      <c r="U10" s="11">
        <v>366.33245918875889</v>
      </c>
      <c r="V10" s="11">
        <v>395.99443199357603</v>
      </c>
      <c r="W10" s="11">
        <v>397.06634260129783</v>
      </c>
    </row>
    <row r="11" spans="1:23" ht="15" x14ac:dyDescent="0.2">
      <c r="A11" s="9"/>
      <c r="B11" s="9"/>
      <c r="C11" s="14" t="s">
        <v>26</v>
      </c>
      <c r="D11" s="14"/>
      <c r="E11" s="14"/>
      <c r="F11" s="10"/>
      <c r="G11" s="10"/>
      <c r="H11" s="10"/>
      <c r="I11" s="10"/>
      <c r="J11" s="11"/>
      <c r="K11" s="11"/>
      <c r="L11" s="11">
        <v>145.55326561893523</v>
      </c>
      <c r="M11" s="11">
        <v>158.28262895542531</v>
      </c>
      <c r="N11" s="11">
        <v>170.02409738553786</v>
      </c>
      <c r="O11" s="11">
        <v>181.96684241590202</v>
      </c>
      <c r="P11" s="11">
        <v>194.29619502532233</v>
      </c>
      <c r="Q11" s="11">
        <v>211.44564503164179</v>
      </c>
      <c r="R11" s="11">
        <v>226.4049481640441</v>
      </c>
      <c r="S11" s="11">
        <v>248.65571775182005</v>
      </c>
      <c r="T11" s="11">
        <v>261.34558020136308</v>
      </c>
      <c r="U11" s="11">
        <v>269.55360922583327</v>
      </c>
      <c r="V11" s="11">
        <v>285.94203211407296</v>
      </c>
      <c r="W11" s="11">
        <v>294.27972736213883</v>
      </c>
    </row>
    <row r="12" spans="1:23" ht="15" x14ac:dyDescent="0.2">
      <c r="A12" s="9"/>
      <c r="B12" s="9"/>
      <c r="C12" s="10" t="s">
        <v>27</v>
      </c>
      <c r="D12" s="14"/>
      <c r="E12" s="14"/>
      <c r="F12" s="10"/>
      <c r="G12" s="10"/>
      <c r="H12" s="10"/>
      <c r="I12" s="10"/>
      <c r="J12" s="11"/>
      <c r="K12" s="11"/>
      <c r="L12" s="11">
        <v>0.27664200000000005</v>
      </c>
      <c r="M12" s="11">
        <v>0.30296099999999998</v>
      </c>
      <c r="N12" s="11">
        <v>0.34965999999999997</v>
      </c>
      <c r="O12" s="11">
        <v>0.418682</v>
      </c>
      <c r="P12" s="11">
        <v>0.52835100000000002</v>
      </c>
      <c r="Q12" s="11">
        <v>0.49707799999999996</v>
      </c>
      <c r="R12" s="11">
        <v>0.56566399999999994</v>
      </c>
      <c r="S12" s="11">
        <v>0.56585700000000005</v>
      </c>
      <c r="T12" s="11">
        <v>0.58711000000000002</v>
      </c>
      <c r="U12" s="11">
        <v>0.74952400000000008</v>
      </c>
      <c r="V12" s="11">
        <v>1.8988019999999999</v>
      </c>
      <c r="W12" s="11">
        <v>7.2977379999999989</v>
      </c>
    </row>
    <row r="13" spans="1:23" ht="30" customHeight="1" x14ac:dyDescent="0.2">
      <c r="A13" s="9"/>
      <c r="B13" s="9"/>
      <c r="C13" s="10" t="s">
        <v>28</v>
      </c>
      <c r="D13" s="10"/>
      <c r="E13" s="10"/>
      <c r="F13" s="10"/>
      <c r="G13" s="10"/>
      <c r="H13" s="10"/>
      <c r="I13" s="10"/>
      <c r="J13" s="11"/>
      <c r="K13" s="11"/>
      <c r="L13" s="11">
        <v>0</v>
      </c>
      <c r="M13" s="11">
        <v>0</v>
      </c>
      <c r="N13" s="11">
        <v>0</v>
      </c>
      <c r="O13" s="11">
        <v>0</v>
      </c>
      <c r="P13" s="11">
        <v>0</v>
      </c>
      <c r="Q13" s="11">
        <v>0</v>
      </c>
      <c r="R13" s="11">
        <v>7.7967223124138654</v>
      </c>
      <c r="S13" s="11">
        <v>72.160488562310263</v>
      </c>
      <c r="T13" s="11">
        <v>122.69058665052697</v>
      </c>
      <c r="U13" s="11">
        <v>188.00272798663684</v>
      </c>
      <c r="V13" s="11">
        <v>371.30119572082219</v>
      </c>
      <c r="W13" s="11">
        <v>575.78337839522146</v>
      </c>
    </row>
    <row r="14" spans="1:23" ht="15" x14ac:dyDescent="0.2">
      <c r="A14" s="9"/>
      <c r="B14" s="9"/>
      <c r="C14" s="9" t="s">
        <v>29</v>
      </c>
      <c r="D14" s="9"/>
      <c r="E14" s="9"/>
      <c r="F14" s="11">
        <v>543.238471</v>
      </c>
      <c r="G14" s="11">
        <v>536.59457099999997</v>
      </c>
      <c r="H14" s="11">
        <v>538.55091800000002</v>
      </c>
      <c r="I14" s="11">
        <v>552.63529600000004</v>
      </c>
      <c r="J14" s="11">
        <v>566.13478199999997</v>
      </c>
      <c r="K14" s="11">
        <v>581.73320200000001</v>
      </c>
      <c r="L14" s="11">
        <v>620.62848800000006</v>
      </c>
      <c r="M14" s="11">
        <v>593.11178099999995</v>
      </c>
      <c r="N14" s="11">
        <v>601.46406999999999</v>
      </c>
      <c r="O14" s="11">
        <v>621.21585800000003</v>
      </c>
      <c r="P14" s="11">
        <v>648.67623700000001</v>
      </c>
      <c r="Q14" s="11">
        <v>687.317453</v>
      </c>
      <c r="R14" s="11">
        <v>748.17012399999999</v>
      </c>
      <c r="S14" s="11">
        <v>862.83927000000006</v>
      </c>
      <c r="T14" s="11">
        <v>923.887337</v>
      </c>
      <c r="U14" s="11">
        <v>991.58310999999981</v>
      </c>
      <c r="V14" s="11">
        <v>1050.040315</v>
      </c>
      <c r="W14" s="11">
        <v>1055.1922509999999</v>
      </c>
    </row>
    <row r="15" spans="1:23" ht="15" x14ac:dyDescent="0.2">
      <c r="A15" s="9"/>
      <c r="B15" s="9"/>
      <c r="C15" s="14" t="s">
        <v>30</v>
      </c>
      <c r="D15" s="9"/>
      <c r="E15" s="9"/>
      <c r="F15" s="11"/>
      <c r="G15" s="11"/>
      <c r="H15" s="11"/>
      <c r="I15" s="11"/>
      <c r="J15" s="11"/>
      <c r="K15" s="11"/>
      <c r="L15" s="11"/>
      <c r="M15" s="11"/>
      <c r="N15" s="11"/>
      <c r="O15" s="11"/>
      <c r="P15" s="11"/>
      <c r="Q15" s="11"/>
      <c r="R15" s="11">
        <v>451.47464800000012</v>
      </c>
      <c r="S15" s="11">
        <v>553.47076400000003</v>
      </c>
      <c r="T15" s="11">
        <v>607.82852500000001</v>
      </c>
      <c r="U15" s="11">
        <v>658.20460600000001</v>
      </c>
      <c r="V15" s="11">
        <v>705.55283699999995</v>
      </c>
      <c r="W15" s="11">
        <v>711.95111699999995</v>
      </c>
    </row>
    <row r="16" spans="1:23" ht="15" x14ac:dyDescent="0.2">
      <c r="A16" s="9"/>
      <c r="B16" s="9"/>
      <c r="C16" s="14" t="s">
        <v>31</v>
      </c>
      <c r="D16" s="9"/>
      <c r="E16" s="9"/>
      <c r="F16" s="11"/>
      <c r="G16" s="11"/>
      <c r="H16" s="11"/>
      <c r="I16" s="11"/>
      <c r="J16" s="11"/>
      <c r="K16" s="11"/>
      <c r="L16" s="11"/>
      <c r="M16" s="11"/>
      <c r="N16" s="11"/>
      <c r="O16" s="11"/>
      <c r="P16" s="11"/>
      <c r="Q16" s="11"/>
      <c r="R16" s="11">
        <v>296.69547699999998</v>
      </c>
      <c r="S16" s="11">
        <v>309.36850600000002</v>
      </c>
      <c r="T16" s="11">
        <v>316.05881199999999</v>
      </c>
      <c r="U16" s="11">
        <v>333.37850400000002</v>
      </c>
      <c r="V16" s="11">
        <v>344.48747800000001</v>
      </c>
      <c r="W16" s="11">
        <v>343.24113399999999</v>
      </c>
    </row>
    <row r="17" spans="1:23" ht="15" x14ac:dyDescent="0.2">
      <c r="A17" s="9"/>
      <c r="B17" s="9"/>
      <c r="C17" s="9" t="s">
        <v>32</v>
      </c>
      <c r="D17" s="9"/>
      <c r="E17" s="9"/>
      <c r="F17" s="11">
        <v>615.79092438369025</v>
      </c>
      <c r="G17" s="11">
        <v>588.59202503371921</v>
      </c>
      <c r="H17" s="11">
        <v>567.98355446943731</v>
      </c>
      <c r="I17" s="11">
        <v>525.49928755096118</v>
      </c>
      <c r="J17" s="11">
        <v>522.67291439115672</v>
      </c>
      <c r="K17" s="11">
        <v>518.1516025615299</v>
      </c>
      <c r="L17" s="11">
        <v>511.17885516265824</v>
      </c>
      <c r="M17" s="11">
        <v>499.7056433364296</v>
      </c>
      <c r="N17" s="11">
        <v>483.36771324770058</v>
      </c>
      <c r="O17" s="11">
        <v>473.09312204290052</v>
      </c>
      <c r="P17" s="11">
        <v>455.89390939680686</v>
      </c>
      <c r="Q17" s="11">
        <v>452.36926291710444</v>
      </c>
      <c r="R17" s="11">
        <v>430.99487263512879</v>
      </c>
      <c r="S17" s="11">
        <v>395.45908805930389</v>
      </c>
      <c r="T17" s="11">
        <v>352.24333285222525</v>
      </c>
      <c r="U17" s="11">
        <v>310.54815898134876</v>
      </c>
      <c r="V17" s="11">
        <v>195.31935901618735</v>
      </c>
      <c r="W17" s="11">
        <v>56.313242301241218</v>
      </c>
    </row>
    <row r="18" spans="1:23" ht="15" x14ac:dyDescent="0.2">
      <c r="A18" s="12"/>
      <c r="B18" s="9"/>
      <c r="C18" s="13" t="s">
        <v>33</v>
      </c>
      <c r="D18" s="13"/>
      <c r="E18" s="13"/>
      <c r="F18" s="11">
        <v>728.95497062028949</v>
      </c>
      <c r="G18" s="11">
        <v>604.56130066549395</v>
      </c>
      <c r="H18" s="11">
        <v>596.666270680764</v>
      </c>
      <c r="I18" s="11">
        <v>633.44261980806073</v>
      </c>
      <c r="J18" s="11">
        <v>701.1652352846811</v>
      </c>
      <c r="K18" s="11">
        <v>757.79364314084307</v>
      </c>
      <c r="L18" s="11">
        <v>775.49074718975453</v>
      </c>
      <c r="M18" s="11">
        <v>704.467710844267</v>
      </c>
      <c r="N18" s="11">
        <v>544.40653433713669</v>
      </c>
      <c r="O18" s="11">
        <v>485.5108970996796</v>
      </c>
      <c r="P18" s="11">
        <v>465.90861274476902</v>
      </c>
      <c r="Q18" s="11">
        <v>472.69249110864041</v>
      </c>
      <c r="R18" s="11">
        <v>453.25286531529628</v>
      </c>
      <c r="S18" s="11">
        <v>432.24911875045308</v>
      </c>
      <c r="T18" s="11">
        <v>402.50695969263512</v>
      </c>
      <c r="U18" s="11">
        <v>360.16276159480958</v>
      </c>
      <c r="V18" s="11">
        <v>271.40719085788396</v>
      </c>
      <c r="W18" s="11">
        <v>191.48756630785482</v>
      </c>
    </row>
    <row r="19" spans="1:23" ht="15" x14ac:dyDescent="0.2">
      <c r="A19" s="12"/>
      <c r="B19" s="12"/>
      <c r="C19" s="15" t="s">
        <v>34</v>
      </c>
      <c r="D19" s="15"/>
      <c r="E19" s="15"/>
      <c r="F19" s="11">
        <v>182.39599012070261</v>
      </c>
      <c r="G19" s="11">
        <v>182.54201837139141</v>
      </c>
      <c r="H19" s="11">
        <v>174.43961332810903</v>
      </c>
      <c r="I19" s="11">
        <v>184.60692790727325</v>
      </c>
      <c r="J19" s="11">
        <v>199.79309952780255</v>
      </c>
      <c r="K19" s="11">
        <v>222.18886544045276</v>
      </c>
      <c r="L19" s="11">
        <v>225.31265128278312</v>
      </c>
      <c r="M19" s="11">
        <v>123.70363333651068</v>
      </c>
      <c r="N19" s="11">
        <v>0</v>
      </c>
      <c r="O19" s="11">
        <v>0</v>
      </c>
      <c r="P19" s="11">
        <v>0</v>
      </c>
      <c r="Q19" s="11">
        <v>0</v>
      </c>
      <c r="R19" s="11">
        <v>0</v>
      </c>
      <c r="S19" s="11">
        <v>0</v>
      </c>
      <c r="T19" s="11">
        <v>0</v>
      </c>
      <c r="U19" s="11">
        <v>0</v>
      </c>
      <c r="V19" s="11">
        <v>0</v>
      </c>
      <c r="W19" s="11">
        <v>0</v>
      </c>
    </row>
    <row r="20" spans="1:23" ht="15" x14ac:dyDescent="0.2">
      <c r="A20" s="12"/>
      <c r="B20" s="12"/>
      <c r="C20" s="15" t="s">
        <v>35</v>
      </c>
      <c r="D20" s="15"/>
      <c r="E20" s="15"/>
      <c r="F20" s="13"/>
      <c r="G20" s="13"/>
      <c r="H20" s="13"/>
      <c r="I20" s="13"/>
      <c r="J20" s="11">
        <v>238.67912653511775</v>
      </c>
      <c r="K20" s="11">
        <v>263.62870124568548</v>
      </c>
      <c r="L20" s="11">
        <v>272.67029521378964</v>
      </c>
      <c r="M20" s="11">
        <v>291.16843951228526</v>
      </c>
      <c r="N20" s="11">
        <v>283.77993895443672</v>
      </c>
      <c r="O20" s="11">
        <v>258.92415210314857</v>
      </c>
      <c r="P20" s="11">
        <v>255.5301018032923</v>
      </c>
      <c r="Q20" s="11">
        <v>275.58046396367718</v>
      </c>
      <c r="R20" s="11">
        <v>269.9745685211762</v>
      </c>
      <c r="S20" s="11">
        <v>256.17004281033292</v>
      </c>
      <c r="T20" s="11">
        <v>231.03003245856789</v>
      </c>
      <c r="U20" s="11">
        <v>202.75458240150965</v>
      </c>
      <c r="V20" s="11">
        <v>118.68567322265748</v>
      </c>
      <c r="W20" s="11">
        <v>46.706937944340773</v>
      </c>
    </row>
    <row r="21" spans="1:23" ht="15" x14ac:dyDescent="0.2">
      <c r="A21" s="12"/>
      <c r="B21" s="12"/>
      <c r="C21" s="15" t="s">
        <v>36</v>
      </c>
      <c r="D21" s="15"/>
      <c r="E21" s="15"/>
      <c r="F21" s="13"/>
      <c r="G21" s="13"/>
      <c r="H21" s="13"/>
      <c r="I21" s="13"/>
      <c r="J21" s="11">
        <v>232.18067385467828</v>
      </c>
      <c r="K21" s="11">
        <v>237.94959612814171</v>
      </c>
      <c r="L21" s="11">
        <v>242.34513123890414</v>
      </c>
      <c r="M21" s="11">
        <v>252.24759257089354</v>
      </c>
      <c r="N21" s="11">
        <v>225.68290420614267</v>
      </c>
      <c r="O21" s="11">
        <v>190.42983520579301</v>
      </c>
      <c r="P21" s="11">
        <v>173.55317806088328</v>
      </c>
      <c r="Q21" s="11">
        <v>164.44737688719033</v>
      </c>
      <c r="R21" s="11">
        <v>151.040334482323</v>
      </c>
      <c r="S21" s="11">
        <v>141.63318122870189</v>
      </c>
      <c r="T21" s="11">
        <v>129.81969807968136</v>
      </c>
      <c r="U21" s="11">
        <v>115.6040228289807</v>
      </c>
      <c r="V21" s="11">
        <v>107.87067604776868</v>
      </c>
      <c r="W21" s="11">
        <v>97.755367926226654</v>
      </c>
    </row>
    <row r="22" spans="1:23" ht="15" x14ac:dyDescent="0.2">
      <c r="A22" s="12"/>
      <c r="B22" s="12"/>
      <c r="C22" s="15" t="s">
        <v>37</v>
      </c>
      <c r="D22" s="15"/>
      <c r="E22" s="15"/>
      <c r="F22" s="13"/>
      <c r="G22" s="13"/>
      <c r="H22" s="13"/>
      <c r="I22" s="13"/>
      <c r="J22" s="11">
        <v>14.576418972122482</v>
      </c>
      <c r="K22" s="11">
        <v>19.079773056309993</v>
      </c>
      <c r="L22" s="11">
        <v>20.607515023043149</v>
      </c>
      <c r="M22" s="11">
        <v>22.336886012049249</v>
      </c>
      <c r="N22" s="11">
        <v>21.198530211722641</v>
      </c>
      <c r="O22" s="11">
        <v>19.748054564348898</v>
      </c>
      <c r="P22" s="11">
        <v>19.18519056168936</v>
      </c>
      <c r="Q22" s="11">
        <v>18.453945095576735</v>
      </c>
      <c r="R22" s="11">
        <v>18.059561310785604</v>
      </c>
      <c r="S22" s="11">
        <v>19.728922539628073</v>
      </c>
      <c r="T22" s="11">
        <v>25.338921749687316</v>
      </c>
      <c r="U22" s="11">
        <v>28.061197691664326</v>
      </c>
      <c r="V22" s="11">
        <v>33.739233664774666</v>
      </c>
      <c r="W22" s="11">
        <v>37.26419150023127</v>
      </c>
    </row>
    <row r="23" spans="1:23" ht="15" x14ac:dyDescent="0.2">
      <c r="A23" s="12"/>
      <c r="B23" s="12"/>
      <c r="C23" s="15" t="s">
        <v>38</v>
      </c>
      <c r="D23" s="15"/>
      <c r="E23" s="15"/>
      <c r="F23" s="13"/>
      <c r="G23" s="13"/>
      <c r="H23" s="13"/>
      <c r="I23" s="13"/>
      <c r="J23" s="11">
        <v>15.935916394960071</v>
      </c>
      <c r="K23" s="11">
        <v>14.946707270253103</v>
      </c>
      <c r="L23" s="11">
        <v>14.555154431234401</v>
      </c>
      <c r="M23" s="11">
        <v>15.011159412528254</v>
      </c>
      <c r="N23" s="11">
        <v>13.745160964834591</v>
      </c>
      <c r="O23" s="11">
        <v>16.408855226389154</v>
      </c>
      <c r="P23" s="11">
        <v>17.640142318904097</v>
      </c>
      <c r="Q23" s="11">
        <v>14.210705162196177</v>
      </c>
      <c r="R23" s="11">
        <v>14.178401001011512</v>
      </c>
      <c r="S23" s="11">
        <v>14.716972171790264</v>
      </c>
      <c r="T23" s="11">
        <v>16.318307404698569</v>
      </c>
      <c r="U23" s="11">
        <v>13.742958672654911</v>
      </c>
      <c r="V23" s="11">
        <v>11.111607922683103</v>
      </c>
      <c r="W23" s="11">
        <v>9.7610689370560912</v>
      </c>
    </row>
    <row r="24" spans="1:23" ht="30" customHeight="1" x14ac:dyDescent="0.2">
      <c r="A24" s="12"/>
      <c r="B24" s="12"/>
      <c r="C24" s="16" t="s">
        <v>39</v>
      </c>
      <c r="D24" s="16"/>
      <c r="E24" s="16"/>
      <c r="F24" s="13"/>
      <c r="G24" s="13"/>
      <c r="H24" s="13"/>
      <c r="I24" s="13"/>
      <c r="J24" s="11">
        <v>77.018291919325094</v>
      </c>
      <c r="K24" s="11">
        <v>79.779600563727897</v>
      </c>
      <c r="L24" s="11">
        <v>78.479236876998172</v>
      </c>
      <c r="M24" s="11">
        <v>77.884039019624069</v>
      </c>
      <c r="N24" s="11">
        <v>94.923095085667157</v>
      </c>
      <c r="O24" s="11">
        <v>93.295580880025753</v>
      </c>
      <c r="P24" s="11">
        <v>92.371742620125545</v>
      </c>
      <c r="Q24" s="11">
        <v>92.075717649734784</v>
      </c>
      <c r="R24" s="11">
        <v>93.546474592864527</v>
      </c>
      <c r="S24" s="11">
        <v>95.543440567897349</v>
      </c>
      <c r="T24" s="11">
        <v>99.709430844507963</v>
      </c>
      <c r="U24" s="11">
        <v>99.030015756424859</v>
      </c>
      <c r="V24" s="11">
        <v>99.905621234982391</v>
      </c>
      <c r="W24" s="11">
        <v>98.160000441949322</v>
      </c>
    </row>
    <row r="25" spans="1:23" ht="15" x14ac:dyDescent="0.2">
      <c r="A25" s="12"/>
      <c r="B25" s="12"/>
      <c r="C25" s="13" t="s">
        <v>40</v>
      </c>
      <c r="D25" s="13"/>
      <c r="E25" s="13"/>
      <c r="F25" s="11">
        <v>126.46449093858502</v>
      </c>
      <c r="G25" s="11">
        <v>249.89350712304423</v>
      </c>
      <c r="H25" s="11">
        <v>227.48073324615933</v>
      </c>
      <c r="I25" s="11">
        <v>216.67992454119366</v>
      </c>
      <c r="J25" s="11">
        <v>195.49963064400748</v>
      </c>
      <c r="K25" s="11">
        <v>172.37845105435133</v>
      </c>
      <c r="L25" s="11">
        <v>162.87660716110116</v>
      </c>
      <c r="M25" s="11">
        <v>147.15095103568729</v>
      </c>
      <c r="N25" s="11">
        <v>123.14797576565689</v>
      </c>
      <c r="O25" s="11">
        <v>128.10883183043259</v>
      </c>
      <c r="P25" s="11">
        <v>136.97037132038895</v>
      </c>
      <c r="Q25" s="11">
        <v>135.24177664284343</v>
      </c>
      <c r="R25" s="11">
        <v>170.24719346708341</v>
      </c>
      <c r="S25" s="11">
        <v>259.79544137389809</v>
      </c>
      <c r="T25" s="11">
        <v>252.5772533038454</v>
      </c>
      <c r="U25" s="11">
        <v>286.91121289811349</v>
      </c>
      <c r="V25" s="11">
        <v>320.3065688426538</v>
      </c>
      <c r="W25" s="11">
        <v>270.95072501301917</v>
      </c>
    </row>
    <row r="26" spans="1:23" ht="15" x14ac:dyDescent="0.2">
      <c r="A26" s="12"/>
      <c r="B26" s="12"/>
      <c r="C26" s="13" t="s">
        <v>41</v>
      </c>
      <c r="D26" s="13"/>
      <c r="E26" s="13"/>
      <c r="F26" s="11">
        <v>0</v>
      </c>
      <c r="G26" s="11">
        <v>0</v>
      </c>
      <c r="H26" s="11">
        <v>0</v>
      </c>
      <c r="I26" s="11">
        <v>0</v>
      </c>
      <c r="J26" s="11">
        <v>1.9543809227957973</v>
      </c>
      <c r="K26" s="11">
        <v>2.2700104833696866</v>
      </c>
      <c r="L26" s="11">
        <v>3.0135591252500533</v>
      </c>
      <c r="M26" s="11">
        <v>4.567482231223317</v>
      </c>
      <c r="N26" s="11">
        <v>4.2380906019523552</v>
      </c>
      <c r="O26" s="11">
        <v>5.53675727107297</v>
      </c>
      <c r="P26" s="11">
        <v>6.0925466107614188</v>
      </c>
      <c r="Q26" s="11">
        <v>9.0676081903656272</v>
      </c>
      <c r="R26" s="11">
        <v>12.645737537585328</v>
      </c>
      <c r="S26" s="11">
        <v>11.41499588217922</v>
      </c>
      <c r="T26" s="11">
        <v>12.60729695458631</v>
      </c>
      <c r="U26" s="11">
        <v>13.634024685976469</v>
      </c>
      <c r="V26" s="11">
        <v>12.855361069103237</v>
      </c>
      <c r="W26" s="11">
        <v>13.018278143909303</v>
      </c>
    </row>
    <row r="27" spans="1:23" ht="15" x14ac:dyDescent="0.2">
      <c r="A27" s="12"/>
      <c r="B27" s="12"/>
      <c r="C27" s="13" t="s">
        <v>42</v>
      </c>
      <c r="D27" s="13"/>
      <c r="E27" s="13"/>
      <c r="F27" s="13"/>
      <c r="G27" s="13"/>
      <c r="H27" s="13"/>
      <c r="I27" s="13"/>
      <c r="J27" s="11"/>
      <c r="K27" s="11"/>
      <c r="L27" s="11"/>
      <c r="M27" s="11"/>
      <c r="N27" s="11">
        <v>18.676874343267677</v>
      </c>
      <c r="O27" s="11">
        <v>19.800944333637112</v>
      </c>
      <c r="P27" s="11">
        <v>21.053082168637857</v>
      </c>
      <c r="Q27" s="11">
        <v>22.043292347848933</v>
      </c>
      <c r="R27" s="11">
        <v>22.845853981217836</v>
      </c>
      <c r="S27" s="11">
        <v>23.784241676239635</v>
      </c>
      <c r="T27" s="11">
        <v>25.091563884798724</v>
      </c>
      <c r="U27" s="11">
        <v>25.467129652833453</v>
      </c>
      <c r="V27" s="11">
        <v>25.847436906706182</v>
      </c>
      <c r="W27" s="11">
        <v>26.277478889256145</v>
      </c>
    </row>
    <row r="28" spans="1:23" ht="15" x14ac:dyDescent="0.2">
      <c r="A28" s="12"/>
      <c r="B28" s="12"/>
      <c r="C28" s="13" t="s">
        <v>43</v>
      </c>
      <c r="D28" s="13"/>
      <c r="E28" s="13"/>
      <c r="F28" s="13"/>
      <c r="G28" s="13"/>
      <c r="H28" s="13"/>
      <c r="I28" s="13"/>
      <c r="J28" s="11"/>
      <c r="K28" s="11"/>
      <c r="L28" s="11"/>
      <c r="M28" s="11">
        <v>123.90949264231034</v>
      </c>
      <c r="N28" s="11">
        <v>313.57478197270194</v>
      </c>
      <c r="O28" s="11">
        <v>332.79835202506746</v>
      </c>
      <c r="P28" s="11">
        <v>355.62933943321497</v>
      </c>
      <c r="Q28" s="11">
        <v>380.11483584493192</v>
      </c>
      <c r="R28" s="11">
        <v>397.33635326990839</v>
      </c>
      <c r="S28" s="11">
        <v>418.36032322202993</v>
      </c>
      <c r="T28" s="11">
        <v>424.73414294158545</v>
      </c>
      <c r="U28" s="11">
        <v>410.81990306463553</v>
      </c>
      <c r="V28" s="11">
        <v>378.1930847009229</v>
      </c>
      <c r="W28" s="11">
        <v>352.67224339961501</v>
      </c>
    </row>
    <row r="29" spans="1:23" ht="30" customHeight="1" x14ac:dyDescent="0.2">
      <c r="A29" s="12"/>
      <c r="B29" s="9"/>
      <c r="C29" s="13" t="s">
        <v>44</v>
      </c>
      <c r="D29" s="13"/>
      <c r="E29" s="13"/>
      <c r="F29" s="11">
        <v>50.241355529544343</v>
      </c>
      <c r="G29" s="11">
        <v>55.613465097761178</v>
      </c>
      <c r="H29" s="11">
        <v>54.400319211578527</v>
      </c>
      <c r="I29" s="11">
        <v>55.375873750833023</v>
      </c>
      <c r="J29" s="11">
        <v>56.158807197773129</v>
      </c>
      <c r="K29" s="11">
        <v>57.709428499101044</v>
      </c>
      <c r="L29" s="11">
        <v>53.439566744771092</v>
      </c>
      <c r="M29" s="11">
        <v>52.201887227714991</v>
      </c>
      <c r="N29" s="11">
        <v>50.776482716740944</v>
      </c>
      <c r="O29" s="11">
        <v>49.749504443360053</v>
      </c>
      <c r="P29" s="11">
        <v>50.028740091724245</v>
      </c>
      <c r="Q29" s="11">
        <v>49.790006545062113</v>
      </c>
      <c r="R29" s="11">
        <v>49.1879045790199</v>
      </c>
      <c r="S29" s="11">
        <v>50.230783401117421</v>
      </c>
      <c r="T29" s="11">
        <v>49.126499058420677</v>
      </c>
      <c r="U29" s="11">
        <v>48.716344903702506</v>
      </c>
      <c r="V29" s="11">
        <v>48.905469853598724</v>
      </c>
      <c r="W29" s="11">
        <v>47.800804680925928</v>
      </c>
    </row>
    <row r="30" spans="1:23" ht="15" customHeight="1" x14ac:dyDescent="0.2">
      <c r="A30" s="12"/>
      <c r="B30" s="12"/>
      <c r="C30" s="15" t="s">
        <v>25</v>
      </c>
      <c r="D30" s="15"/>
      <c r="E30" s="15"/>
      <c r="F30" s="13"/>
      <c r="G30" s="13"/>
      <c r="H30" s="13"/>
      <c r="I30" s="13"/>
      <c r="J30" s="11">
        <v>45.589468790996293</v>
      </c>
      <c r="K30" s="11">
        <v>47.11262415963381</v>
      </c>
      <c r="L30" s="11">
        <v>43.2066522176614</v>
      </c>
      <c r="M30" s="11">
        <v>41.639788097321571</v>
      </c>
      <c r="N30" s="11">
        <v>43.162872970805097</v>
      </c>
      <c r="O30" s="11">
        <v>41.969643955851538</v>
      </c>
      <c r="P30" s="11">
        <v>41.905277626074962</v>
      </c>
      <c r="Q30" s="11">
        <v>37.958631250757264</v>
      </c>
      <c r="R30" s="11">
        <v>38.788674103945652</v>
      </c>
      <c r="S30" s="11">
        <v>39.523511854983767</v>
      </c>
      <c r="T30" s="11">
        <v>39.303610749624582</v>
      </c>
      <c r="U30" s="11">
        <v>39.000053976618815</v>
      </c>
      <c r="V30" s="11">
        <v>39.801852893383746</v>
      </c>
      <c r="W30" s="11">
        <v>39.237829665316099</v>
      </c>
    </row>
    <row r="31" spans="1:23" ht="15" customHeight="1" x14ac:dyDescent="0.2">
      <c r="A31" s="12"/>
      <c r="B31" s="12"/>
      <c r="C31" s="15" t="s">
        <v>26</v>
      </c>
      <c r="D31" s="15"/>
      <c r="E31" s="15"/>
      <c r="F31" s="13"/>
      <c r="G31" s="13"/>
      <c r="H31" s="13"/>
      <c r="I31" s="13"/>
      <c r="J31" s="11">
        <v>10.569338406776836</v>
      </c>
      <c r="K31" s="11">
        <v>10.596804339467242</v>
      </c>
      <c r="L31" s="11">
        <v>10.232914527109685</v>
      </c>
      <c r="M31" s="11">
        <v>10.562099130393419</v>
      </c>
      <c r="N31" s="11">
        <v>7.6136097459358503</v>
      </c>
      <c r="O31" s="11">
        <v>7.7798604875085093</v>
      </c>
      <c r="P31" s="11">
        <v>8.1234624656492898</v>
      </c>
      <c r="Q31" s="11">
        <v>11.831375294304843</v>
      </c>
      <c r="R31" s="11">
        <v>10.399230475074248</v>
      </c>
      <c r="S31" s="11">
        <v>10.707271546133653</v>
      </c>
      <c r="T31" s="11">
        <v>9.8228883087961076</v>
      </c>
      <c r="U31" s="11">
        <v>9.7162909270836941</v>
      </c>
      <c r="V31" s="11">
        <v>9.1036169602149783</v>
      </c>
      <c r="W31" s="11">
        <v>8.5629750156098332</v>
      </c>
    </row>
    <row r="32" spans="1:23" ht="15" x14ac:dyDescent="0.2">
      <c r="A32" s="9"/>
      <c r="B32" s="9"/>
      <c r="C32" s="17" t="s">
        <v>45</v>
      </c>
      <c r="D32" s="17"/>
      <c r="E32" s="11"/>
      <c r="F32" s="11">
        <v>0</v>
      </c>
      <c r="G32" s="11">
        <v>0</v>
      </c>
      <c r="H32" s="11">
        <v>0</v>
      </c>
      <c r="I32" s="11">
        <v>1681.7232238778199</v>
      </c>
      <c r="J32" s="11">
        <v>1733.3118387431405</v>
      </c>
      <c r="K32" s="11">
        <v>1865.7933292161806</v>
      </c>
      <c r="L32" s="11">
        <v>1936.2461539278418</v>
      </c>
      <c r="M32" s="11">
        <v>2023.4068837851482</v>
      </c>
      <c r="N32" s="11">
        <v>2114.9770884882296</v>
      </c>
      <c r="O32" s="11">
        <v>2221.648455335072</v>
      </c>
      <c r="P32" s="11">
        <v>2311.8501370370732</v>
      </c>
      <c r="Q32" s="11">
        <v>2475.5467760123252</v>
      </c>
      <c r="R32" s="11">
        <v>2636.3537299000864</v>
      </c>
      <c r="S32" s="11">
        <v>2857.1499661849798</v>
      </c>
      <c r="T32" s="11">
        <v>2975.5944477452349</v>
      </c>
      <c r="U32" s="11">
        <v>3158.4180262659042</v>
      </c>
      <c r="V32" s="11">
        <v>3397.5150774639051</v>
      </c>
      <c r="W32" s="11">
        <v>3538.5372517953228</v>
      </c>
    </row>
    <row r="33" spans="1:23" ht="15" x14ac:dyDescent="0.2">
      <c r="A33" s="9"/>
      <c r="B33" s="9"/>
      <c r="C33" s="18" t="s">
        <v>46</v>
      </c>
      <c r="D33" s="17"/>
      <c r="E33" s="11"/>
      <c r="F33" s="11"/>
      <c r="G33" s="11"/>
      <c r="H33" s="11"/>
      <c r="I33" s="11"/>
      <c r="J33" s="11"/>
      <c r="K33" s="11"/>
      <c r="L33" s="11"/>
      <c r="M33" s="11"/>
      <c r="N33" s="11"/>
      <c r="O33" s="11"/>
      <c r="P33" s="11"/>
      <c r="Q33" s="11"/>
      <c r="R33" s="11"/>
      <c r="S33" s="11"/>
      <c r="T33" s="11"/>
      <c r="U33" s="11"/>
      <c r="V33" s="11"/>
      <c r="W33" s="11"/>
    </row>
    <row r="34" spans="1:23" ht="15" x14ac:dyDescent="0.2">
      <c r="A34" s="9"/>
      <c r="B34" s="9"/>
      <c r="C34" s="18" t="s">
        <v>47</v>
      </c>
      <c r="D34" s="17"/>
      <c r="E34" s="11"/>
      <c r="F34" s="11"/>
      <c r="G34" s="11"/>
      <c r="H34" s="11"/>
      <c r="I34" s="11"/>
      <c r="J34" s="11"/>
      <c r="K34" s="11"/>
      <c r="L34" s="11"/>
      <c r="M34" s="11"/>
      <c r="N34" s="11"/>
      <c r="O34" s="11"/>
      <c r="P34" s="11"/>
      <c r="Q34" s="11"/>
      <c r="R34" s="11"/>
      <c r="S34" s="11"/>
      <c r="T34" s="11"/>
      <c r="U34" s="11"/>
      <c r="V34" s="11"/>
      <c r="W34" s="11"/>
    </row>
    <row r="35" spans="1:23" ht="15" x14ac:dyDescent="0.2">
      <c r="A35" s="9"/>
      <c r="B35" s="9"/>
      <c r="C35" s="18" t="s">
        <v>48</v>
      </c>
      <c r="D35" s="17"/>
      <c r="E35" s="11"/>
      <c r="F35" s="11"/>
      <c r="G35" s="11"/>
      <c r="H35" s="11"/>
      <c r="I35" s="11"/>
      <c r="J35" s="11"/>
      <c r="K35" s="11"/>
      <c r="L35" s="11"/>
      <c r="M35" s="11"/>
      <c r="N35" s="11"/>
      <c r="O35" s="11"/>
      <c r="P35" s="11"/>
      <c r="Q35" s="11"/>
      <c r="R35" s="11"/>
      <c r="S35" s="11"/>
      <c r="T35" s="11"/>
      <c r="U35" s="11"/>
      <c r="V35" s="11"/>
      <c r="W35" s="11"/>
    </row>
    <row r="36" spans="1:23" ht="15" x14ac:dyDescent="0.2">
      <c r="A36" s="9"/>
      <c r="B36" s="9"/>
      <c r="C36" s="18" t="s">
        <v>49</v>
      </c>
      <c r="D36" s="17"/>
      <c r="E36" s="11"/>
      <c r="F36" s="11"/>
      <c r="G36" s="11"/>
      <c r="H36" s="11"/>
      <c r="I36" s="11"/>
      <c r="J36" s="11"/>
      <c r="K36" s="11"/>
      <c r="L36" s="11"/>
      <c r="M36" s="11"/>
      <c r="N36" s="11"/>
      <c r="O36" s="11"/>
      <c r="P36" s="11"/>
      <c r="Q36" s="11"/>
      <c r="R36" s="11"/>
      <c r="S36" s="11"/>
      <c r="T36" s="11"/>
      <c r="U36" s="11"/>
      <c r="V36" s="11"/>
      <c r="W36" s="11"/>
    </row>
    <row r="37" spans="1:23" ht="15" x14ac:dyDescent="0.2">
      <c r="A37" s="9"/>
      <c r="B37" s="9"/>
      <c r="C37" s="18" t="s">
        <v>50</v>
      </c>
      <c r="D37" s="17"/>
      <c r="E37" s="11"/>
      <c r="F37" s="11"/>
      <c r="G37" s="11"/>
      <c r="H37" s="11"/>
      <c r="I37" s="11"/>
      <c r="J37" s="11"/>
      <c r="K37" s="11"/>
      <c r="L37" s="11"/>
      <c r="M37" s="11"/>
      <c r="N37" s="11"/>
      <c r="O37" s="11"/>
      <c r="P37" s="11"/>
      <c r="Q37" s="11"/>
      <c r="R37" s="11"/>
      <c r="S37" s="11"/>
      <c r="T37" s="11"/>
      <c r="U37" s="11"/>
      <c r="V37" s="11"/>
      <c r="W37" s="11"/>
    </row>
    <row r="38" spans="1:23" ht="30" customHeight="1" x14ac:dyDescent="0.2">
      <c r="A38" s="9"/>
      <c r="B38" s="9"/>
      <c r="C38" s="17" t="s">
        <v>51</v>
      </c>
      <c r="D38" s="17"/>
      <c r="E38" s="17"/>
      <c r="F38" s="10"/>
      <c r="G38" s="10"/>
      <c r="H38" s="10"/>
      <c r="I38" s="10"/>
      <c r="J38" s="11"/>
      <c r="K38" s="11"/>
      <c r="L38" s="11"/>
      <c r="M38" s="11"/>
      <c r="N38" s="11">
        <v>45.685714521549691</v>
      </c>
      <c r="O38" s="11">
        <v>38.984342799458886</v>
      </c>
      <c r="P38" s="11">
        <v>48.268034813566594</v>
      </c>
      <c r="Q38" s="11">
        <v>67.596130688231256</v>
      </c>
      <c r="R38" s="11">
        <v>72.725697639376605</v>
      </c>
      <c r="S38" s="11">
        <v>79.644453082812646</v>
      </c>
      <c r="T38" s="11">
        <v>91.850040121352805</v>
      </c>
      <c r="U38" s="11">
        <v>89.567237863232577</v>
      </c>
      <c r="V38" s="11">
        <v>93.790579159471974</v>
      </c>
      <c r="W38" s="11">
        <v>92.798175482137125</v>
      </c>
    </row>
    <row r="39" spans="1:23" ht="15" customHeight="1" x14ac:dyDescent="0.2">
      <c r="A39" s="16"/>
      <c r="B39" s="16"/>
      <c r="C39" s="17" t="s">
        <v>52</v>
      </c>
      <c r="D39" s="17"/>
      <c r="E39" s="17"/>
      <c r="F39" s="13"/>
      <c r="G39" s="13"/>
      <c r="H39" s="13"/>
      <c r="I39" s="13"/>
      <c r="J39" s="11">
        <v>81.335897216736981</v>
      </c>
      <c r="K39" s="11">
        <v>77.764453727141614</v>
      </c>
      <c r="L39" s="11">
        <v>78.395800071444569</v>
      </c>
      <c r="M39" s="11">
        <v>86.710026559989672</v>
      </c>
      <c r="N39" s="11">
        <v>111.08801694490683</v>
      </c>
      <c r="O39" s="11">
        <v>137.84740135625373</v>
      </c>
      <c r="P39" s="11">
        <v>90.094187101741568</v>
      </c>
      <c r="Q39" s="11">
        <v>92.4304274268043</v>
      </c>
      <c r="R39" s="11">
        <v>119.87080481504768</v>
      </c>
      <c r="S39" s="11">
        <v>121.27342831773399</v>
      </c>
      <c r="T39" s="11">
        <v>121.3669612440091</v>
      </c>
      <c r="U39" s="11">
        <v>95.16574281481131</v>
      </c>
      <c r="V39" s="11">
        <v>94.532763359751755</v>
      </c>
      <c r="W39" s="11">
        <v>94.151608674593462</v>
      </c>
    </row>
    <row r="40" spans="1:23" ht="30" customHeight="1" x14ac:dyDescent="0.25">
      <c r="A40" s="16"/>
      <c r="B40" s="16"/>
      <c r="C40" s="19" t="s">
        <v>53</v>
      </c>
      <c r="D40" s="19"/>
      <c r="E40" s="19"/>
      <c r="F40" s="20">
        <f>SUM(F4:F39)</f>
        <v>2780.5219159613525</v>
      </c>
      <c r="G40" s="20">
        <f>SUM(G4:G39)-SUM(G9:G11,G19:G23)</f>
        <v>2618.373024394974</v>
      </c>
      <c r="H40" s="20">
        <f>SUM(H4:H39)-SUM(H9:H11,H19:H23)</f>
        <v>2604.4056210396711</v>
      </c>
      <c r="I40" s="20">
        <f>SUM(I4:I39)-SUM(I9:I11,I19:I23)</f>
        <v>4371.5868756652008</v>
      </c>
      <c r="J40" s="20">
        <f t="shared" ref="J40:Q40" si="0">SUM(J4:J39)-SUM(J9:J11,J19:J23,J30:J31)</f>
        <v>4673.2230871844167</v>
      </c>
      <c r="K40" s="20">
        <f t="shared" si="0"/>
        <v>4960.1825450373144</v>
      </c>
      <c r="L40" s="20">
        <f t="shared" si="0"/>
        <v>5090.9748361598904</v>
      </c>
      <c r="M40" s="20">
        <f t="shared" si="0"/>
        <v>5228.8098313813007</v>
      </c>
      <c r="N40" s="20">
        <f t="shared" si="0"/>
        <v>5459.1044138427742</v>
      </c>
      <c r="O40" s="20">
        <f t="shared" si="0"/>
        <v>5600.2519836405299</v>
      </c>
      <c r="P40" s="20">
        <f t="shared" si="0"/>
        <v>5714.9484115269534</v>
      </c>
      <c r="Q40" s="20">
        <f t="shared" si="0"/>
        <v>6025.3770691616055</v>
      </c>
      <c r="R40" s="20">
        <f t="shared" ref="R40:W40" si="1">SUM(R4:R39)-SUM(R9:R11,R19:R23,R30:R31,R15:R16)</f>
        <v>6364.5817140471363</v>
      </c>
      <c r="S40" s="20">
        <f t="shared" si="1"/>
        <v>6926.7488846543765</v>
      </c>
      <c r="T40" s="20">
        <f t="shared" si="1"/>
        <v>7142.7010839564518</v>
      </c>
      <c r="U40" s="20">
        <f t="shared" si="1"/>
        <v>7412.6143666416019</v>
      </c>
      <c r="V40" s="20">
        <f t="shared" si="1"/>
        <v>7767.8501472204098</v>
      </c>
      <c r="W40" s="20">
        <f t="shared" si="1"/>
        <v>7577.5534158756855</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70" zoomScaleNormal="70" workbookViewId="0">
      <pane xSplit="5" ySplit="3" topLeftCell="F4" activePane="bottomRight" state="frozen"/>
      <selection activeCell="C10" sqref="C10"/>
      <selection pane="topRight" activeCell="C10" sqref="C10"/>
      <selection pane="bottomLeft" activeCell="C10" sqref="C10"/>
      <selection pane="bottomRight" activeCell="A3" sqref="A3"/>
    </sheetView>
  </sheetViews>
  <sheetFormatPr defaultRowHeight="12.75" x14ac:dyDescent="0.2"/>
  <cols>
    <col min="1" max="2" width="9.140625" style="3"/>
    <col min="3" max="4" width="15.7109375" style="3" customWidth="1"/>
    <col min="5" max="5" width="21"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67</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11">
        <v>356.24646599538835</v>
      </c>
      <c r="G4" s="11">
        <v>373.3467671210629</v>
      </c>
      <c r="H4" s="11">
        <v>386.72815057048604</v>
      </c>
      <c r="I4" s="11">
        <v>397.30971657669113</v>
      </c>
      <c r="J4" s="11">
        <v>412.53326921147863</v>
      </c>
      <c r="K4" s="11">
        <v>430.98060726374786</v>
      </c>
      <c r="L4" s="11">
        <v>441.64697189400806</v>
      </c>
      <c r="M4" s="11">
        <v>468.82746941194972</v>
      </c>
      <c r="N4" s="11">
        <v>497.74995129073562</v>
      </c>
      <c r="O4" s="11">
        <v>533.68190359654716</v>
      </c>
      <c r="P4" s="11">
        <v>566.66011253388024</v>
      </c>
      <c r="Q4" s="11">
        <v>611.75076852971927</v>
      </c>
      <c r="R4" s="11">
        <v>650.53387636725995</v>
      </c>
      <c r="S4" s="11">
        <v>697.42010276034512</v>
      </c>
      <c r="T4" s="11">
        <v>708.47037603976014</v>
      </c>
      <c r="U4" s="11">
        <v>718.58559865707491</v>
      </c>
      <c r="V4" s="11">
        <v>734.42444842956797</v>
      </c>
      <c r="W4" s="11">
        <v>717.60118322113908</v>
      </c>
    </row>
    <row r="5" spans="1:23" ht="15" x14ac:dyDescent="0.2">
      <c r="A5" s="9"/>
      <c r="B5" s="9"/>
      <c r="C5" s="10" t="s">
        <v>20</v>
      </c>
      <c r="D5" s="10"/>
      <c r="E5" s="10"/>
      <c r="F5" s="11">
        <v>0</v>
      </c>
      <c r="G5" s="11">
        <v>0</v>
      </c>
      <c r="H5" s="11">
        <v>0</v>
      </c>
      <c r="I5" s="11">
        <v>123.92489014894272</v>
      </c>
      <c r="J5" s="11">
        <v>122.65417502371184</v>
      </c>
      <c r="K5" s="11">
        <v>134.20041184133493</v>
      </c>
      <c r="L5" s="11">
        <v>135.02051602432235</v>
      </c>
      <c r="M5" s="11">
        <v>124.97266554009519</v>
      </c>
      <c r="N5" s="11">
        <v>113.81204249251655</v>
      </c>
      <c r="O5" s="11">
        <v>108.2063382808989</v>
      </c>
      <c r="P5" s="11">
        <v>98.429383591281749</v>
      </c>
      <c r="Q5" s="11">
        <v>90.399240898228683</v>
      </c>
      <c r="R5" s="11">
        <v>82.678411979271971</v>
      </c>
      <c r="S5" s="11">
        <v>79.488394955664262</v>
      </c>
      <c r="T5" s="11">
        <v>74.845038207211402</v>
      </c>
      <c r="U5" s="11">
        <v>72.821215321294645</v>
      </c>
      <c r="V5" s="11">
        <v>72.666181297162751</v>
      </c>
      <c r="W5" s="11">
        <v>70.656709192837809</v>
      </c>
    </row>
    <row r="6" spans="1:23" ht="15" x14ac:dyDescent="0.2">
      <c r="A6" s="12"/>
      <c r="B6" s="12"/>
      <c r="C6" s="13" t="s">
        <v>21</v>
      </c>
      <c r="D6" s="13"/>
      <c r="E6" s="13"/>
      <c r="F6" s="13"/>
      <c r="G6" s="13"/>
      <c r="H6" s="13"/>
      <c r="I6" s="13"/>
      <c r="J6" s="11"/>
      <c r="K6" s="11">
        <v>139.32268760843829</v>
      </c>
      <c r="L6" s="11">
        <v>147.4257353758351</v>
      </c>
      <c r="M6" s="11">
        <v>154.97238330083803</v>
      </c>
      <c r="N6" s="11">
        <v>158.51631504873805</v>
      </c>
      <c r="O6" s="11">
        <v>164.41575542749891</v>
      </c>
      <c r="P6" s="11">
        <v>167.68510093429717</v>
      </c>
      <c r="Q6" s="11">
        <v>180.42199766280009</v>
      </c>
      <c r="R6" s="11">
        <v>191.32556904516707</v>
      </c>
      <c r="S6" s="11">
        <v>208.90002040737494</v>
      </c>
      <c r="T6" s="11">
        <v>217.99063950567458</v>
      </c>
      <c r="U6" s="11">
        <v>239.81426002233019</v>
      </c>
      <c r="V6" s="11">
        <v>268.32866752385104</v>
      </c>
      <c r="W6" s="11">
        <v>293.16372138227666</v>
      </c>
    </row>
    <row r="7" spans="1:23" ht="15" x14ac:dyDescent="0.2">
      <c r="A7" s="9"/>
      <c r="B7" s="9"/>
      <c r="C7" s="10" t="s">
        <v>22</v>
      </c>
      <c r="D7" s="10"/>
      <c r="E7" s="10"/>
      <c r="F7" s="11">
        <v>350.82081099999999</v>
      </c>
      <c r="G7" s="11">
        <v>367.132881</v>
      </c>
      <c r="H7" s="11">
        <v>373.86398300000002</v>
      </c>
      <c r="I7" s="11">
        <v>380.82894399999998</v>
      </c>
      <c r="J7" s="11">
        <v>382.95426599999996</v>
      </c>
      <c r="K7" s="11">
        <v>394.02762899999999</v>
      </c>
      <c r="L7" s="11">
        <v>401.19034899999997</v>
      </c>
      <c r="M7" s="11">
        <v>436.45291499999996</v>
      </c>
      <c r="N7" s="11">
        <v>468.76739800000001</v>
      </c>
      <c r="O7" s="11">
        <v>490.902196</v>
      </c>
      <c r="P7" s="11">
        <v>506.199836</v>
      </c>
      <c r="Q7" s="11">
        <v>516.80950400000006</v>
      </c>
      <c r="R7" s="11">
        <v>544.49549200000001</v>
      </c>
      <c r="S7" s="11">
        <v>605.540209</v>
      </c>
      <c r="T7" s="11">
        <v>636.33769900000004</v>
      </c>
      <c r="U7" s="11">
        <v>638.40051900000003</v>
      </c>
      <c r="V7" s="11">
        <v>637.51822300000003</v>
      </c>
      <c r="W7" s="11">
        <v>0</v>
      </c>
    </row>
    <row r="8" spans="1:23" ht="15" x14ac:dyDescent="0.2">
      <c r="A8" s="9"/>
      <c r="B8" s="9"/>
      <c r="C8" s="10" t="s">
        <v>23</v>
      </c>
      <c r="D8" s="10"/>
      <c r="E8" s="10"/>
      <c r="F8" s="11">
        <v>760.17263881611507</v>
      </c>
      <c r="G8" s="11">
        <v>833.52114829644086</v>
      </c>
      <c r="H8" s="11">
        <v>882.75199827602523</v>
      </c>
      <c r="I8" s="11">
        <v>926.43708601745539</v>
      </c>
      <c r="J8" s="11">
        <v>982.84723767510195</v>
      </c>
      <c r="K8" s="11">
        <v>1074.7770842088735</v>
      </c>
      <c r="L8" s="11">
        <v>1128.546982507786</v>
      </c>
      <c r="M8" s="11">
        <v>1207.7549036970736</v>
      </c>
      <c r="N8" s="11">
        <v>1280.3627728983365</v>
      </c>
      <c r="O8" s="11">
        <v>1360.7353310049311</v>
      </c>
      <c r="P8" s="11">
        <v>1442.4402065380978</v>
      </c>
      <c r="Q8" s="11">
        <v>1548.8274124325758</v>
      </c>
      <c r="R8" s="11">
        <v>1638.8640484086447</v>
      </c>
      <c r="S8" s="11">
        <v>1770.9183457549707</v>
      </c>
      <c r="T8" s="11">
        <v>1819.03812430475</v>
      </c>
      <c r="U8" s="11">
        <v>1900.2761707041195</v>
      </c>
      <c r="V8" s="11">
        <v>2022.4091761504749</v>
      </c>
      <c r="W8" s="11">
        <v>2053.7674758745234</v>
      </c>
    </row>
    <row r="9" spans="1:23" ht="15" x14ac:dyDescent="0.2">
      <c r="A9" s="9"/>
      <c r="B9" s="9"/>
      <c r="C9" s="14" t="s">
        <v>24</v>
      </c>
      <c r="D9" s="14"/>
      <c r="E9" s="14"/>
      <c r="F9" s="10"/>
      <c r="G9" s="10"/>
      <c r="H9" s="10"/>
      <c r="I9" s="10"/>
      <c r="J9" s="11"/>
      <c r="K9" s="11"/>
      <c r="L9" s="11">
        <v>95.807231811569608</v>
      </c>
      <c r="M9" s="11">
        <v>99.856776535739925</v>
      </c>
      <c r="N9" s="11">
        <v>105.94825692037696</v>
      </c>
      <c r="O9" s="11">
        <v>116.37921994544678</v>
      </c>
      <c r="P9" s="11">
        <v>122.67008104987283</v>
      </c>
      <c r="Q9" s="11">
        <v>131.43996478231196</v>
      </c>
      <c r="R9" s="11">
        <v>139.79977781740993</v>
      </c>
      <c r="S9" s="11">
        <v>149.25392784464088</v>
      </c>
      <c r="T9" s="11">
        <v>150.75905398964133</v>
      </c>
      <c r="U9" s="11">
        <v>160.87435764970303</v>
      </c>
      <c r="V9" s="11">
        <v>171.25865938942061</v>
      </c>
      <c r="W9" s="11">
        <v>180.98966424254235</v>
      </c>
    </row>
    <row r="10" spans="1:23" ht="15" x14ac:dyDescent="0.2">
      <c r="A10" s="9"/>
      <c r="B10" s="9"/>
      <c r="C10" s="14" t="s">
        <v>25</v>
      </c>
      <c r="D10" s="14"/>
      <c r="E10" s="14"/>
      <c r="F10" s="10"/>
      <c r="G10" s="10"/>
      <c r="H10" s="10"/>
      <c r="I10" s="10"/>
      <c r="J10" s="11"/>
      <c r="K10" s="11"/>
      <c r="L10" s="11">
        <v>650.05656438538097</v>
      </c>
      <c r="M10" s="11">
        <v>689.31913623179366</v>
      </c>
      <c r="N10" s="11">
        <v>722.19271732289326</v>
      </c>
      <c r="O10" s="11">
        <v>758.0097373755799</v>
      </c>
      <c r="P10" s="11">
        <v>795.82618330959997</v>
      </c>
      <c r="Q10" s="11">
        <v>844.94829718138942</v>
      </c>
      <c r="R10" s="11">
        <v>885.04001177590715</v>
      </c>
      <c r="S10" s="11">
        <v>948.78965585369951</v>
      </c>
      <c r="T10" s="11">
        <v>964.61655747091527</v>
      </c>
      <c r="U10" s="11">
        <v>1016.4239080053754</v>
      </c>
      <c r="V10" s="11">
        <v>1089.069117871039</v>
      </c>
      <c r="W10" s="11">
        <v>1091.7367782973499</v>
      </c>
    </row>
    <row r="11" spans="1:23" ht="15" x14ac:dyDescent="0.2">
      <c r="A11" s="9"/>
      <c r="B11" s="9"/>
      <c r="C11" s="14" t="s">
        <v>26</v>
      </c>
      <c r="D11" s="14"/>
      <c r="E11" s="14"/>
      <c r="F11" s="10"/>
      <c r="G11" s="10"/>
      <c r="H11" s="10"/>
      <c r="I11" s="10"/>
      <c r="J11" s="11"/>
      <c r="K11" s="11"/>
      <c r="L11" s="11">
        <v>382.68318631083514</v>
      </c>
      <c r="M11" s="11">
        <v>418.57899092954005</v>
      </c>
      <c r="N11" s="11">
        <v>452.22179865506644</v>
      </c>
      <c r="O11" s="11">
        <v>486.34637368390452</v>
      </c>
      <c r="P11" s="11">
        <v>523.94394217862532</v>
      </c>
      <c r="Q11" s="11">
        <v>572.43915046887457</v>
      </c>
      <c r="R11" s="11">
        <v>614.02425881532781</v>
      </c>
      <c r="S11" s="11">
        <v>672.87476205663017</v>
      </c>
      <c r="T11" s="11">
        <v>703.66251284419343</v>
      </c>
      <c r="U11" s="11">
        <v>722.97790504904094</v>
      </c>
      <c r="V11" s="11">
        <v>762.08139889001541</v>
      </c>
      <c r="W11" s="11">
        <v>781.04103333463092</v>
      </c>
    </row>
    <row r="12" spans="1:23" ht="15" x14ac:dyDescent="0.2">
      <c r="A12" s="9"/>
      <c r="B12" s="9"/>
      <c r="C12" s="10" t="s">
        <v>27</v>
      </c>
      <c r="D12" s="14"/>
      <c r="E12" s="14"/>
      <c r="F12" s="10"/>
      <c r="G12" s="10"/>
      <c r="H12" s="10"/>
      <c r="I12" s="10"/>
      <c r="J12" s="11"/>
      <c r="K12" s="11"/>
      <c r="L12" s="11">
        <v>1.221015</v>
      </c>
      <c r="M12" s="11">
        <v>1.3922905700000001</v>
      </c>
      <c r="N12" s="11">
        <v>1.6665194800000003</v>
      </c>
      <c r="O12" s="11">
        <v>1.8881659999999998</v>
      </c>
      <c r="P12" s="11">
        <v>2.19305905</v>
      </c>
      <c r="Q12" s="11">
        <v>2.2644760000000002</v>
      </c>
      <c r="R12" s="11">
        <v>2.2987167400000001</v>
      </c>
      <c r="S12" s="11">
        <v>2.0641989999999999</v>
      </c>
      <c r="T12" s="11">
        <v>2.0375289999999997</v>
      </c>
      <c r="U12" s="11">
        <v>2.0962610000000002</v>
      </c>
      <c r="V12" s="11">
        <v>5.1614379999999995</v>
      </c>
      <c r="W12" s="11">
        <v>17.797455999999997</v>
      </c>
    </row>
    <row r="13" spans="1:23" ht="30" customHeight="1" x14ac:dyDescent="0.2">
      <c r="A13" s="9"/>
      <c r="B13" s="9"/>
      <c r="C13" s="10" t="s">
        <v>28</v>
      </c>
      <c r="D13" s="10"/>
      <c r="E13" s="10"/>
      <c r="F13" s="10"/>
      <c r="G13" s="10"/>
      <c r="H13" s="10"/>
      <c r="I13" s="10"/>
      <c r="J13" s="11"/>
      <c r="K13" s="11"/>
      <c r="L13" s="11">
        <v>0</v>
      </c>
      <c r="M13" s="11">
        <v>0</v>
      </c>
      <c r="N13" s="11">
        <v>0</v>
      </c>
      <c r="O13" s="11">
        <v>0</v>
      </c>
      <c r="P13" s="11">
        <v>0</v>
      </c>
      <c r="Q13" s="11">
        <v>0</v>
      </c>
      <c r="R13" s="11">
        <v>18.469558303325599</v>
      </c>
      <c r="S13" s="11">
        <v>186.1319323191658</v>
      </c>
      <c r="T13" s="11">
        <v>334.42325651842987</v>
      </c>
      <c r="U13" s="11">
        <v>537.8207686648152</v>
      </c>
      <c r="V13" s="11">
        <v>1058.123049392022</v>
      </c>
      <c r="W13" s="11">
        <v>1632.2265800514101</v>
      </c>
    </row>
    <row r="14" spans="1:23" ht="15" x14ac:dyDescent="0.2">
      <c r="A14" s="9"/>
      <c r="B14" s="9"/>
      <c r="C14" s="9" t="s">
        <v>29</v>
      </c>
      <c r="D14" s="9"/>
      <c r="E14" s="9"/>
      <c r="F14" s="11">
        <v>1429.623881</v>
      </c>
      <c r="G14" s="11">
        <v>1424.4315039999999</v>
      </c>
      <c r="H14" s="11">
        <v>1420.0752769999999</v>
      </c>
      <c r="I14" s="11">
        <v>1429.3210650000001</v>
      </c>
      <c r="J14" s="11">
        <v>1432.1943169999997</v>
      </c>
      <c r="K14" s="11">
        <v>1479.2359329999999</v>
      </c>
      <c r="L14" s="11">
        <v>1582.7320299999999</v>
      </c>
      <c r="M14" s="11">
        <v>1483.08995</v>
      </c>
      <c r="N14" s="11">
        <v>1509.1894820000002</v>
      </c>
      <c r="O14" s="11">
        <v>1555.0272790000004</v>
      </c>
      <c r="P14" s="11">
        <v>1633.598066</v>
      </c>
      <c r="Q14" s="11">
        <v>1735.211063</v>
      </c>
      <c r="R14" s="11">
        <v>1893.7136010000002</v>
      </c>
      <c r="S14" s="11">
        <v>2205.6070829999999</v>
      </c>
      <c r="T14" s="11">
        <v>2371.8620019999998</v>
      </c>
      <c r="U14" s="11">
        <v>2540.0222940000003</v>
      </c>
      <c r="V14" s="11">
        <v>2654.0205180000003</v>
      </c>
      <c r="W14" s="11">
        <v>2692.425401</v>
      </c>
    </row>
    <row r="15" spans="1:23" ht="15" x14ac:dyDescent="0.2">
      <c r="A15" s="9"/>
      <c r="B15" s="9"/>
      <c r="C15" s="14" t="s">
        <v>30</v>
      </c>
      <c r="D15" s="9"/>
      <c r="E15" s="9"/>
      <c r="F15" s="11"/>
      <c r="G15" s="11"/>
      <c r="H15" s="11"/>
      <c r="I15" s="11"/>
      <c r="J15" s="11"/>
      <c r="K15" s="11"/>
      <c r="L15" s="11"/>
      <c r="M15" s="11"/>
      <c r="N15" s="11"/>
      <c r="O15" s="11"/>
      <c r="P15" s="11"/>
      <c r="Q15" s="11"/>
      <c r="R15" s="11">
        <v>1250.0299499999999</v>
      </c>
      <c r="S15" s="11">
        <v>1536.6103440000002</v>
      </c>
      <c r="T15" s="11">
        <v>1672.4055780000001</v>
      </c>
      <c r="U15" s="11">
        <v>1805.8894300000002</v>
      </c>
      <c r="V15" s="11">
        <v>1902.438778</v>
      </c>
      <c r="W15" s="11">
        <v>1935.9967329999999</v>
      </c>
    </row>
    <row r="16" spans="1:23" ht="15" x14ac:dyDescent="0.2">
      <c r="A16" s="9"/>
      <c r="B16" s="9"/>
      <c r="C16" s="14" t="s">
        <v>31</v>
      </c>
      <c r="D16" s="9"/>
      <c r="E16" s="9"/>
      <c r="F16" s="11"/>
      <c r="G16" s="11"/>
      <c r="H16" s="11"/>
      <c r="I16" s="11"/>
      <c r="J16" s="11"/>
      <c r="K16" s="11"/>
      <c r="L16" s="11"/>
      <c r="M16" s="11"/>
      <c r="N16" s="11"/>
      <c r="O16" s="11"/>
      <c r="P16" s="11"/>
      <c r="Q16" s="11"/>
      <c r="R16" s="11">
        <v>643.68364599999995</v>
      </c>
      <c r="S16" s="11">
        <v>668.99673900000005</v>
      </c>
      <c r="T16" s="11">
        <v>699.45642399999997</v>
      </c>
      <c r="U16" s="11">
        <v>734.13286300000004</v>
      </c>
      <c r="V16" s="11">
        <v>751.58173999999997</v>
      </c>
      <c r="W16" s="11">
        <v>756.42866700000002</v>
      </c>
    </row>
    <row r="17" spans="1:23" ht="15" x14ac:dyDescent="0.2">
      <c r="A17" s="9"/>
      <c r="B17" s="9"/>
      <c r="C17" s="9" t="s">
        <v>32</v>
      </c>
      <c r="D17" s="9"/>
      <c r="E17" s="9"/>
      <c r="F17" s="11">
        <v>1376.3167318947385</v>
      </c>
      <c r="G17" s="11">
        <v>1324.6124325081798</v>
      </c>
      <c r="H17" s="11">
        <v>1282.077309913818</v>
      </c>
      <c r="I17" s="11">
        <v>1178.4940440620089</v>
      </c>
      <c r="J17" s="11">
        <v>1144.2177965659123</v>
      </c>
      <c r="K17" s="11">
        <v>1125.9832347068213</v>
      </c>
      <c r="L17" s="11">
        <v>1109.8322251861389</v>
      </c>
      <c r="M17" s="11">
        <v>1093.8194416296387</v>
      </c>
      <c r="N17" s="11">
        <v>1073.7030611834903</v>
      </c>
      <c r="O17" s="11">
        <v>1060.8273492102089</v>
      </c>
      <c r="P17" s="11">
        <v>1037.6606898589464</v>
      </c>
      <c r="Q17" s="11">
        <v>1042.0758173095794</v>
      </c>
      <c r="R17" s="11">
        <v>1012.6438163013994</v>
      </c>
      <c r="S17" s="11">
        <v>947.74421984437004</v>
      </c>
      <c r="T17" s="11">
        <v>857.63715809707435</v>
      </c>
      <c r="U17" s="11">
        <v>753.6482353358997</v>
      </c>
      <c r="V17" s="11">
        <v>470.0974712079551</v>
      </c>
      <c r="W17" s="11">
        <v>137.67825297668836</v>
      </c>
    </row>
    <row r="18" spans="1:23" ht="15" x14ac:dyDescent="0.2">
      <c r="A18" s="12"/>
      <c r="B18" s="9"/>
      <c r="C18" s="13" t="s">
        <v>33</v>
      </c>
      <c r="D18" s="13"/>
      <c r="E18" s="13"/>
      <c r="F18" s="11">
        <v>2160.8087165629713</v>
      </c>
      <c r="G18" s="11">
        <v>1784.84617174705</v>
      </c>
      <c r="H18" s="11">
        <v>1753.3663210993595</v>
      </c>
      <c r="I18" s="11">
        <v>1797.1775415723489</v>
      </c>
      <c r="J18" s="11">
        <v>1919.9157208127608</v>
      </c>
      <c r="K18" s="11">
        <v>2040.2356000925081</v>
      </c>
      <c r="L18" s="11">
        <v>2056.2442122715665</v>
      </c>
      <c r="M18" s="11">
        <v>1869.5627569113883</v>
      </c>
      <c r="N18" s="11">
        <v>1480.0241302088939</v>
      </c>
      <c r="O18" s="11">
        <v>1340.3217004605244</v>
      </c>
      <c r="P18" s="11">
        <v>1294.7624985488496</v>
      </c>
      <c r="Q18" s="11">
        <v>1322.9987099608097</v>
      </c>
      <c r="R18" s="11">
        <v>1273.7019503188706</v>
      </c>
      <c r="S18" s="11">
        <v>1227.3247077279855</v>
      </c>
      <c r="T18" s="11">
        <v>1146.468110615562</v>
      </c>
      <c r="U18" s="11">
        <v>1016.3223650381685</v>
      </c>
      <c r="V18" s="11">
        <v>736.56759162802132</v>
      </c>
      <c r="W18" s="11">
        <v>483.88381717865161</v>
      </c>
    </row>
    <row r="19" spans="1:23" ht="15" x14ac:dyDescent="0.2">
      <c r="A19" s="12"/>
      <c r="B19" s="12"/>
      <c r="C19" s="15" t="s">
        <v>34</v>
      </c>
      <c r="D19" s="15"/>
      <c r="E19" s="15"/>
      <c r="F19" s="11">
        <v>553.46852424168765</v>
      </c>
      <c r="G19" s="11">
        <v>545.02552837402902</v>
      </c>
      <c r="H19" s="11">
        <v>514.36205482258185</v>
      </c>
      <c r="I19" s="11">
        <v>528.55291728946804</v>
      </c>
      <c r="J19" s="11">
        <v>543.05299247385108</v>
      </c>
      <c r="K19" s="11">
        <v>590.99348913934909</v>
      </c>
      <c r="L19" s="11">
        <v>583.6861480567577</v>
      </c>
      <c r="M19" s="11">
        <v>320.69477721151418</v>
      </c>
      <c r="N19" s="11">
        <v>0</v>
      </c>
      <c r="O19" s="11">
        <v>0</v>
      </c>
      <c r="P19" s="11">
        <v>0</v>
      </c>
      <c r="Q19" s="11">
        <v>0</v>
      </c>
      <c r="R19" s="11">
        <v>0</v>
      </c>
      <c r="S19" s="11">
        <v>0</v>
      </c>
      <c r="T19" s="11">
        <v>0</v>
      </c>
      <c r="U19" s="11">
        <v>0</v>
      </c>
      <c r="V19" s="11">
        <v>0</v>
      </c>
      <c r="W19" s="11">
        <v>0</v>
      </c>
    </row>
    <row r="20" spans="1:23" ht="15" x14ac:dyDescent="0.2">
      <c r="A20" s="12"/>
      <c r="B20" s="12"/>
      <c r="C20" s="15" t="s">
        <v>35</v>
      </c>
      <c r="D20" s="15"/>
      <c r="E20" s="15"/>
      <c r="F20" s="13"/>
      <c r="G20" s="13"/>
      <c r="H20" s="13"/>
      <c r="I20" s="13"/>
      <c r="J20" s="11">
        <v>676.70863569718381</v>
      </c>
      <c r="K20" s="11">
        <v>726.07358302749344</v>
      </c>
      <c r="L20" s="11">
        <v>736.76482033621039</v>
      </c>
      <c r="M20" s="11">
        <v>785.44210765490823</v>
      </c>
      <c r="N20" s="11">
        <v>783.14708825259368</v>
      </c>
      <c r="O20" s="11">
        <v>724.32219273065334</v>
      </c>
      <c r="P20" s="11">
        <v>727.23262050676783</v>
      </c>
      <c r="Q20" s="11">
        <v>794.9024449300714</v>
      </c>
      <c r="R20" s="11">
        <v>793.64933938683191</v>
      </c>
      <c r="S20" s="11">
        <v>773.93257796631781</v>
      </c>
      <c r="T20" s="11">
        <v>715.94995451425814</v>
      </c>
      <c r="U20" s="11">
        <v>624.08192280821413</v>
      </c>
      <c r="V20" s="11">
        <v>355.54935746215108</v>
      </c>
      <c r="W20" s="11">
        <v>129.47704285405831</v>
      </c>
    </row>
    <row r="21" spans="1:23" ht="15" x14ac:dyDescent="0.2">
      <c r="A21" s="12"/>
      <c r="B21" s="12"/>
      <c r="C21" s="15" t="s">
        <v>36</v>
      </c>
      <c r="D21" s="15"/>
      <c r="E21" s="15"/>
      <c r="F21" s="13"/>
      <c r="G21" s="13"/>
      <c r="H21" s="13"/>
      <c r="I21" s="13"/>
      <c r="J21" s="11">
        <v>620.84565127096357</v>
      </c>
      <c r="K21" s="11">
        <v>636.9958691141353</v>
      </c>
      <c r="L21" s="11">
        <v>651.78460200052189</v>
      </c>
      <c r="M21" s="11">
        <v>676.92925661918582</v>
      </c>
      <c r="N21" s="11">
        <v>614.76252068937345</v>
      </c>
      <c r="O21" s="11">
        <v>525.17595281318836</v>
      </c>
      <c r="P21" s="11">
        <v>478.08802400419353</v>
      </c>
      <c r="Q21" s="11">
        <v>449.26074504366636</v>
      </c>
      <c r="R21" s="11">
        <v>408.43338672068205</v>
      </c>
      <c r="S21" s="11">
        <v>377.74132644464197</v>
      </c>
      <c r="T21" s="11">
        <v>341.14401265870168</v>
      </c>
      <c r="U21" s="11">
        <v>299.30198303150792</v>
      </c>
      <c r="V21" s="11">
        <v>278.07371318134699</v>
      </c>
      <c r="W21" s="11">
        <v>247.98105190544265</v>
      </c>
    </row>
    <row r="22" spans="1:23" ht="15" x14ac:dyDescent="0.2">
      <c r="A22" s="12"/>
      <c r="B22" s="12"/>
      <c r="C22" s="15" t="s">
        <v>37</v>
      </c>
      <c r="D22" s="15"/>
      <c r="E22" s="15"/>
      <c r="F22" s="13"/>
      <c r="G22" s="13"/>
      <c r="H22" s="13"/>
      <c r="I22" s="13"/>
      <c r="J22" s="11">
        <v>32.772752868473212</v>
      </c>
      <c r="K22" s="11">
        <v>41.770528504132422</v>
      </c>
      <c r="L22" s="11">
        <v>44.584445866724153</v>
      </c>
      <c r="M22" s="11">
        <v>47.638210820648354</v>
      </c>
      <c r="N22" s="11">
        <v>46.449387114281052</v>
      </c>
      <c r="O22" s="11">
        <v>43.891649032456684</v>
      </c>
      <c r="P22" s="11">
        <v>42.676295617694812</v>
      </c>
      <c r="Q22" s="11">
        <v>41.048846368184442</v>
      </c>
      <c r="R22" s="11">
        <v>40.1061919601607</v>
      </c>
      <c r="S22" s="11">
        <v>44.673641835889214</v>
      </c>
      <c r="T22" s="11">
        <v>57.113686113332456</v>
      </c>
      <c r="U22" s="11">
        <v>63.436224339549611</v>
      </c>
      <c r="V22" s="11">
        <v>75.935110804712693</v>
      </c>
      <c r="W22" s="11">
        <v>84.722560181396389</v>
      </c>
    </row>
    <row r="23" spans="1:23" ht="15" x14ac:dyDescent="0.2">
      <c r="A23" s="12"/>
      <c r="B23" s="12"/>
      <c r="C23" s="15" t="s">
        <v>38</v>
      </c>
      <c r="D23" s="15"/>
      <c r="E23" s="15"/>
      <c r="F23" s="13"/>
      <c r="G23" s="13"/>
      <c r="H23" s="13"/>
      <c r="I23" s="13"/>
      <c r="J23" s="11">
        <v>46.535688502289148</v>
      </c>
      <c r="K23" s="11">
        <v>44.402130307397705</v>
      </c>
      <c r="L23" s="11">
        <v>39.42419601135245</v>
      </c>
      <c r="M23" s="11">
        <v>38.858404605131767</v>
      </c>
      <c r="N23" s="11">
        <v>35.665134152645734</v>
      </c>
      <c r="O23" s="11">
        <v>46.931905884226104</v>
      </c>
      <c r="P23" s="11">
        <v>46.765558420193578</v>
      </c>
      <c r="Q23" s="11">
        <v>37.786673618887235</v>
      </c>
      <c r="R23" s="11">
        <v>31.513032251195767</v>
      </c>
      <c r="S23" s="11">
        <v>30.977161481136669</v>
      </c>
      <c r="T23" s="11">
        <v>32.260457329269698</v>
      </c>
      <c r="U23" s="11">
        <v>29.502234858896887</v>
      </c>
      <c r="V23" s="11">
        <v>27.009410179810523</v>
      </c>
      <c r="W23" s="11">
        <v>21.703162237754182</v>
      </c>
    </row>
    <row r="24" spans="1:23" ht="30" customHeight="1" x14ac:dyDescent="0.2">
      <c r="A24" s="12"/>
      <c r="B24" s="12"/>
      <c r="C24" s="16" t="s">
        <v>39</v>
      </c>
      <c r="D24" s="16"/>
      <c r="E24" s="16"/>
      <c r="F24" s="13"/>
      <c r="G24" s="13"/>
      <c r="H24" s="13"/>
      <c r="I24" s="13"/>
      <c r="J24" s="11">
        <v>113.21805182528827</v>
      </c>
      <c r="K24" s="11">
        <v>112.34508737753553</v>
      </c>
      <c r="L24" s="11">
        <v>112.74048461314317</v>
      </c>
      <c r="M24" s="11">
        <v>112.05655106223979</v>
      </c>
      <c r="N24" s="11">
        <v>116.41945449350217</v>
      </c>
      <c r="O24" s="11">
        <v>115.79584164989993</v>
      </c>
      <c r="P24" s="11">
        <v>115.77520308382736</v>
      </c>
      <c r="Q24" s="11">
        <v>116.51692304118355</v>
      </c>
      <c r="R24" s="11">
        <v>120.64067201560678</v>
      </c>
      <c r="S24" s="11">
        <v>124.24594823683519</v>
      </c>
      <c r="T24" s="11">
        <v>130.36328367052405</v>
      </c>
      <c r="U24" s="11">
        <v>130.3045356375867</v>
      </c>
      <c r="V24" s="11">
        <v>133.53850292151989</v>
      </c>
      <c r="W24" s="11">
        <v>132.95314280043459</v>
      </c>
    </row>
    <row r="25" spans="1:23" ht="15" x14ac:dyDescent="0.2">
      <c r="A25" s="12"/>
      <c r="B25" s="12"/>
      <c r="C25" s="13" t="s">
        <v>40</v>
      </c>
      <c r="D25" s="13"/>
      <c r="E25" s="13"/>
      <c r="F25" s="11">
        <v>256.97650675007242</v>
      </c>
      <c r="G25" s="11">
        <v>466.40543640072917</v>
      </c>
      <c r="H25" s="11">
        <v>440.67388659216272</v>
      </c>
      <c r="I25" s="11">
        <v>406.24072677184694</v>
      </c>
      <c r="J25" s="11">
        <v>363.58454951708444</v>
      </c>
      <c r="K25" s="11">
        <v>332.57263768531038</v>
      </c>
      <c r="L25" s="11">
        <v>324.88911212016296</v>
      </c>
      <c r="M25" s="11">
        <v>303.33043616177866</v>
      </c>
      <c r="N25" s="11">
        <v>258.12245232718652</v>
      </c>
      <c r="O25" s="11">
        <v>281.65869938252456</v>
      </c>
      <c r="P25" s="11">
        <v>307.09422007137937</v>
      </c>
      <c r="Q25" s="11">
        <v>296.59374122864784</v>
      </c>
      <c r="R25" s="11">
        <v>380.5722922175936</v>
      </c>
      <c r="S25" s="11">
        <v>602.50843602692987</v>
      </c>
      <c r="T25" s="11">
        <v>566.34753050335564</v>
      </c>
      <c r="U25" s="11">
        <v>636.9910573836072</v>
      </c>
      <c r="V25" s="11">
        <v>674.18695102472543</v>
      </c>
      <c r="W25" s="11">
        <v>563.88915272773806</v>
      </c>
    </row>
    <row r="26" spans="1:23" ht="15" x14ac:dyDescent="0.2">
      <c r="A26" s="12"/>
      <c r="B26" s="12"/>
      <c r="C26" s="13" t="s">
        <v>41</v>
      </c>
      <c r="D26" s="13"/>
      <c r="E26" s="13"/>
      <c r="F26" s="11">
        <v>0</v>
      </c>
      <c r="G26" s="11">
        <v>0</v>
      </c>
      <c r="H26" s="11">
        <v>0</v>
      </c>
      <c r="I26" s="11">
        <v>0</v>
      </c>
      <c r="J26" s="11">
        <v>3.8044376042893897</v>
      </c>
      <c r="K26" s="11">
        <v>5.7624461700500751</v>
      </c>
      <c r="L26" s="11">
        <v>6.5964145556703109</v>
      </c>
      <c r="M26" s="11">
        <v>11.850707973744811</v>
      </c>
      <c r="N26" s="11">
        <v>15.710085480253603</v>
      </c>
      <c r="O26" s="11">
        <v>18.642216662636255</v>
      </c>
      <c r="P26" s="11">
        <v>17.301085558623893</v>
      </c>
      <c r="Q26" s="11">
        <v>26.24298869275167</v>
      </c>
      <c r="R26" s="11">
        <v>32.563506490282485</v>
      </c>
      <c r="S26" s="11">
        <v>36.182507598177054</v>
      </c>
      <c r="T26" s="11">
        <v>33.643332045607679</v>
      </c>
      <c r="U26" s="11">
        <v>34.052540914654287</v>
      </c>
      <c r="V26" s="11">
        <v>39.869896002559557</v>
      </c>
      <c r="W26" s="11">
        <v>40.375170556470799</v>
      </c>
    </row>
    <row r="27" spans="1:23" ht="15" x14ac:dyDescent="0.2">
      <c r="A27" s="12"/>
      <c r="B27" s="12"/>
      <c r="C27" s="13" t="s">
        <v>42</v>
      </c>
      <c r="D27" s="13"/>
      <c r="E27" s="13"/>
      <c r="F27" s="13"/>
      <c r="G27" s="13"/>
      <c r="H27" s="13"/>
      <c r="I27" s="13"/>
      <c r="J27" s="11"/>
      <c r="K27" s="11"/>
      <c r="L27" s="11"/>
      <c r="M27" s="11"/>
      <c r="N27" s="11">
        <v>49.146295116462468</v>
      </c>
      <c r="O27" s="11">
        <v>51.849322500625156</v>
      </c>
      <c r="P27" s="11">
        <v>54.774102953619654</v>
      </c>
      <c r="Q27" s="11">
        <v>57.024294443119238</v>
      </c>
      <c r="R27" s="11">
        <v>58.822787771809018</v>
      </c>
      <c r="S27" s="11">
        <v>61.150918360065972</v>
      </c>
      <c r="T27" s="11">
        <v>64.384625493751088</v>
      </c>
      <c r="U27" s="11">
        <v>65.380058024109289</v>
      </c>
      <c r="V27" s="11">
        <v>66.31685862354017</v>
      </c>
      <c r="W27" s="11">
        <v>67.843672768624955</v>
      </c>
    </row>
    <row r="28" spans="1:23" ht="15" x14ac:dyDescent="0.2">
      <c r="A28" s="12"/>
      <c r="B28" s="12"/>
      <c r="C28" s="13" t="s">
        <v>43</v>
      </c>
      <c r="D28" s="13"/>
      <c r="E28" s="13"/>
      <c r="F28" s="13"/>
      <c r="G28" s="13"/>
      <c r="H28" s="13"/>
      <c r="I28" s="13"/>
      <c r="J28" s="11"/>
      <c r="K28" s="11"/>
      <c r="L28" s="11"/>
      <c r="M28" s="11">
        <v>312.14498942323519</v>
      </c>
      <c r="N28" s="11">
        <v>788.58942632286346</v>
      </c>
      <c r="O28" s="11">
        <v>844.38889551822751</v>
      </c>
      <c r="P28" s="11">
        <v>899.74808409851562</v>
      </c>
      <c r="Q28" s="11">
        <v>965.83646380725656</v>
      </c>
      <c r="R28" s="11">
        <v>1012.5372284667339</v>
      </c>
      <c r="S28" s="11">
        <v>1067.9829161939044</v>
      </c>
      <c r="T28" s="11">
        <v>1081.3351206531006</v>
      </c>
      <c r="U28" s="11">
        <v>1055.8237365728173</v>
      </c>
      <c r="V28" s="11">
        <v>980.76289326604763</v>
      </c>
      <c r="W28" s="11">
        <v>917.39545152192011</v>
      </c>
    </row>
    <row r="29" spans="1:23" ht="30" customHeight="1" x14ac:dyDescent="0.2">
      <c r="A29" s="12"/>
      <c r="B29" s="9"/>
      <c r="C29" s="13" t="s">
        <v>44</v>
      </c>
      <c r="D29" s="13"/>
      <c r="E29" s="13"/>
      <c r="F29" s="11">
        <v>129.85215366102642</v>
      </c>
      <c r="G29" s="11">
        <v>141.56532787267381</v>
      </c>
      <c r="H29" s="11">
        <v>137.24200123446926</v>
      </c>
      <c r="I29" s="11">
        <v>138.22242499347917</v>
      </c>
      <c r="J29" s="11">
        <v>139.69560982308366</v>
      </c>
      <c r="K29" s="11">
        <v>142.87935682795757</v>
      </c>
      <c r="L29" s="11">
        <v>132.82258822709395</v>
      </c>
      <c r="M29" s="11">
        <v>129.92041855096184</v>
      </c>
      <c r="N29" s="11">
        <v>127.1267502755264</v>
      </c>
      <c r="O29" s="11">
        <v>124.37617012510216</v>
      </c>
      <c r="P29" s="11">
        <v>124.76056906629026</v>
      </c>
      <c r="Q29" s="11">
        <v>124.1707337329433</v>
      </c>
      <c r="R29" s="11">
        <v>122.00085220119614</v>
      </c>
      <c r="S29" s="11">
        <v>124.65934659513965</v>
      </c>
      <c r="T29" s="11">
        <v>121.99444562818987</v>
      </c>
      <c r="U29" s="11">
        <v>120.94795247894587</v>
      </c>
      <c r="V29" s="11">
        <v>121.92060656730735</v>
      </c>
      <c r="W29" s="11">
        <v>118.75586407025438</v>
      </c>
    </row>
    <row r="30" spans="1:23" ht="15" customHeight="1" x14ac:dyDescent="0.2">
      <c r="A30" s="12"/>
      <c r="B30" s="12"/>
      <c r="C30" s="15" t="s">
        <v>25</v>
      </c>
      <c r="D30" s="15"/>
      <c r="E30" s="15"/>
      <c r="F30" s="13"/>
      <c r="G30" s="13"/>
      <c r="H30" s="13"/>
      <c r="I30" s="13"/>
      <c r="J30" s="11">
        <v>115.96078767692165</v>
      </c>
      <c r="K30" s="11">
        <v>118.59596009245162</v>
      </c>
      <c r="L30" s="11">
        <v>108.81394162457337</v>
      </c>
      <c r="M30" s="11">
        <v>105.00115181348946</v>
      </c>
      <c r="N30" s="11">
        <v>108.98635396823663</v>
      </c>
      <c r="O30" s="11">
        <v>105.6839651713199</v>
      </c>
      <c r="P30" s="11">
        <v>105.05632717733829</v>
      </c>
      <c r="Q30" s="11">
        <v>95.17856769667128</v>
      </c>
      <c r="R30" s="11">
        <v>96.740751792310732</v>
      </c>
      <c r="S30" s="11">
        <v>98.319588845709148</v>
      </c>
      <c r="T30" s="11">
        <v>97.594428333887137</v>
      </c>
      <c r="U30" s="11">
        <v>96.625326272849037</v>
      </c>
      <c r="V30" s="11">
        <v>98.89652627429561</v>
      </c>
      <c r="W30" s="11">
        <v>96.857143177590075</v>
      </c>
    </row>
    <row r="31" spans="1:23" ht="15" customHeight="1" x14ac:dyDescent="0.2">
      <c r="A31" s="12"/>
      <c r="B31" s="12"/>
      <c r="C31" s="15" t="s">
        <v>26</v>
      </c>
      <c r="D31" s="15"/>
      <c r="E31" s="15"/>
      <c r="F31" s="13"/>
      <c r="G31" s="13"/>
      <c r="H31" s="13"/>
      <c r="I31" s="13"/>
      <c r="J31" s="11">
        <v>23.734822146162013</v>
      </c>
      <c r="K31" s="11">
        <v>24.283396735505963</v>
      </c>
      <c r="L31" s="11">
        <v>24.008646602520599</v>
      </c>
      <c r="M31" s="11">
        <v>24.919266737472395</v>
      </c>
      <c r="N31" s="11">
        <v>18.14039630728977</v>
      </c>
      <c r="O31" s="11">
        <v>18.692204953782273</v>
      </c>
      <c r="P31" s="11">
        <v>19.704241888951952</v>
      </c>
      <c r="Q31" s="11">
        <v>28.992166036272017</v>
      </c>
      <c r="R31" s="11">
        <v>25.260100408885396</v>
      </c>
      <c r="S31" s="11">
        <v>26.339757749430508</v>
      </c>
      <c r="T31" s="11">
        <v>24.400017294302735</v>
      </c>
      <c r="U31" s="11">
        <v>24.322626206096846</v>
      </c>
      <c r="V31" s="11">
        <v>23.024080293011721</v>
      </c>
      <c r="W31" s="11">
        <v>21.898720892664301</v>
      </c>
    </row>
    <row r="32" spans="1:23" ht="15" x14ac:dyDescent="0.2">
      <c r="A32" s="9"/>
      <c r="B32" s="9"/>
      <c r="C32" s="17" t="s">
        <v>45</v>
      </c>
      <c r="D32" s="17"/>
      <c r="E32" s="11"/>
      <c r="F32" s="11">
        <v>0</v>
      </c>
      <c r="G32" s="11">
        <v>0</v>
      </c>
      <c r="H32" s="11">
        <v>0</v>
      </c>
      <c r="I32" s="11">
        <v>4379.0515023553999</v>
      </c>
      <c r="J32" s="11">
        <v>4484.2067500409676</v>
      </c>
      <c r="K32" s="11">
        <v>4857.8986241284738</v>
      </c>
      <c r="L32" s="11">
        <v>5087.669036931622</v>
      </c>
      <c r="M32" s="11">
        <v>5317.9194401931391</v>
      </c>
      <c r="N32" s="11">
        <v>5563.5260361198398</v>
      </c>
      <c r="O32" s="11">
        <v>5847.3315024107505</v>
      </c>
      <c r="P32" s="11">
        <v>6087.0027826395999</v>
      </c>
      <c r="Q32" s="11">
        <v>6524.6480156089146</v>
      </c>
      <c r="R32" s="11">
        <v>6960.467663625358</v>
      </c>
      <c r="S32" s="11">
        <v>7536.9825607723833</v>
      </c>
      <c r="T32" s="11">
        <v>7832.5568568573271</v>
      </c>
      <c r="U32" s="11">
        <v>8297.6642711741169</v>
      </c>
      <c r="V32" s="11">
        <v>8913.0883545359702</v>
      </c>
      <c r="W32" s="11">
        <v>9268.5282224113671</v>
      </c>
    </row>
    <row r="33" spans="1:23" ht="15" x14ac:dyDescent="0.2">
      <c r="A33" s="9"/>
      <c r="B33" s="9"/>
      <c r="C33" s="18" t="s">
        <v>46</v>
      </c>
      <c r="D33" s="17"/>
      <c r="E33" s="11"/>
      <c r="F33" s="11"/>
      <c r="G33" s="11"/>
      <c r="H33" s="11"/>
      <c r="I33" s="11"/>
      <c r="J33" s="11"/>
      <c r="K33" s="11"/>
      <c r="L33" s="11"/>
      <c r="M33" s="11"/>
      <c r="N33" s="11"/>
      <c r="O33" s="11"/>
      <c r="P33" s="11"/>
      <c r="Q33" s="11"/>
      <c r="R33" s="11"/>
      <c r="S33" s="11"/>
      <c r="T33" s="11"/>
      <c r="U33" s="11"/>
      <c r="V33" s="11"/>
      <c r="W33" s="11"/>
    </row>
    <row r="34" spans="1:23" ht="15" x14ac:dyDescent="0.2">
      <c r="A34" s="9"/>
      <c r="B34" s="9"/>
      <c r="C34" s="18" t="s">
        <v>47</v>
      </c>
      <c r="D34" s="17"/>
      <c r="E34" s="11"/>
      <c r="F34" s="11"/>
      <c r="G34" s="11"/>
      <c r="H34" s="11"/>
      <c r="I34" s="11"/>
      <c r="J34" s="11"/>
      <c r="K34" s="11"/>
      <c r="L34" s="11"/>
      <c r="M34" s="11"/>
      <c r="N34" s="11"/>
      <c r="O34" s="11"/>
      <c r="P34" s="11"/>
      <c r="Q34" s="11"/>
      <c r="R34" s="11"/>
      <c r="S34" s="11"/>
      <c r="T34" s="11"/>
      <c r="U34" s="11"/>
      <c r="V34" s="11"/>
      <c r="W34" s="11"/>
    </row>
    <row r="35" spans="1:23" ht="15" x14ac:dyDescent="0.2">
      <c r="A35" s="9"/>
      <c r="B35" s="9"/>
      <c r="C35" s="18" t="s">
        <v>48</v>
      </c>
      <c r="D35" s="17"/>
      <c r="E35" s="11"/>
      <c r="F35" s="11"/>
      <c r="G35" s="11"/>
      <c r="H35" s="11"/>
      <c r="I35" s="11"/>
      <c r="J35" s="11"/>
      <c r="K35" s="11"/>
      <c r="L35" s="11"/>
      <c r="M35" s="11"/>
      <c r="N35" s="11"/>
      <c r="O35" s="11"/>
      <c r="P35" s="11"/>
      <c r="Q35" s="11"/>
      <c r="R35" s="11"/>
      <c r="S35" s="11"/>
      <c r="T35" s="11"/>
      <c r="U35" s="11"/>
      <c r="V35" s="11"/>
      <c r="W35" s="11"/>
    </row>
    <row r="36" spans="1:23" ht="15" x14ac:dyDescent="0.2">
      <c r="A36" s="9"/>
      <c r="B36" s="9"/>
      <c r="C36" s="18" t="s">
        <v>49</v>
      </c>
      <c r="D36" s="17"/>
      <c r="E36" s="11"/>
      <c r="F36" s="11"/>
      <c r="G36" s="11"/>
      <c r="H36" s="11"/>
      <c r="I36" s="11"/>
      <c r="J36" s="11"/>
      <c r="K36" s="11"/>
      <c r="L36" s="11"/>
      <c r="M36" s="11"/>
      <c r="N36" s="11"/>
      <c r="O36" s="11"/>
      <c r="P36" s="11"/>
      <c r="Q36" s="11"/>
      <c r="R36" s="11"/>
      <c r="S36" s="11"/>
      <c r="T36" s="11"/>
      <c r="U36" s="11"/>
      <c r="V36" s="11"/>
      <c r="W36" s="11"/>
    </row>
    <row r="37" spans="1:23" ht="15" x14ac:dyDescent="0.2">
      <c r="A37" s="9"/>
      <c r="B37" s="9"/>
      <c r="C37" s="18" t="s">
        <v>50</v>
      </c>
      <c r="D37" s="17"/>
      <c r="E37" s="11"/>
      <c r="F37" s="11"/>
      <c r="G37" s="11"/>
      <c r="H37" s="11"/>
      <c r="I37" s="11"/>
      <c r="J37" s="11"/>
      <c r="K37" s="11"/>
      <c r="L37" s="11"/>
      <c r="M37" s="11"/>
      <c r="N37" s="11"/>
      <c r="O37" s="11"/>
      <c r="P37" s="11"/>
      <c r="Q37" s="11"/>
      <c r="R37" s="11"/>
      <c r="S37" s="11"/>
      <c r="T37" s="11"/>
      <c r="U37" s="11"/>
      <c r="V37" s="11"/>
      <c r="W37" s="11"/>
    </row>
    <row r="38" spans="1:23" ht="30" customHeight="1" x14ac:dyDescent="0.2">
      <c r="A38" s="9"/>
      <c r="B38" s="9"/>
      <c r="C38" s="17" t="s">
        <v>51</v>
      </c>
      <c r="D38" s="17"/>
      <c r="E38" s="17"/>
      <c r="F38" s="10"/>
      <c r="G38" s="10"/>
      <c r="H38" s="10"/>
      <c r="I38" s="10"/>
      <c r="J38" s="11"/>
      <c r="K38" s="11"/>
      <c r="L38" s="11"/>
      <c r="M38" s="11"/>
      <c r="N38" s="11">
        <v>152.83011218237499</v>
      </c>
      <c r="O38" s="11">
        <v>135.68765957754297</v>
      </c>
      <c r="P38" s="11">
        <v>155.0969101284428</v>
      </c>
      <c r="Q38" s="11">
        <v>185.96041894022565</v>
      </c>
      <c r="R38" s="11">
        <v>236.52986915479997</v>
      </c>
      <c r="S38" s="11">
        <v>213.02427662084727</v>
      </c>
      <c r="T38" s="11">
        <v>231.47840342294393</v>
      </c>
      <c r="U38" s="11">
        <v>227.58479279961023</v>
      </c>
      <c r="V38" s="11">
        <v>238.31604092958344</v>
      </c>
      <c r="W38" s="11">
        <v>235.79440477480216</v>
      </c>
    </row>
    <row r="39" spans="1:23" ht="15" customHeight="1" x14ac:dyDescent="0.2">
      <c r="A39" s="16"/>
      <c r="B39" s="16"/>
      <c r="C39" s="17" t="s">
        <v>52</v>
      </c>
      <c r="D39" s="17"/>
      <c r="E39" s="17"/>
      <c r="F39" s="13"/>
      <c r="G39" s="13"/>
      <c r="H39" s="13"/>
      <c r="I39" s="13"/>
      <c r="J39" s="11">
        <v>211.10064958796448</v>
      </c>
      <c r="K39" s="11">
        <v>202.19587968562936</v>
      </c>
      <c r="L39" s="11">
        <v>204.3194729363336</v>
      </c>
      <c r="M39" s="11">
        <v>227.70462533737214</v>
      </c>
      <c r="N39" s="11">
        <v>291.79793392595127</v>
      </c>
      <c r="O39" s="11">
        <v>363.63320376755144</v>
      </c>
      <c r="P39" s="11">
        <v>236.67293407561226</v>
      </c>
      <c r="Q39" s="11">
        <v>242.73100949926777</v>
      </c>
      <c r="R39" s="11">
        <v>314.83963754855512</v>
      </c>
      <c r="S39" s="11">
        <v>318.59380870260378</v>
      </c>
      <c r="T39" s="11">
        <v>319.17371805475733</v>
      </c>
      <c r="U39" s="11">
        <v>249.59926495199909</v>
      </c>
      <c r="V39" s="11">
        <v>247.3825532975703</v>
      </c>
      <c r="W39" s="11">
        <v>246.24506050852759</v>
      </c>
    </row>
    <row r="40" spans="1:23" ht="30" customHeight="1" x14ac:dyDescent="0.25">
      <c r="A40" s="16"/>
      <c r="B40" s="16"/>
      <c r="C40" s="19" t="s">
        <v>53</v>
      </c>
      <c r="D40" s="19"/>
      <c r="E40" s="19"/>
      <c r="F40" s="20">
        <f>SUM(F4:F39)-SUM(F9:F11,F19:F23)</f>
        <v>6820.817905680311</v>
      </c>
      <c r="G40" s="20">
        <f>SUM(G4:G39)-SUM(G9:G11,G19:G23)</f>
        <v>6715.8616689461369</v>
      </c>
      <c r="H40" s="20">
        <f>SUM(H4:H39)-SUM(H9:H11,H19:H23)</f>
        <v>6676.7789276863205</v>
      </c>
      <c r="I40" s="20">
        <f>SUM(I4:I39)-SUM(I9:I11,I19:I23)</f>
        <v>11157.007941498174</v>
      </c>
      <c r="J40" s="20">
        <f t="shared" ref="J40:Q40" si="0">SUM(J4:J39)-SUM(J9:J11,J19:J23,J30:J31)</f>
        <v>11712.926830687644</v>
      </c>
      <c r="K40" s="20">
        <f t="shared" si="0"/>
        <v>12472.417219596682</v>
      </c>
      <c r="L40" s="20">
        <f t="shared" si="0"/>
        <v>12872.897146643681</v>
      </c>
      <c r="M40" s="20">
        <f t="shared" si="0"/>
        <v>13255.771944763457</v>
      </c>
      <c r="N40" s="20">
        <f t="shared" si="0"/>
        <v>13947.060218846673</v>
      </c>
      <c r="O40" s="20">
        <f t="shared" si="0"/>
        <v>14399.369530575472</v>
      </c>
      <c r="P40" s="20">
        <f t="shared" si="0"/>
        <v>14747.854844731266</v>
      </c>
      <c r="Q40" s="20">
        <f t="shared" si="0"/>
        <v>15590.483578788024</v>
      </c>
      <c r="R40" s="20">
        <f t="shared" ref="R40:W40" si="1">SUM(R4:R39)-SUM(R9:R11,R19:R23,R30:R31,R15:R16)</f>
        <v>16547.699549955872</v>
      </c>
      <c r="S40" s="20">
        <f t="shared" si="1"/>
        <v>18016.46993387676</v>
      </c>
      <c r="T40" s="20">
        <f t="shared" si="1"/>
        <v>18550.387249618023</v>
      </c>
      <c r="U40" s="20">
        <f t="shared" si="1"/>
        <v>19238.155897681147</v>
      </c>
      <c r="V40" s="20">
        <f t="shared" si="1"/>
        <v>20074.699421797883</v>
      </c>
      <c r="W40" s="20">
        <f t="shared" si="1"/>
        <v>19690.980739017665</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70" zoomScaleNormal="70" workbookViewId="0">
      <pane xSplit="5" ySplit="3" topLeftCell="F14" activePane="bottomRight" state="frozen"/>
      <selection activeCell="C10" sqref="C10"/>
      <selection pane="topRight" activeCell="C10" sqref="C10"/>
      <selection pane="bottomLeft" activeCell="C10" sqref="C10"/>
      <selection pane="bottomRight" activeCell="B2" sqref="B2"/>
    </sheetView>
  </sheetViews>
  <sheetFormatPr defaultRowHeight="12.75" x14ac:dyDescent="0.2"/>
  <cols>
    <col min="1" max="2" width="9.140625" style="3"/>
    <col min="3" max="4" width="15.7109375" style="3" customWidth="1"/>
    <col min="5" max="5" width="29.5703125"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68</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11">
        <v>219.13290004748873</v>
      </c>
      <c r="G4" s="11">
        <v>220.41895963393773</v>
      </c>
      <c r="H4" s="11">
        <v>232.99805003488964</v>
      </c>
      <c r="I4" s="11">
        <v>245.50266875118339</v>
      </c>
      <c r="J4" s="11">
        <v>256.2626978285287</v>
      </c>
      <c r="K4" s="11">
        <v>266.88840809411715</v>
      </c>
      <c r="L4" s="11">
        <v>269.8429386330323</v>
      </c>
      <c r="M4" s="11">
        <v>278.97745223847687</v>
      </c>
      <c r="N4" s="11">
        <v>289.7324674908287</v>
      </c>
      <c r="O4" s="11">
        <v>305.00024206262054</v>
      </c>
      <c r="P4" s="11">
        <v>319.93050381194882</v>
      </c>
      <c r="Q4" s="11">
        <v>340.95124733584248</v>
      </c>
      <c r="R4" s="11">
        <v>363.02940983150427</v>
      </c>
      <c r="S4" s="11">
        <v>393.3326186685473</v>
      </c>
      <c r="T4" s="11">
        <v>401.59638422982528</v>
      </c>
      <c r="U4" s="11">
        <v>407.88484102256893</v>
      </c>
      <c r="V4" s="11">
        <v>410.05458478866507</v>
      </c>
      <c r="W4" s="11">
        <v>405.91369141221571</v>
      </c>
    </row>
    <row r="5" spans="1:23" ht="15" x14ac:dyDescent="0.2">
      <c r="A5" s="9"/>
      <c r="B5" s="9"/>
      <c r="C5" s="10" t="s">
        <v>20</v>
      </c>
      <c r="D5" s="10"/>
      <c r="E5" s="10"/>
      <c r="F5" s="11">
        <v>0</v>
      </c>
      <c r="G5" s="11">
        <v>0</v>
      </c>
      <c r="H5" s="11">
        <v>0</v>
      </c>
      <c r="I5" s="11">
        <v>82.103883576244641</v>
      </c>
      <c r="J5" s="11">
        <v>82.613311892686895</v>
      </c>
      <c r="K5" s="11">
        <v>91.279177893039744</v>
      </c>
      <c r="L5" s="11">
        <v>91.307455474087078</v>
      </c>
      <c r="M5" s="11">
        <v>84.173236910859345</v>
      </c>
      <c r="N5" s="11">
        <v>77.125191502879559</v>
      </c>
      <c r="O5" s="11">
        <v>72.493990236866878</v>
      </c>
      <c r="P5" s="11">
        <v>65.85178050474795</v>
      </c>
      <c r="Q5" s="11">
        <v>60.370524782646825</v>
      </c>
      <c r="R5" s="11">
        <v>55.039045136737997</v>
      </c>
      <c r="S5" s="11">
        <v>53.222018435518279</v>
      </c>
      <c r="T5" s="11">
        <v>49.800962957276155</v>
      </c>
      <c r="U5" s="11">
        <v>48.782993858225069</v>
      </c>
      <c r="V5" s="11">
        <v>48.171876596111751</v>
      </c>
      <c r="W5" s="11">
        <v>48.105989118075485</v>
      </c>
    </row>
    <row r="6" spans="1:23" ht="15" x14ac:dyDescent="0.2">
      <c r="A6" s="12"/>
      <c r="B6" s="12"/>
      <c r="C6" s="13" t="s">
        <v>21</v>
      </c>
      <c r="D6" s="13"/>
      <c r="E6" s="13"/>
      <c r="F6" s="13"/>
      <c r="G6" s="13"/>
      <c r="H6" s="13"/>
      <c r="I6" s="13"/>
      <c r="J6" s="11"/>
      <c r="K6" s="11">
        <v>94.185120277077274</v>
      </c>
      <c r="L6" s="11">
        <v>100.1437407921153</v>
      </c>
      <c r="M6" s="11">
        <v>105.17078351565615</v>
      </c>
      <c r="N6" s="11">
        <v>108.98337917501499</v>
      </c>
      <c r="O6" s="11">
        <v>113.50924289006731</v>
      </c>
      <c r="P6" s="11">
        <v>116.20927713495357</v>
      </c>
      <c r="Q6" s="11">
        <v>125.47750267819525</v>
      </c>
      <c r="R6" s="11">
        <v>133.47257777208344</v>
      </c>
      <c r="S6" s="11">
        <v>146.40232062801422</v>
      </c>
      <c r="T6" s="11">
        <v>152.16871158271263</v>
      </c>
      <c r="U6" s="11">
        <v>164.60055419527902</v>
      </c>
      <c r="V6" s="11">
        <v>180.91230697093346</v>
      </c>
      <c r="W6" s="11">
        <v>196.31524445749693</v>
      </c>
    </row>
    <row r="7" spans="1:23" ht="15" x14ac:dyDescent="0.2">
      <c r="A7" s="9"/>
      <c r="B7" s="9"/>
      <c r="C7" s="10" t="s">
        <v>22</v>
      </c>
      <c r="D7" s="10"/>
      <c r="E7" s="10"/>
      <c r="F7" s="11">
        <v>199.14464000000001</v>
      </c>
      <c r="G7" s="11">
        <v>204.86170000000001</v>
      </c>
      <c r="H7" s="11">
        <v>213.17486700000001</v>
      </c>
      <c r="I7" s="11">
        <v>217.28855100000001</v>
      </c>
      <c r="J7" s="11">
        <v>221.63807506000001</v>
      </c>
      <c r="K7" s="11">
        <v>231.86987900000003</v>
      </c>
      <c r="L7" s="11">
        <v>241.71538800000002</v>
      </c>
      <c r="M7" s="11">
        <v>268.781993</v>
      </c>
      <c r="N7" s="11">
        <v>292.62079900000003</v>
      </c>
      <c r="O7" s="11">
        <v>310.33110599999998</v>
      </c>
      <c r="P7" s="11">
        <v>323.31541699999997</v>
      </c>
      <c r="Q7" s="11">
        <v>330.51566200000002</v>
      </c>
      <c r="R7" s="11">
        <v>350.23985499999998</v>
      </c>
      <c r="S7" s="11">
        <v>393.61618199999998</v>
      </c>
      <c r="T7" s="11">
        <v>414.636054</v>
      </c>
      <c r="U7" s="11">
        <v>412.06180799999998</v>
      </c>
      <c r="V7" s="11">
        <v>414.20088399999997</v>
      </c>
      <c r="W7" s="11">
        <v>0</v>
      </c>
    </row>
    <row r="8" spans="1:23" ht="15" x14ac:dyDescent="0.2">
      <c r="A8" s="9"/>
      <c r="B8" s="9"/>
      <c r="C8" s="10" t="s">
        <v>23</v>
      </c>
      <c r="D8" s="10"/>
      <c r="E8" s="10"/>
      <c r="F8" s="11">
        <v>448.58182118283929</v>
      </c>
      <c r="G8" s="11">
        <v>490.31370072559315</v>
      </c>
      <c r="H8" s="11">
        <v>517.47757494106679</v>
      </c>
      <c r="I8" s="11">
        <v>552.90163488883434</v>
      </c>
      <c r="J8" s="11">
        <v>593.78309074691288</v>
      </c>
      <c r="K8" s="11">
        <v>644.14688927611292</v>
      </c>
      <c r="L8" s="11">
        <v>685.0485405707243</v>
      </c>
      <c r="M8" s="11">
        <v>734.17014736799683</v>
      </c>
      <c r="N8" s="11">
        <v>777.51061512677802</v>
      </c>
      <c r="O8" s="11">
        <v>824.42994906483057</v>
      </c>
      <c r="P8" s="11">
        <v>872.91532845647021</v>
      </c>
      <c r="Q8" s="11">
        <v>933.86233114126378</v>
      </c>
      <c r="R8" s="11">
        <v>990.10256234968699</v>
      </c>
      <c r="S8" s="11">
        <v>1074.2394378802578</v>
      </c>
      <c r="T8" s="11">
        <v>1104.7308652122742</v>
      </c>
      <c r="U8" s="11">
        <v>1155.1457903478076</v>
      </c>
      <c r="V8" s="11">
        <v>1222.6465923275787</v>
      </c>
      <c r="W8" s="11">
        <v>1248.4637291065117</v>
      </c>
    </row>
    <row r="9" spans="1:23" ht="15" x14ac:dyDescent="0.2">
      <c r="A9" s="9"/>
      <c r="B9" s="9"/>
      <c r="C9" s="14" t="s">
        <v>24</v>
      </c>
      <c r="D9" s="14"/>
      <c r="E9" s="14"/>
      <c r="F9" s="10"/>
      <c r="G9" s="10"/>
      <c r="H9" s="10"/>
      <c r="I9" s="10"/>
      <c r="J9" s="11"/>
      <c r="K9" s="11"/>
      <c r="L9" s="11">
        <v>67.711713037328693</v>
      </c>
      <c r="M9" s="11">
        <v>70.332752408010165</v>
      </c>
      <c r="N9" s="11">
        <v>74.193241153184715</v>
      </c>
      <c r="O9" s="11">
        <v>80.726300745457962</v>
      </c>
      <c r="P9" s="11">
        <v>84.752161999471255</v>
      </c>
      <c r="Q9" s="11">
        <v>90.020594032538398</v>
      </c>
      <c r="R9" s="11">
        <v>95.031229876396594</v>
      </c>
      <c r="S9" s="11">
        <v>101.7357508979596</v>
      </c>
      <c r="T9" s="11">
        <v>102.36220550240603</v>
      </c>
      <c r="U9" s="11">
        <v>108.33452683989574</v>
      </c>
      <c r="V9" s="11">
        <v>113.37253151429053</v>
      </c>
      <c r="W9" s="11">
        <v>120.7780280190634</v>
      </c>
    </row>
    <row r="10" spans="1:23" ht="15" x14ac:dyDescent="0.2">
      <c r="A10" s="9"/>
      <c r="B10" s="9"/>
      <c r="C10" s="14" t="s">
        <v>25</v>
      </c>
      <c r="D10" s="14"/>
      <c r="E10" s="14"/>
      <c r="F10" s="10"/>
      <c r="G10" s="10"/>
      <c r="H10" s="10"/>
      <c r="I10" s="10"/>
      <c r="J10" s="11"/>
      <c r="K10" s="11"/>
      <c r="L10" s="11">
        <v>394.54121348231479</v>
      </c>
      <c r="M10" s="11">
        <v>419.89860606301465</v>
      </c>
      <c r="N10" s="11">
        <v>439.29492985915488</v>
      </c>
      <c r="O10" s="11">
        <v>459.02933673055418</v>
      </c>
      <c r="P10" s="11">
        <v>480.64133776713624</v>
      </c>
      <c r="Q10" s="11">
        <v>508.16106303750007</v>
      </c>
      <c r="R10" s="11">
        <v>534.92176431310759</v>
      </c>
      <c r="S10" s="11">
        <v>576.99229941245324</v>
      </c>
      <c r="T10" s="11">
        <v>588.32791939359004</v>
      </c>
      <c r="U10" s="11">
        <v>620.32843110491808</v>
      </c>
      <c r="V10" s="11">
        <v>658.8428606711459</v>
      </c>
      <c r="W10" s="11">
        <v>664.81316510966531</v>
      </c>
    </row>
    <row r="11" spans="1:23" ht="15" x14ac:dyDescent="0.2">
      <c r="A11" s="9"/>
      <c r="B11" s="9"/>
      <c r="C11" s="14" t="s">
        <v>26</v>
      </c>
      <c r="D11" s="14"/>
      <c r="E11" s="14"/>
      <c r="F11" s="10"/>
      <c r="G11" s="10"/>
      <c r="H11" s="10"/>
      <c r="I11" s="10"/>
      <c r="J11" s="11"/>
      <c r="K11" s="11"/>
      <c r="L11" s="11">
        <v>222.79561405108075</v>
      </c>
      <c r="M11" s="11">
        <v>243.93878889697189</v>
      </c>
      <c r="N11" s="11">
        <v>264.02244411443849</v>
      </c>
      <c r="O11" s="11">
        <v>284.67431158881845</v>
      </c>
      <c r="P11" s="11">
        <v>307.52182868986262</v>
      </c>
      <c r="Q11" s="11">
        <v>335.68067407122544</v>
      </c>
      <c r="R11" s="11">
        <v>360.14956816018287</v>
      </c>
      <c r="S11" s="11">
        <v>395.51138756984477</v>
      </c>
      <c r="T11" s="11">
        <v>414.04074031627795</v>
      </c>
      <c r="U11" s="11">
        <v>426.48283240299378</v>
      </c>
      <c r="V11" s="11">
        <v>450.43120014214202</v>
      </c>
      <c r="W11" s="11">
        <v>462.872535977783</v>
      </c>
    </row>
    <row r="12" spans="1:23" ht="15" x14ac:dyDescent="0.2">
      <c r="A12" s="9"/>
      <c r="B12" s="9"/>
      <c r="C12" s="10" t="s">
        <v>27</v>
      </c>
      <c r="D12" s="14"/>
      <c r="E12" s="14"/>
      <c r="F12" s="10"/>
      <c r="G12" s="10"/>
      <c r="H12" s="10"/>
      <c r="I12" s="10"/>
      <c r="J12" s="11"/>
      <c r="K12" s="11"/>
      <c r="L12" s="11">
        <v>0.77248596999999997</v>
      </c>
      <c r="M12" s="11">
        <v>0.96802500000000002</v>
      </c>
      <c r="N12" s="11">
        <v>0.93624025999999994</v>
      </c>
      <c r="O12" s="11">
        <v>1.096338</v>
      </c>
      <c r="P12" s="11">
        <v>1.227301</v>
      </c>
      <c r="Q12" s="11">
        <v>1.3075950000000001</v>
      </c>
      <c r="R12" s="11">
        <v>1.4034369999999998</v>
      </c>
      <c r="S12" s="11">
        <v>1.5841340000000002</v>
      </c>
      <c r="T12" s="11">
        <v>1.5305351200000001</v>
      </c>
      <c r="U12" s="11">
        <v>1.635203</v>
      </c>
      <c r="V12" s="11">
        <v>3.6466640000000003</v>
      </c>
      <c r="W12" s="11">
        <v>10.412444999999998</v>
      </c>
    </row>
    <row r="13" spans="1:23" ht="30" customHeight="1" x14ac:dyDescent="0.2">
      <c r="A13" s="9"/>
      <c r="B13" s="9"/>
      <c r="C13" s="10" t="s">
        <v>28</v>
      </c>
      <c r="D13" s="10"/>
      <c r="E13" s="10"/>
      <c r="F13" s="10"/>
      <c r="G13" s="10"/>
      <c r="H13" s="10"/>
      <c r="I13" s="10"/>
      <c r="J13" s="11"/>
      <c r="K13" s="11"/>
      <c r="L13" s="11">
        <v>0</v>
      </c>
      <c r="M13" s="11">
        <v>0</v>
      </c>
      <c r="N13" s="11">
        <v>0</v>
      </c>
      <c r="O13" s="11">
        <v>0</v>
      </c>
      <c r="P13" s="11">
        <v>0</v>
      </c>
      <c r="Q13" s="11">
        <v>0</v>
      </c>
      <c r="R13" s="11">
        <v>11.939185663889052</v>
      </c>
      <c r="S13" s="11">
        <v>116.44755248204261</v>
      </c>
      <c r="T13" s="11">
        <v>200.59840232978425</v>
      </c>
      <c r="U13" s="11">
        <v>319.11915013271391</v>
      </c>
      <c r="V13" s="11">
        <v>610.74393176071817</v>
      </c>
      <c r="W13" s="11">
        <v>947.20551121788208</v>
      </c>
    </row>
    <row r="14" spans="1:23" ht="15" x14ac:dyDescent="0.2">
      <c r="A14" s="9"/>
      <c r="B14" s="9"/>
      <c r="C14" s="9" t="s">
        <v>29</v>
      </c>
      <c r="D14" s="9"/>
      <c r="E14" s="9"/>
      <c r="F14" s="11">
        <v>832.13882599999999</v>
      </c>
      <c r="G14" s="11">
        <v>830.45507599999996</v>
      </c>
      <c r="H14" s="11">
        <v>831.47850700000004</v>
      </c>
      <c r="I14" s="11">
        <v>844.55060800000001</v>
      </c>
      <c r="J14" s="11">
        <v>859.92546479999999</v>
      </c>
      <c r="K14" s="11">
        <v>894.269769</v>
      </c>
      <c r="L14" s="11">
        <v>956.81748300000004</v>
      </c>
      <c r="M14" s="11">
        <v>893.264186</v>
      </c>
      <c r="N14" s="11">
        <v>926.70107099999996</v>
      </c>
      <c r="O14" s="11">
        <v>966.44524999999999</v>
      </c>
      <c r="P14" s="11">
        <v>1021.1888</v>
      </c>
      <c r="Q14" s="11">
        <v>1069.630535</v>
      </c>
      <c r="R14" s="11">
        <v>1174.6424809999999</v>
      </c>
      <c r="S14" s="11">
        <v>1384.1209899999999</v>
      </c>
      <c r="T14" s="11">
        <v>1496.9823389999999</v>
      </c>
      <c r="U14" s="11">
        <v>1608.6093370000001</v>
      </c>
      <c r="V14" s="11">
        <v>1701.234692</v>
      </c>
      <c r="W14" s="11">
        <v>1727.810841</v>
      </c>
    </row>
    <row r="15" spans="1:23" ht="15" x14ac:dyDescent="0.2">
      <c r="A15" s="9"/>
      <c r="B15" s="9"/>
      <c r="C15" s="14" t="s">
        <v>30</v>
      </c>
      <c r="D15" s="9"/>
      <c r="E15" s="9"/>
      <c r="F15" s="11"/>
      <c r="G15" s="11"/>
      <c r="H15" s="11"/>
      <c r="I15" s="11"/>
      <c r="J15" s="11"/>
      <c r="K15" s="11"/>
      <c r="L15" s="11"/>
      <c r="M15" s="11"/>
      <c r="N15" s="11"/>
      <c r="O15" s="11"/>
      <c r="P15" s="11"/>
      <c r="Q15" s="11"/>
      <c r="R15" s="11">
        <v>725.90971300000001</v>
      </c>
      <c r="S15" s="11">
        <v>916.33499099999995</v>
      </c>
      <c r="T15" s="11">
        <v>1023.282463</v>
      </c>
      <c r="U15" s="11">
        <v>1110.162587</v>
      </c>
      <c r="V15" s="11">
        <v>1190.4042139999999</v>
      </c>
      <c r="W15" s="11">
        <v>1216.5568669999998</v>
      </c>
    </row>
    <row r="16" spans="1:23" ht="15" x14ac:dyDescent="0.2">
      <c r="A16" s="9"/>
      <c r="B16" s="9"/>
      <c r="C16" s="14" t="s">
        <v>31</v>
      </c>
      <c r="D16" s="9"/>
      <c r="E16" s="9"/>
      <c r="F16" s="11"/>
      <c r="G16" s="11"/>
      <c r="H16" s="11"/>
      <c r="I16" s="11"/>
      <c r="J16" s="11"/>
      <c r="K16" s="11"/>
      <c r="L16" s="11"/>
      <c r="M16" s="11"/>
      <c r="N16" s="11"/>
      <c r="O16" s="11"/>
      <c r="P16" s="11"/>
      <c r="Q16" s="11"/>
      <c r="R16" s="11">
        <v>448.73276799999996</v>
      </c>
      <c r="S16" s="11">
        <v>467.78599800000001</v>
      </c>
      <c r="T16" s="11">
        <v>473.69987600000002</v>
      </c>
      <c r="U16" s="11">
        <v>498.44675000000001</v>
      </c>
      <c r="V16" s="11">
        <v>510.83047800000003</v>
      </c>
      <c r="W16" s="11">
        <v>511.25397299999997</v>
      </c>
    </row>
    <row r="17" spans="1:23" ht="15" x14ac:dyDescent="0.2">
      <c r="A17" s="9"/>
      <c r="B17" s="9"/>
      <c r="C17" s="9" t="s">
        <v>32</v>
      </c>
      <c r="D17" s="9"/>
      <c r="E17" s="9"/>
      <c r="F17" s="11">
        <v>764.03615944440253</v>
      </c>
      <c r="G17" s="11">
        <v>729.37386152437057</v>
      </c>
      <c r="H17" s="11">
        <v>706.6909451830694</v>
      </c>
      <c r="I17" s="11">
        <v>648.47758008278868</v>
      </c>
      <c r="J17" s="11">
        <v>644.55994043248234</v>
      </c>
      <c r="K17" s="11">
        <v>643.91266274031295</v>
      </c>
      <c r="L17" s="11">
        <v>643.28684892552201</v>
      </c>
      <c r="M17" s="11">
        <v>638.46929064933647</v>
      </c>
      <c r="N17" s="11">
        <v>631.66124913069871</v>
      </c>
      <c r="O17" s="11">
        <v>627.35618288964656</v>
      </c>
      <c r="P17" s="11">
        <v>614.01897550406807</v>
      </c>
      <c r="Q17" s="11">
        <v>620.76028394866648</v>
      </c>
      <c r="R17" s="11">
        <v>605.05675030486759</v>
      </c>
      <c r="S17" s="11">
        <v>567.62261453001508</v>
      </c>
      <c r="T17" s="11">
        <v>519.73064948795093</v>
      </c>
      <c r="U17" s="11">
        <v>457.33792703345074</v>
      </c>
      <c r="V17" s="11">
        <v>299.26445634533434</v>
      </c>
      <c r="W17" s="11">
        <v>97.597682719915667</v>
      </c>
    </row>
    <row r="18" spans="1:23" ht="15" x14ac:dyDescent="0.2">
      <c r="A18" s="12"/>
      <c r="B18" s="9"/>
      <c r="C18" s="13" t="s">
        <v>33</v>
      </c>
      <c r="D18" s="13"/>
      <c r="E18" s="13"/>
      <c r="F18" s="11">
        <v>1228.5220908056103</v>
      </c>
      <c r="G18" s="11">
        <v>1017.9243650585981</v>
      </c>
      <c r="H18" s="11">
        <v>1005.3924859391817</v>
      </c>
      <c r="I18" s="11">
        <v>1065.6874151578706</v>
      </c>
      <c r="J18" s="11">
        <v>1166.3215135085788</v>
      </c>
      <c r="K18" s="11">
        <v>1255.1139401753353</v>
      </c>
      <c r="L18" s="11">
        <v>1263.4057935831183</v>
      </c>
      <c r="M18" s="11">
        <v>1129.7671671757735</v>
      </c>
      <c r="N18" s="11">
        <v>864.26404546520985</v>
      </c>
      <c r="O18" s="11">
        <v>781.0809762502422</v>
      </c>
      <c r="P18" s="11">
        <v>751.71692455965933</v>
      </c>
      <c r="Q18" s="11">
        <v>764.52195897921024</v>
      </c>
      <c r="R18" s="11">
        <v>735.35265230195046</v>
      </c>
      <c r="S18" s="11">
        <v>708.32087085038233</v>
      </c>
      <c r="T18" s="11">
        <v>670.57422568308255</v>
      </c>
      <c r="U18" s="11">
        <v>595.51460496913342</v>
      </c>
      <c r="V18" s="11">
        <v>449.46061429881797</v>
      </c>
      <c r="W18" s="11">
        <v>306.77256547255286</v>
      </c>
    </row>
    <row r="19" spans="1:23" ht="15" x14ac:dyDescent="0.2">
      <c r="A19" s="12"/>
      <c r="B19" s="12"/>
      <c r="C19" s="15" t="s">
        <v>34</v>
      </c>
      <c r="D19" s="15"/>
      <c r="E19" s="15"/>
      <c r="F19" s="11">
        <v>365.23768419276229</v>
      </c>
      <c r="G19" s="11">
        <v>353.53419792630416</v>
      </c>
      <c r="H19" s="11">
        <v>334.75372930330798</v>
      </c>
      <c r="I19" s="11">
        <v>351.810962235879</v>
      </c>
      <c r="J19" s="11">
        <v>364.49386893479959</v>
      </c>
      <c r="K19" s="11">
        <v>401.12795774344613</v>
      </c>
      <c r="L19" s="11">
        <v>398.00665152865554</v>
      </c>
      <c r="M19" s="11">
        <v>215.40500986300282</v>
      </c>
      <c r="N19" s="11">
        <v>0</v>
      </c>
      <c r="O19" s="11">
        <v>0</v>
      </c>
      <c r="P19" s="11">
        <v>0</v>
      </c>
      <c r="Q19" s="11">
        <v>0</v>
      </c>
      <c r="R19" s="11">
        <v>0</v>
      </c>
      <c r="S19" s="11">
        <v>0</v>
      </c>
      <c r="T19" s="11">
        <v>0</v>
      </c>
      <c r="U19" s="11">
        <v>0</v>
      </c>
      <c r="V19" s="11">
        <v>0</v>
      </c>
      <c r="W19" s="11">
        <v>0</v>
      </c>
    </row>
    <row r="20" spans="1:23" ht="15" x14ac:dyDescent="0.2">
      <c r="A20" s="12"/>
      <c r="B20" s="12"/>
      <c r="C20" s="15" t="s">
        <v>35</v>
      </c>
      <c r="D20" s="15"/>
      <c r="E20" s="15"/>
      <c r="F20" s="13"/>
      <c r="G20" s="13"/>
      <c r="H20" s="13"/>
      <c r="I20" s="13"/>
      <c r="J20" s="11">
        <v>353.01890059844925</v>
      </c>
      <c r="K20" s="11">
        <v>385.68199427816648</v>
      </c>
      <c r="L20" s="11">
        <v>389.94296833444423</v>
      </c>
      <c r="M20" s="11">
        <v>418.71482336174148</v>
      </c>
      <c r="N20" s="11">
        <v>417.08105400124253</v>
      </c>
      <c r="O20" s="11">
        <v>386.96765633490253</v>
      </c>
      <c r="P20" s="11">
        <v>385.36711564308155</v>
      </c>
      <c r="Q20" s="11">
        <v>425.13830895390197</v>
      </c>
      <c r="R20" s="11">
        <v>427.65982845657527</v>
      </c>
      <c r="S20" s="11">
        <v>417.05775149977632</v>
      </c>
      <c r="T20" s="11">
        <v>391.40463551039477</v>
      </c>
      <c r="U20" s="11">
        <v>338.61750743744165</v>
      </c>
      <c r="V20" s="11">
        <v>196.9009310959147</v>
      </c>
      <c r="W20" s="11">
        <v>65.14708184488785</v>
      </c>
    </row>
    <row r="21" spans="1:23" ht="15" x14ac:dyDescent="0.2">
      <c r="A21" s="12"/>
      <c r="B21" s="12"/>
      <c r="C21" s="15" t="s">
        <v>36</v>
      </c>
      <c r="D21" s="15"/>
      <c r="E21" s="15"/>
      <c r="F21" s="13"/>
      <c r="G21" s="13"/>
      <c r="H21" s="13"/>
      <c r="I21" s="13"/>
      <c r="J21" s="11">
        <v>397.70318442944097</v>
      </c>
      <c r="K21" s="11">
        <v>410.73434046722554</v>
      </c>
      <c r="L21" s="11">
        <v>416.88114005398052</v>
      </c>
      <c r="M21" s="11">
        <v>434.22108631511048</v>
      </c>
      <c r="N21" s="11">
        <v>389.77785646507471</v>
      </c>
      <c r="O21" s="11">
        <v>330.24341228702048</v>
      </c>
      <c r="P21" s="11">
        <v>300.4592642561322</v>
      </c>
      <c r="Q21" s="11">
        <v>282.67990058494058</v>
      </c>
      <c r="R21" s="11">
        <v>257.13889122637841</v>
      </c>
      <c r="S21" s="11">
        <v>237.80755524478138</v>
      </c>
      <c r="T21" s="11">
        <v>216.99479106130144</v>
      </c>
      <c r="U21" s="11">
        <v>191.71888872553623</v>
      </c>
      <c r="V21" s="11">
        <v>179.98706160396321</v>
      </c>
      <c r="W21" s="11">
        <v>166.22776108089394</v>
      </c>
    </row>
    <row r="22" spans="1:23" ht="15" x14ac:dyDescent="0.2">
      <c r="A22" s="12"/>
      <c r="B22" s="12"/>
      <c r="C22" s="15" t="s">
        <v>37</v>
      </c>
      <c r="D22" s="15"/>
      <c r="E22" s="15"/>
      <c r="F22" s="13"/>
      <c r="G22" s="13"/>
      <c r="H22" s="13"/>
      <c r="I22" s="13"/>
      <c r="J22" s="11">
        <v>23.859587691916481</v>
      </c>
      <c r="K22" s="11">
        <v>30.760806947548321</v>
      </c>
      <c r="L22" s="11">
        <v>33.086341638368324</v>
      </c>
      <c r="M22" s="11">
        <v>35.910532356860863</v>
      </c>
      <c r="N22" s="11">
        <v>34.774771770380084</v>
      </c>
      <c r="O22" s="11">
        <v>32.541196658574087</v>
      </c>
      <c r="P22" s="11">
        <v>31.830358047449923</v>
      </c>
      <c r="Q22" s="11">
        <v>30.716591316093304</v>
      </c>
      <c r="R22" s="11">
        <v>29.496634719120181</v>
      </c>
      <c r="S22" s="11">
        <v>32.219167093602884</v>
      </c>
      <c r="T22" s="11">
        <v>40.149301873784424</v>
      </c>
      <c r="U22" s="11">
        <v>43.828893873726308</v>
      </c>
      <c r="V22" s="11">
        <v>50.896802364615858</v>
      </c>
      <c r="W22" s="11">
        <v>55.374065274201392</v>
      </c>
    </row>
    <row r="23" spans="1:23" ht="15" x14ac:dyDescent="0.2">
      <c r="A23" s="12"/>
      <c r="B23" s="12"/>
      <c r="C23" s="15" t="s">
        <v>38</v>
      </c>
      <c r="D23" s="15"/>
      <c r="E23" s="15"/>
      <c r="F23" s="13"/>
      <c r="G23" s="13"/>
      <c r="H23" s="13"/>
      <c r="I23" s="13"/>
      <c r="J23" s="11">
        <v>27.245971853972421</v>
      </c>
      <c r="K23" s="11">
        <v>26.808840738948827</v>
      </c>
      <c r="L23" s="11">
        <v>25.488692027669778</v>
      </c>
      <c r="M23" s="11">
        <v>25.515715279057673</v>
      </c>
      <c r="N23" s="11">
        <v>22.630363228512529</v>
      </c>
      <c r="O23" s="11">
        <v>31.328710969745046</v>
      </c>
      <c r="P23" s="11">
        <v>34.060186612995565</v>
      </c>
      <c r="Q23" s="11">
        <v>25.987158124274387</v>
      </c>
      <c r="R23" s="11">
        <v>21.057297899876403</v>
      </c>
      <c r="S23" s="11">
        <v>21.23639701222168</v>
      </c>
      <c r="T23" s="11">
        <v>22.025497237601932</v>
      </c>
      <c r="U23" s="11">
        <v>21.349314932429131</v>
      </c>
      <c r="V23" s="11">
        <v>21.675819234324123</v>
      </c>
      <c r="W23" s="11">
        <v>20.023657272569743</v>
      </c>
    </row>
    <row r="24" spans="1:23" ht="30" customHeight="1" x14ac:dyDescent="0.2">
      <c r="A24" s="12"/>
      <c r="B24" s="12"/>
      <c r="C24" s="16" t="s">
        <v>39</v>
      </c>
      <c r="D24" s="16"/>
      <c r="E24" s="16"/>
      <c r="F24" s="13"/>
      <c r="G24" s="13"/>
      <c r="H24" s="13"/>
      <c r="I24" s="13"/>
      <c r="J24" s="11">
        <v>76.947482741920425</v>
      </c>
      <c r="K24" s="11">
        <v>80.088762227344645</v>
      </c>
      <c r="L24" s="11">
        <v>78.783936884683513</v>
      </c>
      <c r="M24" s="11">
        <v>78.424586849994</v>
      </c>
      <c r="N24" s="11">
        <v>85.080176506544845</v>
      </c>
      <c r="O24" s="11">
        <v>83.652611978651109</v>
      </c>
      <c r="P24" s="11">
        <v>83.148433651895488</v>
      </c>
      <c r="Q24" s="11">
        <v>83.134577748598844</v>
      </c>
      <c r="R24" s="11">
        <v>84.288984945716464</v>
      </c>
      <c r="S24" s="11">
        <v>87.285420947974444</v>
      </c>
      <c r="T24" s="11">
        <v>94.218392860021609</v>
      </c>
      <c r="U24" s="11">
        <v>94.503440510467229</v>
      </c>
      <c r="V24" s="11">
        <v>96.054173690856246</v>
      </c>
      <c r="W24" s="11">
        <v>95.439587585664412</v>
      </c>
    </row>
    <row r="25" spans="1:23" ht="15" x14ac:dyDescent="0.2">
      <c r="A25" s="12"/>
      <c r="B25" s="12"/>
      <c r="C25" s="13" t="s">
        <v>40</v>
      </c>
      <c r="D25" s="13"/>
      <c r="E25" s="13"/>
      <c r="F25" s="11">
        <v>212.46724135416616</v>
      </c>
      <c r="G25" s="11">
        <v>403.13654763252492</v>
      </c>
      <c r="H25" s="11">
        <v>370.8330651667257</v>
      </c>
      <c r="I25" s="11">
        <v>332.36285518815077</v>
      </c>
      <c r="J25" s="11">
        <v>296.80313810193582</v>
      </c>
      <c r="K25" s="11">
        <v>265.58141735701366</v>
      </c>
      <c r="L25" s="11">
        <v>254.07064972192705</v>
      </c>
      <c r="M25" s="11">
        <v>237.69880117212125</v>
      </c>
      <c r="N25" s="11">
        <v>197.90628826640079</v>
      </c>
      <c r="O25" s="11">
        <v>216.64117346610016</v>
      </c>
      <c r="P25" s="11">
        <v>236.87483481675491</v>
      </c>
      <c r="Q25" s="11">
        <v>221.61445686148096</v>
      </c>
      <c r="R25" s="11">
        <v>292.45824736510122</v>
      </c>
      <c r="S25" s="11">
        <v>477.63964415401904</v>
      </c>
      <c r="T25" s="11">
        <v>462.27236786329672</v>
      </c>
      <c r="U25" s="11">
        <v>522.21957561968259</v>
      </c>
      <c r="V25" s="11">
        <v>569.67253018330905</v>
      </c>
      <c r="W25" s="11">
        <v>490.02633064140042</v>
      </c>
    </row>
    <row r="26" spans="1:23" ht="15" x14ac:dyDescent="0.2">
      <c r="A26" s="12"/>
      <c r="B26" s="12"/>
      <c r="C26" s="13" t="s">
        <v>41</v>
      </c>
      <c r="D26" s="13"/>
      <c r="E26" s="13"/>
      <c r="F26" s="11">
        <v>0</v>
      </c>
      <c r="G26" s="11">
        <v>0</v>
      </c>
      <c r="H26" s="11">
        <v>0</v>
      </c>
      <c r="I26" s="11">
        <v>0</v>
      </c>
      <c r="J26" s="11">
        <v>4.3889500733331728</v>
      </c>
      <c r="K26" s="11">
        <v>3.4472904150176782</v>
      </c>
      <c r="L26" s="11">
        <v>6.0669587633943687</v>
      </c>
      <c r="M26" s="11">
        <v>10.747779029116757</v>
      </c>
      <c r="N26" s="11">
        <v>12.679060502537485</v>
      </c>
      <c r="O26" s="11">
        <v>15.408499916169694</v>
      </c>
      <c r="P26" s="11">
        <v>16.429657919186194</v>
      </c>
      <c r="Q26" s="11">
        <v>19.983084248081664</v>
      </c>
      <c r="R26" s="11">
        <v>27.214811398654785</v>
      </c>
      <c r="S26" s="11">
        <v>25.934624543589113</v>
      </c>
      <c r="T26" s="11">
        <v>23.802616380478774</v>
      </c>
      <c r="U26" s="11">
        <v>24.513159876005801</v>
      </c>
      <c r="V26" s="11">
        <v>28.69482739772419</v>
      </c>
      <c r="W26" s="11">
        <v>29.058479364913026</v>
      </c>
    </row>
    <row r="27" spans="1:23" ht="15" x14ac:dyDescent="0.2">
      <c r="A27" s="12"/>
      <c r="B27" s="12"/>
      <c r="C27" s="13" t="s">
        <v>42</v>
      </c>
      <c r="D27" s="13"/>
      <c r="E27" s="13"/>
      <c r="F27" s="13"/>
      <c r="G27" s="13"/>
      <c r="H27" s="13"/>
      <c r="I27" s="13"/>
      <c r="J27" s="11"/>
      <c r="K27" s="11"/>
      <c r="L27" s="11"/>
      <c r="M27" s="11"/>
      <c r="N27" s="11">
        <v>37.024847445733165</v>
      </c>
      <c r="O27" s="11">
        <v>39.070438298086174</v>
      </c>
      <c r="P27" s="11">
        <v>41.331100780957357</v>
      </c>
      <c r="Q27" s="11">
        <v>43.043768890923538</v>
      </c>
      <c r="R27" s="11">
        <v>44.535389416631915</v>
      </c>
      <c r="S27" s="11">
        <v>46.355797106995297</v>
      </c>
      <c r="T27" s="11">
        <v>48.823640842541089</v>
      </c>
      <c r="U27" s="11">
        <v>49.537345908203285</v>
      </c>
      <c r="V27" s="11">
        <v>50.213710682916734</v>
      </c>
      <c r="W27" s="11">
        <v>50.782828334703275</v>
      </c>
    </row>
    <row r="28" spans="1:23" ht="15" x14ac:dyDescent="0.2">
      <c r="A28" s="12"/>
      <c r="B28" s="12"/>
      <c r="C28" s="13" t="s">
        <v>43</v>
      </c>
      <c r="D28" s="13"/>
      <c r="E28" s="13"/>
      <c r="F28" s="13"/>
      <c r="G28" s="13"/>
      <c r="H28" s="13"/>
      <c r="I28" s="13"/>
      <c r="J28" s="11"/>
      <c r="K28" s="11"/>
      <c r="L28" s="11"/>
      <c r="M28" s="11">
        <v>208.00083760000186</v>
      </c>
      <c r="N28" s="11">
        <v>528.62087316141037</v>
      </c>
      <c r="O28" s="11">
        <v>562.49686560976284</v>
      </c>
      <c r="P28" s="11">
        <v>599.75753378243712</v>
      </c>
      <c r="Q28" s="11">
        <v>641.96851233989332</v>
      </c>
      <c r="R28" s="11">
        <v>669.41075495643963</v>
      </c>
      <c r="S28" s="11">
        <v>703.02327207825192</v>
      </c>
      <c r="T28" s="11">
        <v>712.06313694314815</v>
      </c>
      <c r="U28" s="11">
        <v>688.52575105786207</v>
      </c>
      <c r="V28" s="11">
        <v>633.78457717153697</v>
      </c>
      <c r="W28" s="11">
        <v>592.30024892215283</v>
      </c>
    </row>
    <row r="29" spans="1:23" ht="30" customHeight="1" x14ac:dyDescent="0.2">
      <c r="A29" s="12"/>
      <c r="B29" s="9"/>
      <c r="C29" s="13" t="s">
        <v>44</v>
      </c>
      <c r="D29" s="13"/>
      <c r="E29" s="13"/>
      <c r="F29" s="11">
        <v>88.956821715662727</v>
      </c>
      <c r="G29" s="11">
        <v>96.918641771100681</v>
      </c>
      <c r="H29" s="11">
        <v>95.287733785076384</v>
      </c>
      <c r="I29" s="11">
        <v>97.591417550947</v>
      </c>
      <c r="J29" s="11">
        <v>93.044778946258788</v>
      </c>
      <c r="K29" s="11">
        <v>95.295514232772533</v>
      </c>
      <c r="L29" s="11">
        <v>87.62702513593473</v>
      </c>
      <c r="M29" s="11">
        <v>85.688091921672324</v>
      </c>
      <c r="N29" s="11">
        <v>83.7519691439621</v>
      </c>
      <c r="O29" s="11">
        <v>82.287073469917246</v>
      </c>
      <c r="P29" s="11">
        <v>82.565135431512573</v>
      </c>
      <c r="Q29" s="11">
        <v>82.465035938523741</v>
      </c>
      <c r="R29" s="11">
        <v>81.534562983238274</v>
      </c>
      <c r="S29" s="11">
        <v>83.266718732706636</v>
      </c>
      <c r="T29" s="11">
        <v>81.474445948240657</v>
      </c>
      <c r="U29" s="11">
        <v>80.527740937019999</v>
      </c>
      <c r="V29" s="11">
        <v>81.09982509773991</v>
      </c>
      <c r="W29" s="11">
        <v>78.233776586835404</v>
      </c>
    </row>
    <row r="30" spans="1:23" ht="15" customHeight="1" x14ac:dyDescent="0.2">
      <c r="A30" s="12"/>
      <c r="B30" s="12"/>
      <c r="C30" s="15" t="s">
        <v>25</v>
      </c>
      <c r="D30" s="15"/>
      <c r="E30" s="15"/>
      <c r="F30" s="13"/>
      <c r="G30" s="13"/>
      <c r="H30" s="13"/>
      <c r="I30" s="13"/>
      <c r="J30" s="11">
        <v>77.332295454569206</v>
      </c>
      <c r="K30" s="11">
        <v>79.406929584922892</v>
      </c>
      <c r="L30" s="11">
        <v>71.971792934518831</v>
      </c>
      <c r="M30" s="11">
        <v>69.394763857762811</v>
      </c>
      <c r="N30" s="11">
        <v>71.866819625314179</v>
      </c>
      <c r="O30" s="11">
        <v>70.075265080400456</v>
      </c>
      <c r="P30" s="11">
        <v>69.673397853734485</v>
      </c>
      <c r="Q30" s="11">
        <v>63.336681384442301</v>
      </c>
      <c r="R30" s="11">
        <v>64.823475830208196</v>
      </c>
      <c r="S30" s="11">
        <v>65.816661787223495</v>
      </c>
      <c r="T30" s="11">
        <v>65.428276685389875</v>
      </c>
      <c r="U30" s="11">
        <v>64.689775549321482</v>
      </c>
      <c r="V30" s="11">
        <v>66.235424144631068</v>
      </c>
      <c r="W30" s="11">
        <v>64.367874906506614</v>
      </c>
    </row>
    <row r="31" spans="1:23" ht="15" customHeight="1" x14ac:dyDescent="0.2">
      <c r="A31" s="12"/>
      <c r="B31" s="12"/>
      <c r="C31" s="15" t="s">
        <v>26</v>
      </c>
      <c r="D31" s="15"/>
      <c r="E31" s="15"/>
      <c r="F31" s="13"/>
      <c r="G31" s="13"/>
      <c r="H31" s="13"/>
      <c r="I31" s="13"/>
      <c r="J31" s="11">
        <v>15.712483491689586</v>
      </c>
      <c r="K31" s="11">
        <v>15.888584647849644</v>
      </c>
      <c r="L31" s="11">
        <v>15.655232201415894</v>
      </c>
      <c r="M31" s="11">
        <v>16.293328063909513</v>
      </c>
      <c r="N31" s="11">
        <v>11.885149518647896</v>
      </c>
      <c r="O31" s="11">
        <v>12.211808389516793</v>
      </c>
      <c r="P31" s="11">
        <v>12.89173757777808</v>
      </c>
      <c r="Q31" s="11">
        <v>19.12835455408144</v>
      </c>
      <c r="R31" s="11">
        <v>16.711087153030086</v>
      </c>
      <c r="S31" s="11">
        <v>17.450056945483141</v>
      </c>
      <c r="T31" s="11">
        <v>16.046169262850782</v>
      </c>
      <c r="U31" s="11">
        <v>15.837965387698517</v>
      </c>
      <c r="V31" s="11">
        <v>14.864400953108849</v>
      </c>
      <c r="W31" s="11">
        <v>13.865901680328797</v>
      </c>
    </row>
    <row r="32" spans="1:23" ht="15" x14ac:dyDescent="0.2">
      <c r="A32" s="9"/>
      <c r="B32" s="9"/>
      <c r="C32" s="17" t="s">
        <v>45</v>
      </c>
      <c r="D32" s="17"/>
      <c r="E32" s="11"/>
      <c r="F32" s="11">
        <v>0</v>
      </c>
      <c r="G32" s="11">
        <v>0</v>
      </c>
      <c r="H32" s="11">
        <v>0</v>
      </c>
      <c r="I32" s="11">
        <v>3186.7988911134539</v>
      </c>
      <c r="J32" s="11">
        <v>3264.387293300555</v>
      </c>
      <c r="K32" s="11">
        <v>3525.5947986999158</v>
      </c>
      <c r="L32" s="11">
        <v>3703.8798445320926</v>
      </c>
      <c r="M32" s="11">
        <v>3876.2857148058274</v>
      </c>
      <c r="N32" s="11">
        <v>4057.4096429323899</v>
      </c>
      <c r="O32" s="11">
        <v>4266.841749897847</v>
      </c>
      <c r="P32" s="11">
        <v>4445.4649214662004</v>
      </c>
      <c r="Q32" s="11">
        <v>4761.717737547764</v>
      </c>
      <c r="R32" s="11">
        <v>5086.1095141533851</v>
      </c>
      <c r="S32" s="11">
        <v>5521.6311633488349</v>
      </c>
      <c r="T32" s="11">
        <v>5747.8298803079069</v>
      </c>
      <c r="U32" s="11">
        <v>6101.3828144034187</v>
      </c>
      <c r="V32" s="11">
        <v>6565.7253432465677</v>
      </c>
      <c r="W32" s="11">
        <v>6839.3741643195535</v>
      </c>
    </row>
    <row r="33" spans="1:23" ht="15" x14ac:dyDescent="0.2">
      <c r="A33" s="9"/>
      <c r="B33" s="9"/>
      <c r="C33" s="18" t="s">
        <v>46</v>
      </c>
      <c r="D33" s="17"/>
      <c r="E33" s="11"/>
      <c r="F33" s="11"/>
      <c r="G33" s="11"/>
      <c r="H33" s="11"/>
      <c r="I33" s="11"/>
      <c r="J33" s="11"/>
      <c r="K33" s="11"/>
      <c r="L33" s="11"/>
      <c r="M33" s="11"/>
      <c r="N33" s="11"/>
      <c r="O33" s="11"/>
      <c r="P33" s="11"/>
      <c r="Q33" s="11"/>
      <c r="R33" s="11"/>
      <c r="S33" s="11"/>
      <c r="T33" s="11"/>
      <c r="U33" s="11"/>
      <c r="V33" s="11"/>
      <c r="W33" s="11"/>
    </row>
    <row r="34" spans="1:23" ht="15" x14ac:dyDescent="0.2">
      <c r="A34" s="9"/>
      <c r="B34" s="9"/>
      <c r="C34" s="18" t="s">
        <v>47</v>
      </c>
      <c r="D34" s="17"/>
      <c r="E34" s="11"/>
      <c r="F34" s="11"/>
      <c r="G34" s="11"/>
      <c r="H34" s="11"/>
      <c r="I34" s="11"/>
      <c r="J34" s="11"/>
      <c r="K34" s="11"/>
      <c r="L34" s="11"/>
      <c r="M34" s="11"/>
      <c r="N34" s="11"/>
      <c r="O34" s="11"/>
      <c r="P34" s="11"/>
      <c r="Q34" s="11"/>
      <c r="R34" s="11"/>
      <c r="S34" s="11"/>
      <c r="T34" s="11"/>
      <c r="U34" s="11"/>
      <c r="V34" s="11"/>
      <c r="W34" s="11"/>
    </row>
    <row r="35" spans="1:23" ht="15" x14ac:dyDescent="0.2">
      <c r="A35" s="9"/>
      <c r="B35" s="9"/>
      <c r="C35" s="18" t="s">
        <v>48</v>
      </c>
      <c r="D35" s="17"/>
      <c r="E35" s="11"/>
      <c r="F35" s="11"/>
      <c r="G35" s="11"/>
      <c r="H35" s="11"/>
      <c r="I35" s="11"/>
      <c r="J35" s="11"/>
      <c r="K35" s="11"/>
      <c r="L35" s="11"/>
      <c r="M35" s="11"/>
      <c r="N35" s="11"/>
      <c r="O35" s="11"/>
      <c r="P35" s="11"/>
      <c r="Q35" s="11"/>
      <c r="R35" s="11"/>
      <c r="S35" s="11"/>
      <c r="T35" s="11"/>
      <c r="U35" s="11"/>
      <c r="V35" s="11"/>
      <c r="W35" s="11"/>
    </row>
    <row r="36" spans="1:23" ht="15" x14ac:dyDescent="0.2">
      <c r="A36" s="9"/>
      <c r="B36" s="9"/>
      <c r="C36" s="18" t="s">
        <v>49</v>
      </c>
      <c r="D36" s="17"/>
      <c r="E36" s="11"/>
      <c r="F36" s="11"/>
      <c r="G36" s="11"/>
      <c r="H36" s="11"/>
      <c r="I36" s="11"/>
      <c r="J36" s="11"/>
      <c r="K36" s="11"/>
      <c r="L36" s="11"/>
      <c r="M36" s="11"/>
      <c r="N36" s="11"/>
      <c r="O36" s="11"/>
      <c r="P36" s="11"/>
      <c r="Q36" s="11"/>
      <c r="R36" s="11"/>
      <c r="S36" s="11"/>
      <c r="T36" s="11"/>
      <c r="U36" s="11"/>
      <c r="V36" s="11"/>
      <c r="W36" s="11"/>
    </row>
    <row r="37" spans="1:23" ht="15" x14ac:dyDescent="0.2">
      <c r="A37" s="9"/>
      <c r="B37" s="9"/>
      <c r="C37" s="18" t="s">
        <v>50</v>
      </c>
      <c r="D37" s="17"/>
      <c r="E37" s="11"/>
      <c r="F37" s="11"/>
      <c r="G37" s="11"/>
      <c r="H37" s="11"/>
      <c r="I37" s="11"/>
      <c r="J37" s="11"/>
      <c r="K37" s="11"/>
      <c r="L37" s="11"/>
      <c r="M37" s="11"/>
      <c r="N37" s="11"/>
      <c r="O37" s="11"/>
      <c r="P37" s="11"/>
      <c r="Q37" s="11"/>
      <c r="R37" s="11"/>
      <c r="S37" s="11"/>
      <c r="T37" s="11"/>
      <c r="U37" s="11"/>
      <c r="V37" s="11"/>
      <c r="W37" s="11"/>
    </row>
    <row r="38" spans="1:23" ht="30" customHeight="1" x14ac:dyDescent="0.2">
      <c r="A38" s="9"/>
      <c r="B38" s="9"/>
      <c r="C38" s="17" t="s">
        <v>51</v>
      </c>
      <c r="D38" s="17"/>
      <c r="E38" s="17"/>
      <c r="F38" s="10"/>
      <c r="G38" s="10"/>
      <c r="H38" s="10"/>
      <c r="I38" s="10"/>
      <c r="J38" s="11"/>
      <c r="K38" s="11"/>
      <c r="L38" s="11"/>
      <c r="M38" s="11"/>
      <c r="N38" s="11">
        <v>95.39428520578933</v>
      </c>
      <c r="O38" s="11">
        <v>101.60325731734007</v>
      </c>
      <c r="P38" s="11">
        <v>104.1580696517867</v>
      </c>
      <c r="Q38" s="11">
        <v>137.37338384423254</v>
      </c>
      <c r="R38" s="11">
        <v>153.47201494633902</v>
      </c>
      <c r="S38" s="11">
        <v>171.77493189650104</v>
      </c>
      <c r="T38" s="11">
        <v>182.0772704516645</v>
      </c>
      <c r="U38" s="11">
        <v>169.04876976151607</v>
      </c>
      <c r="V38" s="11">
        <v>177.01988361346341</v>
      </c>
      <c r="W38" s="11">
        <v>175.14682573245079</v>
      </c>
    </row>
    <row r="39" spans="1:23" ht="15" customHeight="1" x14ac:dyDescent="0.2">
      <c r="A39" s="16"/>
      <c r="B39" s="16"/>
      <c r="C39" s="17" t="s">
        <v>52</v>
      </c>
      <c r="D39" s="17"/>
      <c r="E39" s="17"/>
      <c r="F39" s="13"/>
      <c r="G39" s="13"/>
      <c r="H39" s="13"/>
      <c r="I39" s="13"/>
      <c r="J39" s="11">
        <v>153.67771413284879</v>
      </c>
      <c r="K39" s="11">
        <v>147.24941238090307</v>
      </c>
      <c r="L39" s="11">
        <v>148.97243232124109</v>
      </c>
      <c r="M39" s="11">
        <v>166.40230214606242</v>
      </c>
      <c r="N39" s="11">
        <v>213.67492331236252</v>
      </c>
      <c r="O39" s="11">
        <v>268.22635596494558</v>
      </c>
      <c r="P39" s="11">
        <v>173.90265190290296</v>
      </c>
      <c r="Q39" s="11">
        <v>178.42405905492097</v>
      </c>
      <c r="R39" s="11">
        <v>232.26740109067748</v>
      </c>
      <c r="S39" s="11">
        <v>234.61421610282952</v>
      </c>
      <c r="T39" s="11">
        <v>235.91525191324769</v>
      </c>
      <c r="U39" s="11">
        <v>183.69710055962992</v>
      </c>
      <c r="V39" s="11">
        <v>182.0664683211177</v>
      </c>
      <c r="W39" s="11">
        <v>181.5242293116944</v>
      </c>
    </row>
    <row r="40" spans="1:23" ht="30" customHeight="1" x14ac:dyDescent="0.25">
      <c r="A40" s="16"/>
      <c r="B40" s="16"/>
      <c r="C40" s="19" t="s">
        <v>53</v>
      </c>
      <c r="D40" s="19"/>
      <c r="E40" s="19"/>
      <c r="F40" s="20">
        <f>SUM(F4:F39)-SUM(F9:F11,F19:F23)</f>
        <v>3992.9805005501698</v>
      </c>
      <c r="G40" s="20">
        <f>SUM(G4:G39)-SUM(G9:G11,G19:G23)</f>
        <v>3993.4028523461247</v>
      </c>
      <c r="H40" s="20">
        <f>SUM(H4:H39)-SUM(H9:H11,H19:H23)</f>
        <v>3973.3332290500098</v>
      </c>
      <c r="I40" s="20">
        <f>SUM(I4:I39)-SUM(I9:I11,I19:I23)</f>
        <v>7273.2655053094732</v>
      </c>
      <c r="J40" s="20">
        <f t="shared" ref="J40:Q40" si="0">SUM(J4:J39)-SUM(J9:J11,J19:J23,J30:J31)</f>
        <v>7714.3534515660413</v>
      </c>
      <c r="K40" s="20">
        <f t="shared" si="0"/>
        <v>8238.9230417689614</v>
      </c>
      <c r="L40" s="20">
        <f t="shared" si="0"/>
        <v>8531.7415223078715</v>
      </c>
      <c r="M40" s="20">
        <f t="shared" si="0"/>
        <v>8796.9903953828962</v>
      </c>
      <c r="N40" s="20">
        <f t="shared" si="0"/>
        <v>9281.0771246285403</v>
      </c>
      <c r="O40" s="20">
        <f t="shared" si="0"/>
        <v>9637.9713033130938</v>
      </c>
      <c r="P40" s="20">
        <f t="shared" si="0"/>
        <v>9870.0066473754814</v>
      </c>
      <c r="Q40" s="20">
        <f t="shared" si="0"/>
        <v>10417.122257340247</v>
      </c>
      <c r="R40" s="20">
        <f t="shared" ref="R40:W40" si="1">SUM(R4:R39)-SUM(R9:R11,R19:R23,R30:R31,R15:R16)</f>
        <v>11091.569637616903</v>
      </c>
      <c r="S40" s="20">
        <f t="shared" si="1"/>
        <v>12190.434528386479</v>
      </c>
      <c r="T40" s="20">
        <f t="shared" si="1"/>
        <v>12600.826133113456</v>
      </c>
      <c r="U40" s="20">
        <f t="shared" si="1"/>
        <v>13084.647908192981</v>
      </c>
      <c r="V40" s="20">
        <f t="shared" si="1"/>
        <v>13724.66794249339</v>
      </c>
      <c r="W40" s="20">
        <f t="shared" si="1"/>
        <v>13520.484170304018</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70" zoomScaleNormal="70" workbookViewId="0">
      <pane xSplit="5" ySplit="3" topLeftCell="F12" activePane="bottomRight" state="frozen"/>
      <selection activeCell="C10" sqref="C10"/>
      <selection pane="topRight" activeCell="C10" sqref="C10"/>
      <selection pane="bottomLeft" activeCell="C10" sqref="C10"/>
      <selection pane="bottomRight" activeCell="A2" sqref="A2"/>
    </sheetView>
  </sheetViews>
  <sheetFormatPr defaultRowHeight="12.75" x14ac:dyDescent="0.2"/>
  <cols>
    <col min="1" max="2" width="9.140625" style="3"/>
    <col min="3" max="4" width="15.7109375" style="3" customWidth="1"/>
    <col min="5" max="5" width="21.5703125"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69</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11">
        <v>165.78009588836923</v>
      </c>
      <c r="G4" s="11">
        <v>179.09938285669008</v>
      </c>
      <c r="H4" s="11">
        <v>191.99843030409838</v>
      </c>
      <c r="I4" s="11">
        <v>209.15188639209956</v>
      </c>
      <c r="J4" s="11">
        <v>222.55501944224403</v>
      </c>
      <c r="K4" s="11">
        <v>236.77628028604693</v>
      </c>
      <c r="L4" s="11">
        <v>246.53593491933481</v>
      </c>
      <c r="M4" s="11">
        <v>260.37967576677738</v>
      </c>
      <c r="N4" s="11">
        <v>274.50777701590243</v>
      </c>
      <c r="O4" s="11">
        <v>292.11945133018304</v>
      </c>
      <c r="P4" s="11">
        <v>307.15986984196178</v>
      </c>
      <c r="Q4" s="11">
        <v>328.17227248111885</v>
      </c>
      <c r="R4" s="11">
        <v>348.63990269942542</v>
      </c>
      <c r="S4" s="11">
        <v>374.18356765479689</v>
      </c>
      <c r="T4" s="11">
        <v>382.817328542756</v>
      </c>
      <c r="U4" s="11">
        <v>391.5544831609883</v>
      </c>
      <c r="V4" s="11">
        <v>402.66031535876567</v>
      </c>
      <c r="W4" s="11">
        <v>392.97642127204415</v>
      </c>
    </row>
    <row r="5" spans="1:23" ht="15" x14ac:dyDescent="0.2">
      <c r="A5" s="9"/>
      <c r="B5" s="9"/>
      <c r="C5" s="10" t="s">
        <v>20</v>
      </c>
      <c r="D5" s="10"/>
      <c r="E5" s="10"/>
      <c r="F5" s="11">
        <v>0</v>
      </c>
      <c r="G5" s="11">
        <v>0</v>
      </c>
      <c r="H5" s="11">
        <v>0</v>
      </c>
      <c r="I5" s="11">
        <v>67.370005655954841</v>
      </c>
      <c r="J5" s="11">
        <v>67.672851937900262</v>
      </c>
      <c r="K5" s="11">
        <v>76.595103565705784</v>
      </c>
      <c r="L5" s="11">
        <v>77.779281331725372</v>
      </c>
      <c r="M5" s="11">
        <v>72.050816230508275</v>
      </c>
      <c r="N5" s="11">
        <v>65.693551141276686</v>
      </c>
      <c r="O5" s="11">
        <v>62.331484281472868</v>
      </c>
      <c r="P5" s="11">
        <v>56.672722036125975</v>
      </c>
      <c r="Q5" s="11">
        <v>52.267020254919601</v>
      </c>
      <c r="R5" s="11">
        <v>47.616504760183439</v>
      </c>
      <c r="S5" s="11">
        <v>46.106129367195024</v>
      </c>
      <c r="T5" s="11">
        <v>43.632248925531329</v>
      </c>
      <c r="U5" s="11">
        <v>42.345321006786804</v>
      </c>
      <c r="V5" s="11">
        <v>42.616324835889905</v>
      </c>
      <c r="W5" s="11">
        <v>42.327633201242115</v>
      </c>
    </row>
    <row r="6" spans="1:23" ht="15" x14ac:dyDescent="0.2">
      <c r="A6" s="12"/>
      <c r="B6" s="12"/>
      <c r="C6" s="13" t="s">
        <v>21</v>
      </c>
      <c r="D6" s="13"/>
      <c r="E6" s="13"/>
      <c r="F6" s="13"/>
      <c r="G6" s="13"/>
      <c r="H6" s="13"/>
      <c r="I6" s="13"/>
      <c r="J6" s="11"/>
      <c r="K6" s="11">
        <v>69.407178173948523</v>
      </c>
      <c r="L6" s="11">
        <v>73.785493118952843</v>
      </c>
      <c r="M6" s="11">
        <v>77.842662793869295</v>
      </c>
      <c r="N6" s="11">
        <v>81.234085286149892</v>
      </c>
      <c r="O6" s="11">
        <v>85.337429361305581</v>
      </c>
      <c r="P6" s="11">
        <v>88.596404394559158</v>
      </c>
      <c r="Q6" s="11">
        <v>96.321680856416322</v>
      </c>
      <c r="R6" s="11">
        <v>102.58078418865179</v>
      </c>
      <c r="S6" s="11">
        <v>112.12331114503317</v>
      </c>
      <c r="T6" s="11">
        <v>117.67298161099228</v>
      </c>
      <c r="U6" s="11">
        <v>129.08507283500288</v>
      </c>
      <c r="V6" s="11">
        <v>143.30824641327013</v>
      </c>
      <c r="W6" s="11">
        <v>155.8173507961763</v>
      </c>
    </row>
    <row r="7" spans="1:23" ht="15" x14ac:dyDescent="0.2">
      <c r="A7" s="9"/>
      <c r="B7" s="9"/>
      <c r="C7" s="10" t="s">
        <v>22</v>
      </c>
      <c r="D7" s="10"/>
      <c r="E7" s="10"/>
      <c r="F7" s="11">
        <v>138.69772</v>
      </c>
      <c r="G7" s="11">
        <v>139.03980100000001</v>
      </c>
      <c r="H7" s="11">
        <v>146.70044799999999</v>
      </c>
      <c r="I7" s="11">
        <v>154.15250599999999</v>
      </c>
      <c r="J7" s="11">
        <v>159.73850299999998</v>
      </c>
      <c r="K7" s="11">
        <v>164.88899800000002</v>
      </c>
      <c r="L7" s="11">
        <v>182.80324200000001</v>
      </c>
      <c r="M7" s="11">
        <v>201.64055799999997</v>
      </c>
      <c r="N7" s="11">
        <v>225.783952</v>
      </c>
      <c r="O7" s="11">
        <v>239.992762</v>
      </c>
      <c r="P7" s="11">
        <v>252.44721299999998</v>
      </c>
      <c r="Q7" s="11">
        <v>259.12140500000004</v>
      </c>
      <c r="R7" s="11">
        <v>279.88802299999998</v>
      </c>
      <c r="S7" s="11">
        <v>314.00270600000005</v>
      </c>
      <c r="T7" s="11">
        <v>330.97358999999994</v>
      </c>
      <c r="U7" s="11">
        <v>331.16811400000006</v>
      </c>
      <c r="V7" s="11">
        <v>333.24033900000001</v>
      </c>
      <c r="W7" s="11">
        <v>0</v>
      </c>
    </row>
    <row r="8" spans="1:23" ht="15" x14ac:dyDescent="0.2">
      <c r="A8" s="9"/>
      <c r="B8" s="9"/>
      <c r="C8" s="10" t="s">
        <v>23</v>
      </c>
      <c r="D8" s="10"/>
      <c r="E8" s="10"/>
      <c r="F8" s="11">
        <v>306.39296700429009</v>
      </c>
      <c r="G8" s="11">
        <v>338.05503735236243</v>
      </c>
      <c r="H8" s="11">
        <v>373.03249552789083</v>
      </c>
      <c r="I8" s="11">
        <v>401.24642669950117</v>
      </c>
      <c r="J8" s="11">
        <v>430.31047827332264</v>
      </c>
      <c r="K8" s="11">
        <v>468.79262909455531</v>
      </c>
      <c r="L8" s="11">
        <v>499.86681250326529</v>
      </c>
      <c r="M8" s="11">
        <v>535.67775833972814</v>
      </c>
      <c r="N8" s="11">
        <v>571.2258650978381</v>
      </c>
      <c r="O8" s="11">
        <v>612.29367264472467</v>
      </c>
      <c r="P8" s="11">
        <v>653.81700548365473</v>
      </c>
      <c r="Q8" s="11">
        <v>706.89876678937003</v>
      </c>
      <c r="R8" s="11">
        <v>755.77277803757556</v>
      </c>
      <c r="S8" s="11">
        <v>823.89599598199629</v>
      </c>
      <c r="T8" s="11">
        <v>855.74005596760435</v>
      </c>
      <c r="U8" s="11">
        <v>908.05608336333989</v>
      </c>
      <c r="V8" s="11">
        <v>972.28351251781805</v>
      </c>
      <c r="W8" s="11">
        <v>998.54891603761212</v>
      </c>
    </row>
    <row r="9" spans="1:23" ht="15" x14ac:dyDescent="0.2">
      <c r="A9" s="9"/>
      <c r="B9" s="9"/>
      <c r="C9" s="14" t="s">
        <v>24</v>
      </c>
      <c r="D9" s="14"/>
      <c r="E9" s="14"/>
      <c r="F9" s="10"/>
      <c r="G9" s="10"/>
      <c r="H9" s="10"/>
      <c r="I9" s="10"/>
      <c r="J9" s="11"/>
      <c r="K9" s="11"/>
      <c r="L9" s="11">
        <v>53.984383353418053</v>
      </c>
      <c r="M9" s="11">
        <v>56.101702298887297</v>
      </c>
      <c r="N9" s="11">
        <v>59.763605505258525</v>
      </c>
      <c r="O9" s="11">
        <v>66.035205670972644</v>
      </c>
      <c r="P9" s="11">
        <v>71.119148759331679</v>
      </c>
      <c r="Q9" s="11">
        <v>76.9857687466573</v>
      </c>
      <c r="R9" s="11">
        <v>83.176277813663532</v>
      </c>
      <c r="S9" s="11">
        <v>90.330729653836542</v>
      </c>
      <c r="T9" s="11">
        <v>93.301002364133467</v>
      </c>
      <c r="U9" s="11">
        <v>101.33067655024266</v>
      </c>
      <c r="V9" s="11">
        <v>107.11827862768104</v>
      </c>
      <c r="W9" s="11">
        <v>112.67746204528206</v>
      </c>
    </row>
    <row r="10" spans="1:23" ht="15" x14ac:dyDescent="0.2">
      <c r="A10" s="9"/>
      <c r="B10" s="9"/>
      <c r="C10" s="14" t="s">
        <v>25</v>
      </c>
      <c r="D10" s="14"/>
      <c r="E10" s="14"/>
      <c r="F10" s="10"/>
      <c r="G10" s="10"/>
      <c r="H10" s="10"/>
      <c r="I10" s="10"/>
      <c r="J10" s="11"/>
      <c r="K10" s="11"/>
      <c r="L10" s="11">
        <v>293.2397114668388</v>
      </c>
      <c r="M10" s="11">
        <v>311.10196175296028</v>
      </c>
      <c r="N10" s="11">
        <v>327.75668526059758</v>
      </c>
      <c r="O10" s="11">
        <v>346.10777265677518</v>
      </c>
      <c r="P10" s="11">
        <v>364.72119953839814</v>
      </c>
      <c r="Q10" s="11">
        <v>389.43458188098833</v>
      </c>
      <c r="R10" s="11">
        <v>413.13756758715459</v>
      </c>
      <c r="S10" s="11">
        <v>446.32280037147535</v>
      </c>
      <c r="T10" s="11">
        <v>458.56763894171354</v>
      </c>
      <c r="U10" s="11">
        <v>490.85032707476978</v>
      </c>
      <c r="V10" s="11">
        <v>527.39304402642972</v>
      </c>
      <c r="W10" s="11">
        <v>536.24300061897702</v>
      </c>
    </row>
    <row r="11" spans="1:23" ht="15" x14ac:dyDescent="0.2">
      <c r="A11" s="9"/>
      <c r="B11" s="9"/>
      <c r="C11" s="14" t="s">
        <v>26</v>
      </c>
      <c r="D11" s="14"/>
      <c r="E11" s="14"/>
      <c r="F11" s="10"/>
      <c r="G11" s="10"/>
      <c r="H11" s="10"/>
      <c r="I11" s="10"/>
      <c r="J11" s="11"/>
      <c r="K11" s="11"/>
      <c r="L11" s="11">
        <v>152.64271768300841</v>
      </c>
      <c r="M11" s="11">
        <v>168.47409428788063</v>
      </c>
      <c r="N11" s="11">
        <v>183.70557433198195</v>
      </c>
      <c r="O11" s="11">
        <v>200.15069431697691</v>
      </c>
      <c r="P11" s="11">
        <v>217.97665718592486</v>
      </c>
      <c r="Q11" s="11">
        <v>240.47841616172443</v>
      </c>
      <c r="R11" s="11">
        <v>259.45893263675742</v>
      </c>
      <c r="S11" s="11">
        <v>287.24246595668433</v>
      </c>
      <c r="T11" s="11">
        <v>303.87141466175717</v>
      </c>
      <c r="U11" s="11">
        <v>315.87507973832737</v>
      </c>
      <c r="V11" s="11">
        <v>337.77218986370724</v>
      </c>
      <c r="W11" s="11">
        <v>349.62845337335318</v>
      </c>
    </row>
    <row r="12" spans="1:23" ht="15" x14ac:dyDescent="0.2">
      <c r="A12" s="9"/>
      <c r="B12" s="9"/>
      <c r="C12" s="10" t="s">
        <v>27</v>
      </c>
      <c r="D12" s="14"/>
      <c r="E12" s="14"/>
      <c r="F12" s="10"/>
      <c r="G12" s="10"/>
      <c r="H12" s="10"/>
      <c r="I12" s="10"/>
      <c r="J12" s="11"/>
      <c r="K12" s="11"/>
      <c r="L12" s="11">
        <v>0.50610525000000006</v>
      </c>
      <c r="M12" s="11">
        <v>0.48746300000000004</v>
      </c>
      <c r="N12" s="11">
        <v>0.59768449000000001</v>
      </c>
      <c r="O12" s="11">
        <v>0.66558600000000001</v>
      </c>
      <c r="P12" s="11">
        <v>0.73865100000000006</v>
      </c>
      <c r="Q12" s="11">
        <v>0.79211700000000007</v>
      </c>
      <c r="R12" s="11">
        <v>0.92573399999999983</v>
      </c>
      <c r="S12" s="11">
        <v>0.86311399999999994</v>
      </c>
      <c r="T12" s="11">
        <v>0.8251059999999999</v>
      </c>
      <c r="U12" s="11">
        <v>0.89942725999999995</v>
      </c>
      <c r="V12" s="11">
        <v>1.8224689999999999</v>
      </c>
      <c r="W12" s="11">
        <v>6.3250720000000005</v>
      </c>
    </row>
    <row r="13" spans="1:23" ht="30" customHeight="1" x14ac:dyDescent="0.2">
      <c r="A13" s="9"/>
      <c r="B13" s="9"/>
      <c r="C13" s="10" t="s">
        <v>28</v>
      </c>
      <c r="D13" s="10"/>
      <c r="E13" s="10"/>
      <c r="F13" s="10"/>
      <c r="G13" s="10"/>
      <c r="H13" s="10"/>
      <c r="I13" s="10"/>
      <c r="J13" s="11">
        <v>0</v>
      </c>
      <c r="K13" s="11">
        <v>0</v>
      </c>
      <c r="L13" s="11">
        <v>0</v>
      </c>
      <c r="M13" s="11">
        <v>0</v>
      </c>
      <c r="N13" s="11">
        <v>0</v>
      </c>
      <c r="O13" s="11">
        <v>0</v>
      </c>
      <c r="P13" s="11">
        <v>0</v>
      </c>
      <c r="Q13" s="11">
        <v>0</v>
      </c>
      <c r="R13" s="11">
        <v>8.3797916219987592</v>
      </c>
      <c r="S13" s="11">
        <v>83.855330454917564</v>
      </c>
      <c r="T13" s="11">
        <v>147.14116961052059</v>
      </c>
      <c r="U13" s="11">
        <v>230.38802571074527</v>
      </c>
      <c r="V13" s="11">
        <v>454.30005477704162</v>
      </c>
      <c r="W13" s="11">
        <v>721.95380943365217</v>
      </c>
    </row>
    <row r="14" spans="1:23" ht="15" x14ac:dyDescent="0.2">
      <c r="A14" s="9"/>
      <c r="B14" s="9"/>
      <c r="C14" s="9" t="s">
        <v>29</v>
      </c>
      <c r="D14" s="9"/>
      <c r="E14" s="9"/>
      <c r="F14" s="11">
        <v>572.503829</v>
      </c>
      <c r="G14" s="11">
        <v>568.04014700000005</v>
      </c>
      <c r="H14" s="11">
        <v>563.68723399999999</v>
      </c>
      <c r="I14" s="11">
        <v>573.03370700000005</v>
      </c>
      <c r="J14" s="11">
        <v>581.31449499999997</v>
      </c>
      <c r="K14" s="11">
        <v>596.41028100000005</v>
      </c>
      <c r="L14" s="11">
        <v>663.96152699999993</v>
      </c>
      <c r="M14" s="11">
        <v>622.09421899999995</v>
      </c>
      <c r="N14" s="11">
        <v>646.07493299999999</v>
      </c>
      <c r="O14" s="11">
        <v>686.50992200000007</v>
      </c>
      <c r="P14" s="11">
        <v>733.65526099999988</v>
      </c>
      <c r="Q14" s="11">
        <v>785.72021000000007</v>
      </c>
      <c r="R14" s="11">
        <v>870.64200799999992</v>
      </c>
      <c r="S14" s="11">
        <v>1035.3076410000001</v>
      </c>
      <c r="T14" s="11">
        <v>1112.3499340000001</v>
      </c>
      <c r="U14" s="11">
        <v>1194.2887109999999</v>
      </c>
      <c r="V14" s="11">
        <v>1271.2106159999998</v>
      </c>
      <c r="W14" s="11">
        <v>1279.106037</v>
      </c>
    </row>
    <row r="15" spans="1:23" ht="15" x14ac:dyDescent="0.2">
      <c r="A15" s="9"/>
      <c r="B15" s="9"/>
      <c r="C15" s="14" t="s">
        <v>30</v>
      </c>
      <c r="D15" s="9"/>
      <c r="E15" s="9"/>
      <c r="F15" s="11"/>
      <c r="G15" s="11"/>
      <c r="H15" s="11"/>
      <c r="I15" s="11"/>
      <c r="J15" s="11"/>
      <c r="K15" s="11"/>
      <c r="L15" s="11"/>
      <c r="M15" s="11"/>
      <c r="N15" s="11"/>
      <c r="O15" s="11"/>
      <c r="P15" s="11"/>
      <c r="Q15" s="11"/>
      <c r="R15" s="11">
        <v>548.58742300000006</v>
      </c>
      <c r="S15" s="11">
        <v>697.47951699999999</v>
      </c>
      <c r="T15" s="11">
        <v>769.377703</v>
      </c>
      <c r="U15" s="11">
        <v>834.00803400000007</v>
      </c>
      <c r="V15" s="11">
        <v>899.24791600000003</v>
      </c>
      <c r="W15" s="11">
        <v>908.127521</v>
      </c>
    </row>
    <row r="16" spans="1:23" ht="15" x14ac:dyDescent="0.2">
      <c r="A16" s="9"/>
      <c r="B16" s="9"/>
      <c r="C16" s="14" t="s">
        <v>31</v>
      </c>
      <c r="D16" s="9"/>
      <c r="E16" s="9"/>
      <c r="F16" s="11"/>
      <c r="G16" s="11"/>
      <c r="H16" s="11"/>
      <c r="I16" s="11"/>
      <c r="J16" s="11"/>
      <c r="K16" s="11"/>
      <c r="L16" s="11"/>
      <c r="M16" s="11"/>
      <c r="N16" s="11"/>
      <c r="O16" s="11"/>
      <c r="P16" s="11"/>
      <c r="Q16" s="11"/>
      <c r="R16" s="11">
        <v>322.05458299999981</v>
      </c>
      <c r="S16" s="11">
        <v>337.828124</v>
      </c>
      <c r="T16" s="11">
        <v>342.97223100000002</v>
      </c>
      <c r="U16" s="11">
        <v>360.28067700000003</v>
      </c>
      <c r="V16" s="11">
        <v>371.96269999999998</v>
      </c>
      <c r="W16" s="11">
        <v>370.97851500000002</v>
      </c>
    </row>
    <row r="17" spans="1:23" ht="15" x14ac:dyDescent="0.2">
      <c r="A17" s="9"/>
      <c r="B17" s="9"/>
      <c r="C17" s="9" t="s">
        <v>32</v>
      </c>
      <c r="D17" s="9"/>
      <c r="E17" s="9"/>
      <c r="F17" s="11">
        <v>496.48925856060504</v>
      </c>
      <c r="G17" s="11">
        <v>485.7808929920696</v>
      </c>
      <c r="H17" s="11">
        <v>489.85137899890157</v>
      </c>
      <c r="I17" s="11">
        <v>471.57750444627419</v>
      </c>
      <c r="J17" s="11">
        <v>468.26861272616702</v>
      </c>
      <c r="K17" s="11">
        <v>475.93282112545205</v>
      </c>
      <c r="L17" s="11">
        <v>479.92640832523142</v>
      </c>
      <c r="M17" s="11">
        <v>478.07333016521505</v>
      </c>
      <c r="N17" s="11">
        <v>473.16397291349563</v>
      </c>
      <c r="O17" s="11">
        <v>473.87985144378314</v>
      </c>
      <c r="P17" s="11">
        <v>472.34293315853427</v>
      </c>
      <c r="Q17" s="11">
        <v>484.51192879958757</v>
      </c>
      <c r="R17" s="11">
        <v>481.59530334156949</v>
      </c>
      <c r="S17" s="11">
        <v>455.38779338139381</v>
      </c>
      <c r="T17" s="11">
        <v>418.9117838792717</v>
      </c>
      <c r="U17" s="11">
        <v>374.46817066773048</v>
      </c>
      <c r="V17" s="11">
        <v>247.00561885083241</v>
      </c>
      <c r="W17" s="11">
        <v>71.983882471948533</v>
      </c>
    </row>
    <row r="18" spans="1:23" ht="15" x14ac:dyDescent="0.2">
      <c r="A18" s="12"/>
      <c r="B18" s="9"/>
      <c r="C18" s="13" t="s">
        <v>33</v>
      </c>
      <c r="D18" s="13"/>
      <c r="E18" s="13"/>
      <c r="F18" s="11">
        <v>878.76290798217133</v>
      </c>
      <c r="G18" s="11">
        <v>743.76869928153985</v>
      </c>
      <c r="H18" s="11">
        <v>723.59382958033723</v>
      </c>
      <c r="I18" s="11">
        <v>750.08582730047328</v>
      </c>
      <c r="J18" s="11">
        <v>824.65367478741473</v>
      </c>
      <c r="K18" s="11">
        <v>889.78498584710701</v>
      </c>
      <c r="L18" s="11">
        <v>888.47332661737096</v>
      </c>
      <c r="M18" s="11">
        <v>785.48867475423162</v>
      </c>
      <c r="N18" s="11">
        <v>588.48052982925071</v>
      </c>
      <c r="O18" s="11">
        <v>532.70807984776502</v>
      </c>
      <c r="P18" s="11">
        <v>516.58309799967856</v>
      </c>
      <c r="Q18" s="11">
        <v>535.26750430592585</v>
      </c>
      <c r="R18" s="11">
        <v>524.54226993534894</v>
      </c>
      <c r="S18" s="11">
        <v>512.02287771513579</v>
      </c>
      <c r="T18" s="11">
        <v>488.1191748679413</v>
      </c>
      <c r="U18" s="11">
        <v>442.85385237860282</v>
      </c>
      <c r="V18" s="11">
        <v>339.0562484464632</v>
      </c>
      <c r="W18" s="11">
        <v>231.14351399313182</v>
      </c>
    </row>
    <row r="19" spans="1:23" ht="15" x14ac:dyDescent="0.2">
      <c r="A19" s="12"/>
      <c r="B19" s="12"/>
      <c r="C19" s="15" t="s">
        <v>34</v>
      </c>
      <c r="D19" s="15"/>
      <c r="E19" s="15"/>
      <c r="F19" s="11">
        <v>257.59848713303711</v>
      </c>
      <c r="G19" s="11">
        <v>257.03680829761646</v>
      </c>
      <c r="H19" s="11">
        <v>240.68910552298661</v>
      </c>
      <c r="I19" s="11">
        <v>248.25693988821737</v>
      </c>
      <c r="J19" s="11">
        <v>267.21857612944473</v>
      </c>
      <c r="K19" s="11">
        <v>295.18306366024274</v>
      </c>
      <c r="L19" s="11">
        <v>292.50794502188677</v>
      </c>
      <c r="M19" s="11">
        <v>159.23792047911712</v>
      </c>
      <c r="N19" s="11">
        <v>0</v>
      </c>
      <c r="O19" s="11">
        <v>0</v>
      </c>
      <c r="P19" s="11">
        <v>0</v>
      </c>
      <c r="Q19" s="11">
        <v>0</v>
      </c>
      <c r="R19" s="11">
        <v>0</v>
      </c>
      <c r="S19" s="11">
        <v>0</v>
      </c>
      <c r="T19" s="11">
        <v>0</v>
      </c>
      <c r="U19" s="11">
        <v>0</v>
      </c>
      <c r="V19" s="11">
        <v>0</v>
      </c>
      <c r="W19" s="11">
        <v>0</v>
      </c>
    </row>
    <row r="20" spans="1:23" ht="15" x14ac:dyDescent="0.2">
      <c r="A20" s="12"/>
      <c r="B20" s="12"/>
      <c r="C20" s="15" t="s">
        <v>35</v>
      </c>
      <c r="D20" s="15"/>
      <c r="E20" s="15"/>
      <c r="F20" s="13"/>
      <c r="G20" s="13"/>
      <c r="H20" s="13"/>
      <c r="I20" s="13"/>
      <c r="J20" s="11">
        <v>244.85061646782481</v>
      </c>
      <c r="K20" s="11">
        <v>268.81379541875322</v>
      </c>
      <c r="L20" s="11">
        <v>262.74077216580497</v>
      </c>
      <c r="M20" s="11">
        <v>277.99077289374861</v>
      </c>
      <c r="N20" s="11">
        <v>274.62269805306209</v>
      </c>
      <c r="O20" s="11">
        <v>256.6848983340239</v>
      </c>
      <c r="P20" s="11">
        <v>262.64872213688398</v>
      </c>
      <c r="Q20" s="11">
        <v>295.98979921109753</v>
      </c>
      <c r="R20" s="11">
        <v>303.70438942247284</v>
      </c>
      <c r="S20" s="11">
        <v>299.05888368971802</v>
      </c>
      <c r="T20" s="11">
        <v>282.75787487258759</v>
      </c>
      <c r="U20" s="11">
        <v>251.92440106989483</v>
      </c>
      <c r="V20" s="11">
        <v>150.7113111170232</v>
      </c>
      <c r="W20" s="11">
        <v>53.340876988019858</v>
      </c>
    </row>
    <row r="21" spans="1:23" ht="15" x14ac:dyDescent="0.2">
      <c r="A21" s="12"/>
      <c r="B21" s="12"/>
      <c r="C21" s="15" t="s">
        <v>36</v>
      </c>
      <c r="D21" s="15"/>
      <c r="E21" s="15"/>
      <c r="F21" s="13"/>
      <c r="G21" s="13"/>
      <c r="H21" s="13"/>
      <c r="I21" s="13"/>
      <c r="J21" s="11">
        <v>278.30825613745446</v>
      </c>
      <c r="K21" s="11">
        <v>288.36390127016534</v>
      </c>
      <c r="L21" s="11">
        <v>295.16597131951153</v>
      </c>
      <c r="M21" s="11">
        <v>308.72550707803521</v>
      </c>
      <c r="N21" s="11">
        <v>276.20607027656206</v>
      </c>
      <c r="O21" s="11">
        <v>234.66224379761147</v>
      </c>
      <c r="P21" s="11">
        <v>214.50748260563014</v>
      </c>
      <c r="Q21" s="11">
        <v>203.52548855314106</v>
      </c>
      <c r="R21" s="11">
        <v>188.1913989430679</v>
      </c>
      <c r="S21" s="11">
        <v>177.74776389347576</v>
      </c>
      <c r="T21" s="11">
        <v>164.33188781743087</v>
      </c>
      <c r="U21" s="11">
        <v>147.44117261366011</v>
      </c>
      <c r="V21" s="11">
        <v>139.29803085055531</v>
      </c>
      <c r="W21" s="11">
        <v>126.89358250331114</v>
      </c>
    </row>
    <row r="22" spans="1:23" ht="15" x14ac:dyDescent="0.2">
      <c r="A22" s="12"/>
      <c r="B22" s="12"/>
      <c r="C22" s="15" t="s">
        <v>37</v>
      </c>
      <c r="D22" s="15"/>
      <c r="E22" s="15"/>
      <c r="F22" s="13"/>
      <c r="G22" s="13"/>
      <c r="H22" s="13"/>
      <c r="I22" s="13"/>
      <c r="J22" s="11">
        <v>15.494269733938708</v>
      </c>
      <c r="K22" s="11">
        <v>19.829601036040671</v>
      </c>
      <c r="L22" s="11">
        <v>21.283491057889165</v>
      </c>
      <c r="M22" s="11">
        <v>23.063270582825936</v>
      </c>
      <c r="N22" s="11">
        <v>22.287005081064077</v>
      </c>
      <c r="O22" s="11">
        <v>21.085585367694279</v>
      </c>
      <c r="P22" s="11">
        <v>20.783232088941332</v>
      </c>
      <c r="Q22" s="11">
        <v>20.395105384795912</v>
      </c>
      <c r="R22" s="11">
        <v>20.107968603982538</v>
      </c>
      <c r="S22" s="11">
        <v>21.967919311369656</v>
      </c>
      <c r="T22" s="11">
        <v>27.678464095526646</v>
      </c>
      <c r="U22" s="11">
        <v>30.370472853273803</v>
      </c>
      <c r="V22" s="11">
        <v>36.286052159493487</v>
      </c>
      <c r="W22" s="11">
        <v>39.66273520788841</v>
      </c>
    </row>
    <row r="23" spans="1:23" ht="15" x14ac:dyDescent="0.2">
      <c r="A23" s="12"/>
      <c r="B23" s="12"/>
      <c r="C23" s="15" t="s">
        <v>38</v>
      </c>
      <c r="D23" s="15"/>
      <c r="E23" s="15"/>
      <c r="F23" s="13"/>
      <c r="G23" s="13"/>
      <c r="H23" s="13"/>
      <c r="I23" s="13"/>
      <c r="J23" s="11">
        <v>18.781956318752016</v>
      </c>
      <c r="K23" s="11">
        <v>17.594624461905095</v>
      </c>
      <c r="L23" s="11">
        <v>16.775147052278495</v>
      </c>
      <c r="M23" s="11">
        <v>16.471203720504548</v>
      </c>
      <c r="N23" s="11">
        <v>15.364756418562475</v>
      </c>
      <c r="O23" s="11">
        <v>20.275352348435312</v>
      </c>
      <c r="P23" s="11">
        <v>18.643661168223058</v>
      </c>
      <c r="Q23" s="11">
        <v>15.35711115689136</v>
      </c>
      <c r="R23" s="11">
        <v>12.538512965825692</v>
      </c>
      <c r="S23" s="11">
        <v>13.248310820572344</v>
      </c>
      <c r="T23" s="11">
        <v>13.350948082396174</v>
      </c>
      <c r="U23" s="11">
        <v>13.117805841774103</v>
      </c>
      <c r="V23" s="11">
        <v>12.760854319391189</v>
      </c>
      <c r="W23" s="11">
        <v>11.246319293912393</v>
      </c>
    </row>
    <row r="24" spans="1:23" ht="30" customHeight="1" x14ac:dyDescent="0.2">
      <c r="A24" s="12"/>
      <c r="B24" s="12"/>
      <c r="C24" s="16" t="s">
        <v>39</v>
      </c>
      <c r="D24" s="16"/>
      <c r="E24" s="16"/>
      <c r="F24" s="13"/>
      <c r="G24" s="13"/>
      <c r="H24" s="13"/>
      <c r="I24" s="13"/>
      <c r="J24" s="11">
        <v>72.552320501555243</v>
      </c>
      <c r="K24" s="11">
        <v>74.773619099907478</v>
      </c>
      <c r="L24" s="11">
        <v>74.479111409102984</v>
      </c>
      <c r="M24" s="11">
        <v>75.168912720854522</v>
      </c>
      <c r="N24" s="11">
        <v>75.809153050705845</v>
      </c>
      <c r="O24" s="11">
        <v>75.891826846796107</v>
      </c>
      <c r="P24" s="11">
        <v>76.45265219609928</v>
      </c>
      <c r="Q24" s="11">
        <v>77.484654988985326</v>
      </c>
      <c r="R24" s="11">
        <v>80.072702532163873</v>
      </c>
      <c r="S24" s="11">
        <v>83.63075382242647</v>
      </c>
      <c r="T24" s="11">
        <v>88.931713894375363</v>
      </c>
      <c r="U24" s="11">
        <v>89.538521021323987</v>
      </c>
      <c r="V24" s="11">
        <v>91.55308439229924</v>
      </c>
      <c r="W24" s="11">
        <v>91.480917843070515</v>
      </c>
    </row>
    <row r="25" spans="1:23" ht="15" x14ac:dyDescent="0.2">
      <c r="A25" s="12"/>
      <c r="B25" s="12"/>
      <c r="C25" s="13" t="s">
        <v>40</v>
      </c>
      <c r="D25" s="13"/>
      <c r="E25" s="13"/>
      <c r="F25" s="11">
        <v>131.74586330628702</v>
      </c>
      <c r="G25" s="11">
        <v>225.79599259152872</v>
      </c>
      <c r="H25" s="11">
        <v>215.48854435555168</v>
      </c>
      <c r="I25" s="11">
        <v>207.3448742712026</v>
      </c>
      <c r="J25" s="11">
        <v>194.11322232274549</v>
      </c>
      <c r="K25" s="11">
        <v>175.7727038487694</v>
      </c>
      <c r="L25" s="11">
        <v>169.14788045296831</v>
      </c>
      <c r="M25" s="11">
        <v>167.95746147153605</v>
      </c>
      <c r="N25" s="11">
        <v>144.16200399984635</v>
      </c>
      <c r="O25" s="11">
        <v>155.80892705936299</v>
      </c>
      <c r="P25" s="11">
        <v>167.70107537338748</v>
      </c>
      <c r="Q25" s="11">
        <v>154.61819435562597</v>
      </c>
      <c r="R25" s="11">
        <v>206.72124199362457</v>
      </c>
      <c r="S25" s="11">
        <v>342.89599787541096</v>
      </c>
      <c r="T25" s="11">
        <v>313.15341229873172</v>
      </c>
      <c r="U25" s="11">
        <v>348.83019902857251</v>
      </c>
      <c r="V25" s="11">
        <v>368.27714151127873</v>
      </c>
      <c r="W25" s="11">
        <v>301.62390107898636</v>
      </c>
    </row>
    <row r="26" spans="1:23" ht="15" x14ac:dyDescent="0.2">
      <c r="A26" s="12"/>
      <c r="B26" s="12"/>
      <c r="C26" s="13" t="s">
        <v>41</v>
      </c>
      <c r="D26" s="13"/>
      <c r="E26" s="13"/>
      <c r="F26" s="11">
        <v>0</v>
      </c>
      <c r="G26" s="11">
        <v>0</v>
      </c>
      <c r="H26" s="11">
        <v>0</v>
      </c>
      <c r="I26" s="11">
        <v>0</v>
      </c>
      <c r="J26" s="11">
        <v>3.4134904654853213</v>
      </c>
      <c r="K26" s="11">
        <v>4.4422947316106836</v>
      </c>
      <c r="L26" s="11">
        <v>5.245511788977697</v>
      </c>
      <c r="M26" s="11">
        <v>9.2135958300921548</v>
      </c>
      <c r="N26" s="11">
        <v>13.076077751879753</v>
      </c>
      <c r="O26" s="11">
        <v>14.025512190621161</v>
      </c>
      <c r="P26" s="11">
        <v>12.250613259123018</v>
      </c>
      <c r="Q26" s="11">
        <v>20.475757667299263</v>
      </c>
      <c r="R26" s="11">
        <v>25.527085229823534</v>
      </c>
      <c r="S26" s="11">
        <v>25.052735957551633</v>
      </c>
      <c r="T26" s="11">
        <v>28.649909513525269</v>
      </c>
      <c r="U26" s="11">
        <v>30.311388563973775</v>
      </c>
      <c r="V26" s="11">
        <v>28.887564328334769</v>
      </c>
      <c r="W26" s="11">
        <v>29.253658866897009</v>
      </c>
    </row>
    <row r="27" spans="1:23" ht="15" x14ac:dyDescent="0.2">
      <c r="A27" s="12"/>
      <c r="B27" s="12"/>
      <c r="C27" s="13" t="s">
        <v>42</v>
      </c>
      <c r="D27" s="13"/>
      <c r="E27" s="13"/>
      <c r="F27" s="13"/>
      <c r="G27" s="13"/>
      <c r="H27" s="13"/>
      <c r="I27" s="13"/>
      <c r="J27" s="11"/>
      <c r="K27" s="11"/>
      <c r="L27" s="11"/>
      <c r="M27" s="11"/>
      <c r="N27" s="11">
        <v>31.733443017532416</v>
      </c>
      <c r="O27" s="11">
        <v>33.627618155621043</v>
      </c>
      <c r="P27" s="11">
        <v>35.658813538222638</v>
      </c>
      <c r="Q27" s="11">
        <v>37.373734121902935</v>
      </c>
      <c r="R27" s="11">
        <v>38.752664429551182</v>
      </c>
      <c r="S27" s="11">
        <v>40.377885130276347</v>
      </c>
      <c r="T27" s="11">
        <v>42.62047294782883</v>
      </c>
      <c r="U27" s="11">
        <v>43.292285927206642</v>
      </c>
      <c r="V27" s="11">
        <v>44.020792391350945</v>
      </c>
      <c r="W27" s="11">
        <v>44.529631486725208</v>
      </c>
    </row>
    <row r="28" spans="1:23" ht="15" x14ac:dyDescent="0.2">
      <c r="A28" s="12"/>
      <c r="B28" s="12"/>
      <c r="C28" s="13" t="s">
        <v>43</v>
      </c>
      <c r="D28" s="13"/>
      <c r="E28" s="13"/>
      <c r="F28" s="13"/>
      <c r="G28" s="13"/>
      <c r="H28" s="13"/>
      <c r="I28" s="13"/>
      <c r="J28" s="11"/>
      <c r="K28" s="11"/>
      <c r="L28" s="11"/>
      <c r="M28" s="11">
        <v>154.11493072182759</v>
      </c>
      <c r="N28" s="11">
        <v>406.37897084475981</v>
      </c>
      <c r="O28" s="11">
        <v>436.30632524738741</v>
      </c>
      <c r="P28" s="11">
        <v>467.17915154634244</v>
      </c>
      <c r="Q28" s="11">
        <v>499.08499652409057</v>
      </c>
      <c r="R28" s="11">
        <v>518.73978732269188</v>
      </c>
      <c r="S28" s="11">
        <v>550.76968463056733</v>
      </c>
      <c r="T28" s="11">
        <v>562.62029666365208</v>
      </c>
      <c r="U28" s="11">
        <v>552.02300361859034</v>
      </c>
      <c r="V28" s="11">
        <v>512.83410376262441</v>
      </c>
      <c r="W28" s="11">
        <v>481.19259485176593</v>
      </c>
    </row>
    <row r="29" spans="1:23" ht="30" customHeight="1" x14ac:dyDescent="0.2">
      <c r="A29" s="12"/>
      <c r="B29" s="9"/>
      <c r="C29" s="13" t="s">
        <v>44</v>
      </c>
      <c r="D29" s="13"/>
      <c r="E29" s="13"/>
      <c r="F29" s="11">
        <v>66.998669905100144</v>
      </c>
      <c r="G29" s="11">
        <v>74.393902701383325</v>
      </c>
      <c r="H29" s="11">
        <v>74.340755714785061</v>
      </c>
      <c r="I29" s="11">
        <v>78.10124900990705</v>
      </c>
      <c r="J29" s="11">
        <v>82.279301588668673</v>
      </c>
      <c r="K29" s="11">
        <v>84.262639258011774</v>
      </c>
      <c r="L29" s="11">
        <v>77.201584976740705</v>
      </c>
      <c r="M29" s="11">
        <v>74.826109299432858</v>
      </c>
      <c r="N29" s="11">
        <v>73.488583693983486</v>
      </c>
      <c r="O29" s="11">
        <v>71.898491264417146</v>
      </c>
      <c r="P29" s="11">
        <v>72.031410949477163</v>
      </c>
      <c r="Q29" s="11">
        <v>70.955675521117499</v>
      </c>
      <c r="R29" s="11">
        <v>70.243304461840808</v>
      </c>
      <c r="S29" s="11">
        <v>71.669682042108889</v>
      </c>
      <c r="T29" s="11">
        <v>70.405014114613579</v>
      </c>
      <c r="U29" s="11">
        <v>69.9157065427774</v>
      </c>
      <c r="V29" s="11">
        <v>70.716803475677509</v>
      </c>
      <c r="W29" s="11">
        <v>68.467150132889486</v>
      </c>
    </row>
    <row r="30" spans="1:23" ht="15" customHeight="1" x14ac:dyDescent="0.2">
      <c r="A30" s="12"/>
      <c r="B30" s="12"/>
      <c r="C30" s="15" t="s">
        <v>25</v>
      </c>
      <c r="D30" s="15"/>
      <c r="E30" s="15"/>
      <c r="F30" s="13"/>
      <c r="G30" s="13"/>
      <c r="H30" s="13"/>
      <c r="I30" s="13"/>
      <c r="J30" s="11">
        <v>70.823326403876479</v>
      </c>
      <c r="K30" s="11">
        <v>72.524796702067121</v>
      </c>
      <c r="L30" s="11">
        <v>65.626816090175936</v>
      </c>
      <c r="M30" s="11">
        <v>62.691211113732535</v>
      </c>
      <c r="N30" s="11">
        <v>64.53336236605395</v>
      </c>
      <c r="O30" s="11">
        <v>62.613288346976688</v>
      </c>
      <c r="P30" s="11">
        <v>62.198174721309442</v>
      </c>
      <c r="Q30" s="11">
        <v>56.250877720898053</v>
      </c>
      <c r="R30" s="11">
        <v>57.365825352687622</v>
      </c>
      <c r="S30" s="11">
        <v>58.197125093110856</v>
      </c>
      <c r="T30" s="11">
        <v>57.97247378864941</v>
      </c>
      <c r="U30" s="11">
        <v>57.437258800442621</v>
      </c>
      <c r="V30" s="11">
        <v>58.901425940633999</v>
      </c>
      <c r="W30" s="11">
        <v>57.1975778264163</v>
      </c>
    </row>
    <row r="31" spans="1:23" ht="15" customHeight="1" x14ac:dyDescent="0.2">
      <c r="A31" s="12"/>
      <c r="B31" s="12"/>
      <c r="C31" s="15" t="s">
        <v>26</v>
      </c>
      <c r="D31" s="15"/>
      <c r="E31" s="15"/>
      <c r="F31" s="13"/>
      <c r="G31" s="13"/>
      <c r="H31" s="13"/>
      <c r="I31" s="13"/>
      <c r="J31" s="11">
        <v>11.455975184792193</v>
      </c>
      <c r="K31" s="11">
        <v>11.737842555944663</v>
      </c>
      <c r="L31" s="11">
        <v>11.574768886564767</v>
      </c>
      <c r="M31" s="11">
        <v>12.134898185700321</v>
      </c>
      <c r="N31" s="11">
        <v>8.9552213279295376</v>
      </c>
      <c r="O31" s="11">
        <v>9.2852029174404436</v>
      </c>
      <c r="P31" s="11">
        <v>9.8332362281677277</v>
      </c>
      <c r="Q31" s="11">
        <v>14.704797800219444</v>
      </c>
      <c r="R31" s="11">
        <v>12.877479109153178</v>
      </c>
      <c r="S31" s="11">
        <v>13.472556948998028</v>
      </c>
      <c r="T31" s="11">
        <v>12.432540325964171</v>
      </c>
      <c r="U31" s="11">
        <v>12.478447742334772</v>
      </c>
      <c r="V31" s="11">
        <v>11.815377535043512</v>
      </c>
      <c r="W31" s="11">
        <v>11.269572306473181</v>
      </c>
    </row>
    <row r="32" spans="1:23" ht="15" x14ac:dyDescent="0.2">
      <c r="A32" s="9"/>
      <c r="B32" s="9"/>
      <c r="C32" s="17" t="s">
        <v>45</v>
      </c>
      <c r="D32" s="17"/>
      <c r="E32" s="11"/>
      <c r="F32" s="11">
        <v>0</v>
      </c>
      <c r="G32" s="11">
        <v>0</v>
      </c>
      <c r="H32" s="11">
        <v>0</v>
      </c>
      <c r="I32" s="11">
        <v>2662.2149658882931</v>
      </c>
      <c r="J32" s="11">
        <v>2738.5926980164995</v>
      </c>
      <c r="K32" s="11">
        <v>2974.9646625662654</v>
      </c>
      <c r="L32" s="11">
        <v>3178.6627487934225</v>
      </c>
      <c r="M32" s="11">
        <v>3344.7122932115153</v>
      </c>
      <c r="N32" s="11">
        <v>3527.052288464452</v>
      </c>
      <c r="O32" s="11">
        <v>3732.3984212277956</v>
      </c>
      <c r="P32" s="11">
        <v>3907.5468732816848</v>
      </c>
      <c r="Q32" s="11">
        <v>4215.0073154254169</v>
      </c>
      <c r="R32" s="11">
        <v>4529.8169184925109</v>
      </c>
      <c r="S32" s="11">
        <v>4947.9921771778645</v>
      </c>
      <c r="T32" s="11">
        <v>5175.8185386459572</v>
      </c>
      <c r="U32" s="11">
        <v>5515.2111813775555</v>
      </c>
      <c r="V32" s="11">
        <v>5959.4148365057536</v>
      </c>
      <c r="W32" s="11">
        <v>6229.7935357600218</v>
      </c>
    </row>
    <row r="33" spans="1:23" ht="15" x14ac:dyDescent="0.2">
      <c r="A33" s="9"/>
      <c r="B33" s="9"/>
      <c r="C33" s="18" t="s">
        <v>46</v>
      </c>
      <c r="D33" s="17"/>
      <c r="E33" s="11"/>
      <c r="F33" s="11"/>
      <c r="G33" s="11"/>
      <c r="H33" s="11"/>
      <c r="I33" s="11"/>
      <c r="J33" s="11"/>
      <c r="K33" s="11"/>
      <c r="L33" s="11"/>
      <c r="M33" s="11"/>
      <c r="N33" s="11"/>
      <c r="O33" s="11"/>
      <c r="P33" s="11"/>
      <c r="Q33" s="11"/>
      <c r="R33" s="11"/>
      <c r="S33" s="11"/>
      <c r="T33" s="11"/>
      <c r="U33" s="11"/>
      <c r="V33" s="11"/>
      <c r="W33" s="11"/>
    </row>
    <row r="34" spans="1:23" ht="15" x14ac:dyDescent="0.2">
      <c r="A34" s="9"/>
      <c r="B34" s="9"/>
      <c r="C34" s="18" t="s">
        <v>47</v>
      </c>
      <c r="D34" s="17"/>
      <c r="E34" s="11"/>
      <c r="F34" s="11"/>
      <c r="G34" s="11"/>
      <c r="H34" s="11"/>
      <c r="I34" s="11"/>
      <c r="J34" s="11"/>
      <c r="K34" s="11"/>
      <c r="L34" s="11"/>
      <c r="M34" s="11"/>
      <c r="N34" s="11"/>
      <c r="O34" s="11"/>
      <c r="P34" s="11"/>
      <c r="Q34" s="11"/>
      <c r="R34" s="11"/>
      <c r="S34" s="11"/>
      <c r="T34" s="11"/>
      <c r="U34" s="11"/>
      <c r="V34" s="11"/>
      <c r="W34" s="11"/>
    </row>
    <row r="35" spans="1:23" ht="15" x14ac:dyDescent="0.2">
      <c r="A35" s="9"/>
      <c r="B35" s="9"/>
      <c r="C35" s="18" t="s">
        <v>48</v>
      </c>
      <c r="D35" s="17"/>
      <c r="E35" s="11"/>
      <c r="F35" s="11"/>
      <c r="G35" s="11"/>
      <c r="H35" s="11"/>
      <c r="I35" s="11"/>
      <c r="J35" s="11"/>
      <c r="K35" s="11"/>
      <c r="L35" s="11"/>
      <c r="M35" s="11"/>
      <c r="N35" s="11"/>
      <c r="O35" s="11"/>
      <c r="P35" s="11"/>
      <c r="Q35" s="11"/>
      <c r="R35" s="11"/>
      <c r="S35" s="11"/>
      <c r="T35" s="11"/>
      <c r="U35" s="11"/>
      <c r="V35" s="11"/>
      <c r="W35" s="11"/>
    </row>
    <row r="36" spans="1:23" ht="15" x14ac:dyDescent="0.2">
      <c r="A36" s="9"/>
      <c r="B36" s="9"/>
      <c r="C36" s="18" t="s">
        <v>49</v>
      </c>
      <c r="D36" s="17"/>
      <c r="E36" s="11"/>
      <c r="F36" s="11"/>
      <c r="G36" s="11"/>
      <c r="H36" s="11"/>
      <c r="I36" s="11"/>
      <c r="J36" s="11"/>
      <c r="K36" s="11"/>
      <c r="L36" s="11"/>
      <c r="M36" s="11"/>
      <c r="N36" s="11"/>
      <c r="O36" s="11"/>
      <c r="P36" s="11"/>
      <c r="Q36" s="11"/>
      <c r="R36" s="11"/>
      <c r="S36" s="11"/>
      <c r="T36" s="11"/>
      <c r="U36" s="11"/>
      <c r="V36" s="11"/>
      <c r="W36" s="11"/>
    </row>
    <row r="37" spans="1:23" ht="15" x14ac:dyDescent="0.2">
      <c r="A37" s="9"/>
      <c r="B37" s="9"/>
      <c r="C37" s="18" t="s">
        <v>50</v>
      </c>
      <c r="D37" s="17"/>
      <c r="E37" s="11"/>
      <c r="F37" s="11"/>
      <c r="G37" s="11"/>
      <c r="H37" s="11"/>
      <c r="I37" s="11"/>
      <c r="J37" s="11"/>
      <c r="K37" s="11"/>
      <c r="L37" s="11"/>
      <c r="M37" s="11"/>
      <c r="N37" s="11"/>
      <c r="O37" s="11"/>
      <c r="P37" s="11"/>
      <c r="Q37" s="11"/>
      <c r="R37" s="11"/>
      <c r="S37" s="11"/>
      <c r="T37" s="11"/>
      <c r="U37" s="11"/>
      <c r="V37" s="11"/>
      <c r="W37" s="11"/>
    </row>
    <row r="38" spans="1:23" ht="30" customHeight="1" x14ac:dyDescent="0.2">
      <c r="A38" s="9"/>
      <c r="B38" s="9"/>
      <c r="C38" s="17" t="s">
        <v>51</v>
      </c>
      <c r="D38" s="17"/>
      <c r="E38" s="17"/>
      <c r="F38" s="10"/>
      <c r="G38" s="10"/>
      <c r="H38" s="10"/>
      <c r="I38" s="10"/>
      <c r="J38" s="11"/>
      <c r="K38" s="11"/>
      <c r="L38" s="11"/>
      <c r="M38" s="11"/>
      <c r="N38" s="11">
        <v>83.370727049310105</v>
      </c>
      <c r="O38" s="11">
        <v>84.846167224883573</v>
      </c>
      <c r="P38" s="11">
        <v>86.585034725214342</v>
      </c>
      <c r="Q38" s="11">
        <v>100.32763213714605</v>
      </c>
      <c r="R38" s="11">
        <v>131.57695389328364</v>
      </c>
      <c r="S38" s="11">
        <v>133.81711394625887</v>
      </c>
      <c r="T38" s="11">
        <v>141.070931225522</v>
      </c>
      <c r="U38" s="11">
        <v>168.93356806490166</v>
      </c>
      <c r="V38" s="11">
        <v>176.89924984040772</v>
      </c>
      <c r="W38" s="11">
        <v>175.02746839249812</v>
      </c>
    </row>
    <row r="39" spans="1:23" ht="15" customHeight="1" x14ac:dyDescent="0.2">
      <c r="A39" s="16"/>
      <c r="B39" s="16"/>
      <c r="C39" s="17" t="s">
        <v>52</v>
      </c>
      <c r="D39" s="17"/>
      <c r="E39" s="17"/>
      <c r="F39" s="13"/>
      <c r="G39" s="13"/>
      <c r="H39" s="13"/>
      <c r="I39" s="13"/>
      <c r="J39" s="11">
        <v>127.3131105117636</v>
      </c>
      <c r="K39" s="11">
        <v>122.85892689418553</v>
      </c>
      <c r="L39" s="11">
        <v>125.34782910247834</v>
      </c>
      <c r="M39" s="11">
        <v>141.04820728673198</v>
      </c>
      <c r="N39" s="11">
        <v>182.77567708174666</v>
      </c>
      <c r="O39" s="11">
        <v>231.95432492723785</v>
      </c>
      <c r="P39" s="11">
        <v>149.99742042224665</v>
      </c>
      <c r="Q39" s="11">
        <v>154.78963706662282</v>
      </c>
      <c r="R39" s="11">
        <v>202.16074202952998</v>
      </c>
      <c r="S39" s="11">
        <v>205.38570546644127</v>
      </c>
      <c r="T39" s="11">
        <v>208.42454375852293</v>
      </c>
      <c r="U39" s="11">
        <v>162.15656430991982</v>
      </c>
      <c r="V39" s="11">
        <v>161.4458578854078</v>
      </c>
      <c r="W39" s="11">
        <v>161.51473074060468</v>
      </c>
    </row>
    <row r="40" spans="1:23" ht="30" customHeight="1" x14ac:dyDescent="0.25">
      <c r="A40" s="16"/>
      <c r="B40" s="16"/>
      <c r="C40" s="19" t="s">
        <v>53</v>
      </c>
      <c r="D40" s="19"/>
      <c r="E40" s="19"/>
      <c r="F40" s="20">
        <f>SUM(F4:F39)-SUM(F9:F11,F19:F23)</f>
        <v>2757.371311646823</v>
      </c>
      <c r="G40" s="20">
        <f>SUM(G4:G39)-SUM(G9:G11,G19:G23)</f>
        <v>2753.9738557755745</v>
      </c>
      <c r="H40" s="20">
        <f>SUM(H4:H39)-SUM(H9:H11,H19:H23)</f>
        <v>2778.6931164815651</v>
      </c>
      <c r="I40" s="20">
        <f>SUM(I4:I39)-SUM(I9:I11,I19:I23)</f>
        <v>5574.2789526637061</v>
      </c>
      <c r="J40" s="20">
        <f t="shared" ref="J40:Q40" si="0">SUM(J4:J39)-SUM(J9:J11,J19:J23,J30:J31)</f>
        <v>5972.7777785737671</v>
      </c>
      <c r="K40" s="20">
        <f t="shared" si="0"/>
        <v>6415.6631234915649</v>
      </c>
      <c r="L40" s="20">
        <f t="shared" si="0"/>
        <v>6743.7227975895712</v>
      </c>
      <c r="M40" s="20">
        <f t="shared" si="0"/>
        <v>7000.7766685923198</v>
      </c>
      <c r="N40" s="20">
        <f t="shared" si="0"/>
        <v>7464.6092757281303</v>
      </c>
      <c r="O40" s="20">
        <f t="shared" si="0"/>
        <v>7822.5958530533553</v>
      </c>
      <c r="P40" s="20">
        <f t="shared" si="0"/>
        <v>8057.4162032063141</v>
      </c>
      <c r="Q40" s="20">
        <f t="shared" si="0"/>
        <v>8579.1905032955456</v>
      </c>
      <c r="R40" s="20">
        <f t="shared" ref="R40:W40" si="1">SUM(R4:R39)-SUM(R9:R11,R19:R23,R30:R31,R15:R16)</f>
        <v>9224.1944999697735</v>
      </c>
      <c r="S40" s="20">
        <f t="shared" si="1"/>
        <v>10159.340202749374</v>
      </c>
      <c r="T40" s="20">
        <f t="shared" si="1"/>
        <v>10529.878206467343</v>
      </c>
      <c r="U40" s="20">
        <f t="shared" si="1"/>
        <v>11025.31967983802</v>
      </c>
      <c r="V40" s="20">
        <f t="shared" si="1"/>
        <v>11621.553179293216</v>
      </c>
      <c r="W40" s="20">
        <f t="shared" si="1"/>
        <v>11483.066225359267</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sheetData>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70" zoomScaleNormal="70" workbookViewId="0">
      <pane xSplit="5" ySplit="3" topLeftCell="F12" activePane="bottomRight" state="frozen"/>
      <selection activeCell="C10" sqref="C10"/>
      <selection pane="topRight" activeCell="C10" sqref="C10"/>
      <selection pane="bottomLeft" activeCell="C10" sqref="C10"/>
      <selection pane="bottomRight" activeCell="A2" sqref="A2"/>
    </sheetView>
  </sheetViews>
  <sheetFormatPr defaultRowHeight="12.75" x14ac:dyDescent="0.2"/>
  <cols>
    <col min="1" max="2" width="9.140625" style="3"/>
    <col min="3" max="4" width="15.7109375" style="3" customWidth="1"/>
    <col min="5" max="5" width="21"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70</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11">
        <v>239.48040743217064</v>
      </c>
      <c r="G4" s="11">
        <v>251.2471979895092</v>
      </c>
      <c r="H4" s="11">
        <v>272.25463979284973</v>
      </c>
      <c r="I4" s="11">
        <v>289.79558547501586</v>
      </c>
      <c r="J4" s="11">
        <v>309.33057597506098</v>
      </c>
      <c r="K4" s="11">
        <v>327.56079789838918</v>
      </c>
      <c r="L4" s="11">
        <v>345.76483917588109</v>
      </c>
      <c r="M4" s="11">
        <v>366.23752475524191</v>
      </c>
      <c r="N4" s="11">
        <v>385.73067114994751</v>
      </c>
      <c r="O4" s="11">
        <v>409.03378299743804</v>
      </c>
      <c r="P4" s="11">
        <v>434.87053824456746</v>
      </c>
      <c r="Q4" s="11">
        <v>467.07897408574263</v>
      </c>
      <c r="R4" s="11">
        <v>494.63897180586031</v>
      </c>
      <c r="S4" s="11">
        <v>528.04377964853961</v>
      </c>
      <c r="T4" s="11">
        <v>539.88585880477171</v>
      </c>
      <c r="U4" s="11">
        <v>552.24128585433687</v>
      </c>
      <c r="V4" s="11">
        <v>566.50860684412487</v>
      </c>
      <c r="W4" s="11">
        <v>549.44612854420677</v>
      </c>
    </row>
    <row r="5" spans="1:23" ht="15" x14ac:dyDescent="0.2">
      <c r="A5" s="9"/>
      <c r="B5" s="9"/>
      <c r="C5" s="10" t="s">
        <v>20</v>
      </c>
      <c r="D5" s="10"/>
      <c r="E5" s="10"/>
      <c r="F5" s="11">
        <v>0</v>
      </c>
      <c r="G5" s="11">
        <v>0</v>
      </c>
      <c r="H5" s="11">
        <v>0</v>
      </c>
      <c r="I5" s="11">
        <v>97.19597524601383</v>
      </c>
      <c r="J5" s="11">
        <v>96.970254845297603</v>
      </c>
      <c r="K5" s="11">
        <v>108.31114107705518</v>
      </c>
      <c r="L5" s="11">
        <v>105.34963126460073</v>
      </c>
      <c r="M5" s="11">
        <v>96.923638490412444</v>
      </c>
      <c r="N5" s="11">
        <v>88.528089103958678</v>
      </c>
      <c r="O5" s="11">
        <v>84.402478637167007</v>
      </c>
      <c r="P5" s="11">
        <v>76.769298815987781</v>
      </c>
      <c r="Q5" s="11">
        <v>71.407977707792142</v>
      </c>
      <c r="R5" s="11">
        <v>65.309947151990542</v>
      </c>
      <c r="S5" s="11">
        <v>62.019797717943646</v>
      </c>
      <c r="T5" s="11">
        <v>58.642739945395199</v>
      </c>
      <c r="U5" s="11">
        <v>56.51645346854108</v>
      </c>
      <c r="V5" s="11">
        <v>56.263304744355381</v>
      </c>
      <c r="W5" s="11">
        <v>53.861058225399574</v>
      </c>
    </row>
    <row r="6" spans="1:23" ht="15" x14ac:dyDescent="0.2">
      <c r="A6" s="12"/>
      <c r="B6" s="12"/>
      <c r="C6" s="13" t="s">
        <v>21</v>
      </c>
      <c r="D6" s="13"/>
      <c r="E6" s="13"/>
      <c r="F6" s="13"/>
      <c r="G6" s="13"/>
      <c r="H6" s="13"/>
      <c r="I6" s="13"/>
      <c r="J6" s="11"/>
      <c r="K6" s="11">
        <v>99.234876789926687</v>
      </c>
      <c r="L6" s="11">
        <v>104.80614701749786</v>
      </c>
      <c r="M6" s="11">
        <v>110.81482226596202</v>
      </c>
      <c r="N6" s="11">
        <v>114.8455142269585</v>
      </c>
      <c r="O6" s="11">
        <v>120.12681379351427</v>
      </c>
      <c r="P6" s="11">
        <v>123.68288768397503</v>
      </c>
      <c r="Q6" s="11">
        <v>134.31798275417773</v>
      </c>
      <c r="R6" s="11">
        <v>142.65967500041202</v>
      </c>
      <c r="S6" s="11">
        <v>157.36898426006803</v>
      </c>
      <c r="T6" s="11">
        <v>166.3861622387206</v>
      </c>
      <c r="U6" s="11">
        <v>183.43743869373986</v>
      </c>
      <c r="V6" s="11">
        <v>204.10239127046736</v>
      </c>
      <c r="W6" s="11">
        <v>221.1372281187069</v>
      </c>
    </row>
    <row r="7" spans="1:23" ht="15" x14ac:dyDescent="0.2">
      <c r="A7" s="9"/>
      <c r="B7" s="9"/>
      <c r="C7" s="10" t="s">
        <v>22</v>
      </c>
      <c r="D7" s="10"/>
      <c r="E7" s="10"/>
      <c r="F7" s="11">
        <v>222.55317299999999</v>
      </c>
      <c r="G7" s="11">
        <v>229.52928600000001</v>
      </c>
      <c r="H7" s="11">
        <v>232.964585</v>
      </c>
      <c r="I7" s="11">
        <v>243.803933</v>
      </c>
      <c r="J7" s="11">
        <v>252.50828399999997</v>
      </c>
      <c r="K7" s="11">
        <v>267.13183099999998</v>
      </c>
      <c r="L7" s="11">
        <v>281.92298399999999</v>
      </c>
      <c r="M7" s="11">
        <v>315.258824</v>
      </c>
      <c r="N7" s="11">
        <v>335.70128799999998</v>
      </c>
      <c r="O7" s="11">
        <v>355.234422</v>
      </c>
      <c r="P7" s="11">
        <v>373.78547199999997</v>
      </c>
      <c r="Q7" s="11">
        <v>383.576413</v>
      </c>
      <c r="R7" s="11">
        <v>405.96141800000004</v>
      </c>
      <c r="S7" s="11">
        <v>456.017518</v>
      </c>
      <c r="T7" s="11">
        <v>471.38000799999998</v>
      </c>
      <c r="U7" s="11">
        <v>467.50769000000003</v>
      </c>
      <c r="V7" s="11">
        <v>464.37379100000004</v>
      </c>
      <c r="W7" s="11">
        <v>0</v>
      </c>
    </row>
    <row r="8" spans="1:23" ht="15" x14ac:dyDescent="0.2">
      <c r="A8" s="9"/>
      <c r="B8" s="9"/>
      <c r="C8" s="10" t="s">
        <v>23</v>
      </c>
      <c r="D8" s="10"/>
      <c r="E8" s="10"/>
      <c r="F8" s="11">
        <v>441.91442389115815</v>
      </c>
      <c r="G8" s="11">
        <v>479.25399724029978</v>
      </c>
      <c r="H8" s="11">
        <v>516.72131848682534</v>
      </c>
      <c r="I8" s="11">
        <v>555.51176450436742</v>
      </c>
      <c r="J8" s="11">
        <v>591.32680390698908</v>
      </c>
      <c r="K8" s="11">
        <v>642.78663829695336</v>
      </c>
      <c r="L8" s="11">
        <v>679.96977720590633</v>
      </c>
      <c r="M8" s="11">
        <v>725.87637162325552</v>
      </c>
      <c r="N8" s="11">
        <v>771.91825635543819</v>
      </c>
      <c r="O8" s="11">
        <v>822.44862122499171</v>
      </c>
      <c r="P8" s="11">
        <v>873.81577809667806</v>
      </c>
      <c r="Q8" s="11">
        <v>941.68094679856881</v>
      </c>
      <c r="R8" s="11">
        <v>1003.5966712349347</v>
      </c>
      <c r="S8" s="11">
        <v>1089.7376246897572</v>
      </c>
      <c r="T8" s="11">
        <v>1129.753285394971</v>
      </c>
      <c r="U8" s="11">
        <v>1195.2801577724765</v>
      </c>
      <c r="V8" s="11">
        <v>1275.2193990123778</v>
      </c>
      <c r="W8" s="11">
        <v>1309.1007627750002</v>
      </c>
    </row>
    <row r="9" spans="1:23" ht="15" x14ac:dyDescent="0.2">
      <c r="A9" s="9"/>
      <c r="B9" s="9"/>
      <c r="C9" s="14" t="s">
        <v>24</v>
      </c>
      <c r="D9" s="14"/>
      <c r="E9" s="14"/>
      <c r="F9" s="10"/>
      <c r="G9" s="10"/>
      <c r="H9" s="10"/>
      <c r="I9" s="10"/>
      <c r="J9" s="11"/>
      <c r="K9" s="11"/>
      <c r="L9" s="11">
        <v>75.817483842596175</v>
      </c>
      <c r="M9" s="11">
        <v>78.368682935663628</v>
      </c>
      <c r="N9" s="11">
        <v>83.555937136715755</v>
      </c>
      <c r="O9" s="11">
        <v>92.024947080497725</v>
      </c>
      <c r="P9" s="11">
        <v>96.694643902631938</v>
      </c>
      <c r="Q9" s="11">
        <v>103.21261601364665</v>
      </c>
      <c r="R9" s="11">
        <v>110.23433122102725</v>
      </c>
      <c r="S9" s="11">
        <v>119.52399053658948</v>
      </c>
      <c r="T9" s="11">
        <v>123.55515803158352</v>
      </c>
      <c r="U9" s="11">
        <v>134.67610062562804</v>
      </c>
      <c r="V9" s="11">
        <v>142.74833716687465</v>
      </c>
      <c r="W9" s="11">
        <v>149.63132928581169</v>
      </c>
    </row>
    <row r="10" spans="1:23" ht="15" x14ac:dyDescent="0.2">
      <c r="A10" s="9"/>
      <c r="B10" s="9"/>
      <c r="C10" s="14" t="s">
        <v>25</v>
      </c>
      <c r="D10" s="14"/>
      <c r="E10" s="14"/>
      <c r="F10" s="10"/>
      <c r="G10" s="10"/>
      <c r="H10" s="10"/>
      <c r="I10" s="10"/>
      <c r="J10" s="11"/>
      <c r="K10" s="11"/>
      <c r="L10" s="11">
        <v>387.33049901366189</v>
      </c>
      <c r="M10" s="11">
        <v>408.71248241942345</v>
      </c>
      <c r="N10" s="11">
        <v>428.36400882051055</v>
      </c>
      <c r="O10" s="11">
        <v>448.67061345113723</v>
      </c>
      <c r="P10" s="11">
        <v>472.15732605452223</v>
      </c>
      <c r="Q10" s="11">
        <v>503.89850597565328</v>
      </c>
      <c r="R10" s="11">
        <v>532.97042179509583</v>
      </c>
      <c r="S10" s="11">
        <v>573.7433368688778</v>
      </c>
      <c r="T10" s="11">
        <v>589.20545033378858</v>
      </c>
      <c r="U10" s="11">
        <v>629.5355001092305</v>
      </c>
      <c r="V10" s="11">
        <v>676.45731802517673</v>
      </c>
      <c r="W10" s="11">
        <v>688.89611110391911</v>
      </c>
    </row>
    <row r="11" spans="1:23" ht="15" x14ac:dyDescent="0.2">
      <c r="A11" s="9"/>
      <c r="B11" s="9"/>
      <c r="C11" s="14" t="s">
        <v>26</v>
      </c>
      <c r="D11" s="14"/>
      <c r="E11" s="14"/>
      <c r="F11" s="10"/>
      <c r="G11" s="10"/>
      <c r="H11" s="10"/>
      <c r="I11" s="10"/>
      <c r="J11" s="11"/>
      <c r="K11" s="11"/>
      <c r="L11" s="11">
        <v>216.82179434964812</v>
      </c>
      <c r="M11" s="11">
        <v>238.79520626816861</v>
      </c>
      <c r="N11" s="11">
        <v>259.9983103982118</v>
      </c>
      <c r="O11" s="11">
        <v>281.75306069335676</v>
      </c>
      <c r="P11" s="11">
        <v>304.96380813952391</v>
      </c>
      <c r="Q11" s="11">
        <v>334.56982480926871</v>
      </c>
      <c r="R11" s="11">
        <v>360.39191821881167</v>
      </c>
      <c r="S11" s="11">
        <v>396.47029728428993</v>
      </c>
      <c r="T11" s="11">
        <v>416.99267702959861</v>
      </c>
      <c r="U11" s="11">
        <v>431.06855703761789</v>
      </c>
      <c r="V11" s="11">
        <v>456.01374382032674</v>
      </c>
      <c r="W11" s="11">
        <v>470.57332238526931</v>
      </c>
    </row>
    <row r="12" spans="1:23" ht="15" x14ac:dyDescent="0.2">
      <c r="A12" s="9"/>
      <c r="B12" s="9"/>
      <c r="C12" s="10" t="s">
        <v>27</v>
      </c>
      <c r="D12" s="14"/>
      <c r="E12" s="14"/>
      <c r="F12" s="10"/>
      <c r="G12" s="10"/>
      <c r="H12" s="10"/>
      <c r="I12" s="10"/>
      <c r="J12" s="11"/>
      <c r="K12" s="11"/>
      <c r="L12" s="11">
        <v>0.77111682999999998</v>
      </c>
      <c r="M12" s="11">
        <v>1.2290889999999999</v>
      </c>
      <c r="N12" s="11">
        <v>1.2975133100000003</v>
      </c>
      <c r="O12" s="11">
        <v>1.4533966999999999</v>
      </c>
      <c r="P12" s="11">
        <v>1.4678119999999999</v>
      </c>
      <c r="Q12" s="11">
        <v>1.6848679999999998</v>
      </c>
      <c r="R12" s="11">
        <v>1.6455759999999999</v>
      </c>
      <c r="S12" s="11">
        <v>2.0151289500000003</v>
      </c>
      <c r="T12" s="11">
        <v>1.9566420000000002</v>
      </c>
      <c r="U12" s="11">
        <v>2.0571649999999999</v>
      </c>
      <c r="V12" s="11">
        <v>4.222866999999999</v>
      </c>
      <c r="W12" s="11">
        <v>12.046586</v>
      </c>
    </row>
    <row r="13" spans="1:23" ht="30" customHeight="1" x14ac:dyDescent="0.2">
      <c r="A13" s="9"/>
      <c r="B13" s="9"/>
      <c r="C13" s="10" t="s">
        <v>28</v>
      </c>
      <c r="D13" s="10"/>
      <c r="E13" s="10"/>
      <c r="F13" s="10"/>
      <c r="G13" s="10"/>
      <c r="H13" s="10"/>
      <c r="I13" s="10"/>
      <c r="J13" s="11">
        <v>0</v>
      </c>
      <c r="K13" s="11">
        <v>0</v>
      </c>
      <c r="L13" s="11">
        <v>0</v>
      </c>
      <c r="M13" s="11">
        <v>0</v>
      </c>
      <c r="N13" s="11">
        <v>0</v>
      </c>
      <c r="O13" s="11">
        <v>0</v>
      </c>
      <c r="P13" s="11">
        <v>0</v>
      </c>
      <c r="Q13" s="11">
        <v>0</v>
      </c>
      <c r="R13" s="11">
        <v>12.070151353055573</v>
      </c>
      <c r="S13" s="11">
        <v>118.71719711798744</v>
      </c>
      <c r="T13" s="11">
        <v>202.55616057338807</v>
      </c>
      <c r="U13" s="11">
        <v>321.86610992320442</v>
      </c>
      <c r="V13" s="11">
        <v>606.89797259940769</v>
      </c>
      <c r="W13" s="11">
        <v>907.76324178076175</v>
      </c>
    </row>
    <row r="14" spans="1:23" ht="15" x14ac:dyDescent="0.2">
      <c r="A14" s="9"/>
      <c r="B14" s="9"/>
      <c r="C14" s="9" t="s">
        <v>29</v>
      </c>
      <c r="D14" s="9"/>
      <c r="E14" s="9"/>
      <c r="F14" s="11">
        <v>914.02757799999995</v>
      </c>
      <c r="G14" s="11">
        <v>901.46924799999999</v>
      </c>
      <c r="H14" s="11">
        <v>900.57904699999995</v>
      </c>
      <c r="I14" s="11">
        <v>915.89081599999997</v>
      </c>
      <c r="J14" s="11">
        <v>921.031069</v>
      </c>
      <c r="K14" s="11">
        <v>958.88540699999987</v>
      </c>
      <c r="L14" s="11">
        <v>1023.275753</v>
      </c>
      <c r="M14" s="11">
        <v>992.34072500000002</v>
      </c>
      <c r="N14" s="11">
        <v>1046.4092539999999</v>
      </c>
      <c r="O14" s="11">
        <v>1096.5511639999997</v>
      </c>
      <c r="P14" s="11">
        <v>1184.007752</v>
      </c>
      <c r="Q14" s="11">
        <v>1258.3332019999998</v>
      </c>
      <c r="R14" s="11">
        <v>1381.8020359999998</v>
      </c>
      <c r="S14" s="11">
        <v>1613.8159450000001</v>
      </c>
      <c r="T14" s="11">
        <v>1734.793508</v>
      </c>
      <c r="U14" s="11">
        <v>1850.2192370000002</v>
      </c>
      <c r="V14" s="11">
        <v>1969.7544910000001</v>
      </c>
      <c r="W14" s="11">
        <v>1977.0775959999999</v>
      </c>
    </row>
    <row r="15" spans="1:23" ht="15" x14ac:dyDescent="0.2">
      <c r="A15" s="9"/>
      <c r="B15" s="9"/>
      <c r="C15" s="14" t="s">
        <v>30</v>
      </c>
      <c r="D15" s="9"/>
      <c r="E15" s="9"/>
      <c r="F15" s="11"/>
      <c r="G15" s="11"/>
      <c r="H15" s="11"/>
      <c r="I15" s="11"/>
      <c r="J15" s="11"/>
      <c r="K15" s="11"/>
      <c r="L15" s="11"/>
      <c r="M15" s="11"/>
      <c r="N15" s="11"/>
      <c r="O15" s="11"/>
      <c r="P15" s="11"/>
      <c r="Q15" s="11"/>
      <c r="R15" s="11">
        <v>890.78403400000002</v>
      </c>
      <c r="S15" s="11">
        <v>1104.855059</v>
      </c>
      <c r="T15" s="11">
        <v>1208.563705</v>
      </c>
      <c r="U15" s="11">
        <v>1297.5343839999998</v>
      </c>
      <c r="V15" s="11">
        <v>1394.5254169999998</v>
      </c>
      <c r="W15" s="11">
        <v>1409.539006</v>
      </c>
    </row>
    <row r="16" spans="1:23" ht="15" x14ac:dyDescent="0.2">
      <c r="A16" s="9"/>
      <c r="B16" s="9"/>
      <c r="C16" s="14" t="s">
        <v>31</v>
      </c>
      <c r="D16" s="9"/>
      <c r="E16" s="9"/>
      <c r="F16" s="11"/>
      <c r="G16" s="11"/>
      <c r="H16" s="11"/>
      <c r="I16" s="11"/>
      <c r="J16" s="11"/>
      <c r="K16" s="11"/>
      <c r="L16" s="11"/>
      <c r="M16" s="11"/>
      <c r="N16" s="11"/>
      <c r="O16" s="11"/>
      <c r="P16" s="11"/>
      <c r="Q16" s="11"/>
      <c r="R16" s="11">
        <v>491.01800099999997</v>
      </c>
      <c r="S16" s="11">
        <v>508.96088600000002</v>
      </c>
      <c r="T16" s="11">
        <v>526.22980299999995</v>
      </c>
      <c r="U16" s="11">
        <v>552.68485299999998</v>
      </c>
      <c r="V16" s="11">
        <v>575.22907399999997</v>
      </c>
      <c r="W16" s="11">
        <v>567.538591</v>
      </c>
    </row>
    <row r="17" spans="1:23" ht="15" x14ac:dyDescent="0.2">
      <c r="A17" s="9"/>
      <c r="B17" s="9"/>
      <c r="C17" s="9" t="s">
        <v>32</v>
      </c>
      <c r="D17" s="9"/>
      <c r="E17" s="9"/>
      <c r="F17" s="11">
        <v>680.4660286032115</v>
      </c>
      <c r="G17" s="11">
        <v>661.66472720861225</v>
      </c>
      <c r="H17" s="11">
        <v>652.58891537421789</v>
      </c>
      <c r="I17" s="11">
        <v>620.60463379638031</v>
      </c>
      <c r="J17" s="11">
        <v>616.56665930001145</v>
      </c>
      <c r="K17" s="11">
        <v>623.59656037336413</v>
      </c>
      <c r="L17" s="11">
        <v>632.72157160861275</v>
      </c>
      <c r="M17" s="11">
        <v>630.44042068126271</v>
      </c>
      <c r="N17" s="11">
        <v>623.46626205662676</v>
      </c>
      <c r="O17" s="11">
        <v>624.11195481514324</v>
      </c>
      <c r="P17" s="11">
        <v>617.4055693663837</v>
      </c>
      <c r="Q17" s="11">
        <v>626.37606727136244</v>
      </c>
      <c r="R17" s="11">
        <v>615.46893553786742</v>
      </c>
      <c r="S17" s="11">
        <v>577.14163844749032</v>
      </c>
      <c r="T17" s="11">
        <v>523.20925282150506</v>
      </c>
      <c r="U17" s="11">
        <v>463.27292803596083</v>
      </c>
      <c r="V17" s="11">
        <v>304.22649533731675</v>
      </c>
      <c r="W17" s="11">
        <v>123.86860211560227</v>
      </c>
    </row>
    <row r="18" spans="1:23" ht="15" x14ac:dyDescent="0.2">
      <c r="A18" s="12"/>
      <c r="B18" s="9"/>
      <c r="C18" s="13" t="s">
        <v>33</v>
      </c>
      <c r="D18" s="13"/>
      <c r="E18" s="13"/>
      <c r="F18" s="11">
        <v>1306.2675427154991</v>
      </c>
      <c r="G18" s="11">
        <v>1092.5903128841769</v>
      </c>
      <c r="H18" s="11">
        <v>1068.5984665363865</v>
      </c>
      <c r="I18" s="11">
        <v>1111.1951117767032</v>
      </c>
      <c r="J18" s="11">
        <v>1228.321151537187</v>
      </c>
      <c r="K18" s="11">
        <v>1333.4353289034279</v>
      </c>
      <c r="L18" s="11">
        <v>1363.2005139389789</v>
      </c>
      <c r="M18" s="11">
        <v>1217.093563474642</v>
      </c>
      <c r="N18" s="11">
        <v>927.8160157161609</v>
      </c>
      <c r="O18" s="11">
        <v>844.74449020704265</v>
      </c>
      <c r="P18" s="11">
        <v>812.77637949709208</v>
      </c>
      <c r="Q18" s="11">
        <v>830.08307672513524</v>
      </c>
      <c r="R18" s="11">
        <v>804.71387655760554</v>
      </c>
      <c r="S18" s="11">
        <v>779.84779921884115</v>
      </c>
      <c r="T18" s="11">
        <v>734.00595384484154</v>
      </c>
      <c r="U18" s="11">
        <v>651.32186231948765</v>
      </c>
      <c r="V18" s="11">
        <v>498.26755770251492</v>
      </c>
      <c r="W18" s="11">
        <v>355.56102204402055</v>
      </c>
    </row>
    <row r="19" spans="1:23" ht="15" x14ac:dyDescent="0.2">
      <c r="A19" s="12"/>
      <c r="B19" s="12"/>
      <c r="C19" s="15" t="s">
        <v>34</v>
      </c>
      <c r="D19" s="15"/>
      <c r="E19" s="15"/>
      <c r="F19" s="11">
        <v>367.01359165813733</v>
      </c>
      <c r="G19" s="11">
        <v>367.53867891168267</v>
      </c>
      <c r="H19" s="11">
        <v>354.99057821057335</v>
      </c>
      <c r="I19" s="11">
        <v>374.41199817382778</v>
      </c>
      <c r="J19" s="11">
        <v>393.69458641497232</v>
      </c>
      <c r="K19" s="11">
        <v>435.88054428994036</v>
      </c>
      <c r="L19" s="11">
        <v>445.6412233159399</v>
      </c>
      <c r="M19" s="11">
        <v>245.62466069040329</v>
      </c>
      <c r="N19" s="11">
        <v>0</v>
      </c>
      <c r="O19" s="11">
        <v>0</v>
      </c>
      <c r="P19" s="11">
        <v>0</v>
      </c>
      <c r="Q19" s="11">
        <v>0</v>
      </c>
      <c r="R19" s="11">
        <v>0</v>
      </c>
      <c r="S19" s="11">
        <v>0</v>
      </c>
      <c r="T19" s="11">
        <v>0</v>
      </c>
      <c r="U19" s="11">
        <v>0</v>
      </c>
      <c r="V19" s="11">
        <v>0</v>
      </c>
      <c r="W19" s="11">
        <v>0</v>
      </c>
    </row>
    <row r="20" spans="1:23" ht="15" x14ac:dyDescent="0.2">
      <c r="A20" s="12"/>
      <c r="B20" s="12"/>
      <c r="C20" s="15" t="s">
        <v>35</v>
      </c>
      <c r="D20" s="15"/>
      <c r="E20" s="15"/>
      <c r="F20" s="13"/>
      <c r="G20" s="13"/>
      <c r="H20" s="13"/>
      <c r="I20" s="13"/>
      <c r="J20" s="11">
        <v>370.39159917378259</v>
      </c>
      <c r="K20" s="11">
        <v>405.57036609198718</v>
      </c>
      <c r="L20" s="11">
        <v>406.93276430596393</v>
      </c>
      <c r="M20" s="11">
        <v>432.78984752092447</v>
      </c>
      <c r="N20" s="11">
        <v>428.62529839659646</v>
      </c>
      <c r="O20" s="11">
        <v>396.59783867666806</v>
      </c>
      <c r="P20" s="11">
        <v>396.4005945115905</v>
      </c>
      <c r="Q20" s="11">
        <v>438.37323141140126</v>
      </c>
      <c r="R20" s="11">
        <v>446.46006155104061</v>
      </c>
      <c r="S20" s="11">
        <v>436.40628712476911</v>
      </c>
      <c r="T20" s="11">
        <v>403.30064943062303</v>
      </c>
      <c r="U20" s="11">
        <v>351.89251476382253</v>
      </c>
      <c r="V20" s="11">
        <v>208.84867450602894</v>
      </c>
      <c r="W20" s="11">
        <v>82.353589429596283</v>
      </c>
    </row>
    <row r="21" spans="1:23" ht="15" x14ac:dyDescent="0.2">
      <c r="A21" s="12"/>
      <c r="B21" s="12"/>
      <c r="C21" s="15" t="s">
        <v>36</v>
      </c>
      <c r="D21" s="15"/>
      <c r="E21" s="15"/>
      <c r="F21" s="13"/>
      <c r="G21" s="13"/>
      <c r="H21" s="13"/>
      <c r="I21" s="13"/>
      <c r="J21" s="11">
        <v>412.8075566512897</v>
      </c>
      <c r="K21" s="11">
        <v>433.88019365388436</v>
      </c>
      <c r="L21" s="11">
        <v>451.01861457667877</v>
      </c>
      <c r="M21" s="11">
        <v>476.84520809870901</v>
      </c>
      <c r="N21" s="11">
        <v>439.21864279654329</v>
      </c>
      <c r="O21" s="11">
        <v>380.78720638555149</v>
      </c>
      <c r="P21" s="11">
        <v>351.32566733269476</v>
      </c>
      <c r="Q21" s="11">
        <v>332.47457903365859</v>
      </c>
      <c r="R21" s="11">
        <v>304.82361660317832</v>
      </c>
      <c r="S21" s="11">
        <v>286.53433916524563</v>
      </c>
      <c r="T21" s="11">
        <v>263.24905383438551</v>
      </c>
      <c r="U21" s="11">
        <v>230.64020639579482</v>
      </c>
      <c r="V21" s="11">
        <v>213.49267087119873</v>
      </c>
      <c r="W21" s="11">
        <v>193.09969882708774</v>
      </c>
    </row>
    <row r="22" spans="1:23" ht="15" x14ac:dyDescent="0.2">
      <c r="A22" s="12"/>
      <c r="B22" s="12"/>
      <c r="C22" s="15" t="s">
        <v>37</v>
      </c>
      <c r="D22" s="15"/>
      <c r="E22" s="15"/>
      <c r="F22" s="13"/>
      <c r="G22" s="13"/>
      <c r="H22" s="13"/>
      <c r="I22" s="13"/>
      <c r="J22" s="11">
        <v>23.541190147577964</v>
      </c>
      <c r="K22" s="11">
        <v>30.176080743421359</v>
      </c>
      <c r="L22" s="11">
        <v>32.642256241244816</v>
      </c>
      <c r="M22" s="11">
        <v>35.434590077458914</v>
      </c>
      <c r="N22" s="11">
        <v>35.096835866548901</v>
      </c>
      <c r="O22" s="11">
        <v>33.262244064878075</v>
      </c>
      <c r="P22" s="11">
        <v>32.805917270020551</v>
      </c>
      <c r="Q22" s="11">
        <v>31.71360893590202</v>
      </c>
      <c r="R22" s="11">
        <v>30.830748174442107</v>
      </c>
      <c r="S22" s="11">
        <v>33.991788969232779</v>
      </c>
      <c r="T22" s="11">
        <v>43.425971901813774</v>
      </c>
      <c r="U22" s="11">
        <v>47.303019056295781</v>
      </c>
      <c r="V22" s="11">
        <v>56.407212749817091</v>
      </c>
      <c r="W22" s="11">
        <v>62.74989291479946</v>
      </c>
    </row>
    <row r="23" spans="1:23" ht="15" x14ac:dyDescent="0.2">
      <c r="A23" s="12"/>
      <c r="B23" s="12"/>
      <c r="C23" s="15" t="s">
        <v>38</v>
      </c>
      <c r="D23" s="15"/>
      <c r="E23" s="15"/>
      <c r="F23" s="13"/>
      <c r="G23" s="13"/>
      <c r="H23" s="13"/>
      <c r="I23" s="13"/>
      <c r="J23" s="11">
        <v>27.886219149564337</v>
      </c>
      <c r="K23" s="11">
        <v>27.928144124194677</v>
      </c>
      <c r="L23" s="11">
        <v>26.965655499151541</v>
      </c>
      <c r="M23" s="11">
        <v>26.399257087146168</v>
      </c>
      <c r="N23" s="11">
        <v>24.875238656472188</v>
      </c>
      <c r="O23" s="11">
        <v>34.09720107994508</v>
      </c>
      <c r="P23" s="11">
        <v>32.244200382786119</v>
      </c>
      <c r="Q23" s="11">
        <v>27.521657344173526</v>
      </c>
      <c r="R23" s="11">
        <v>22.599450228944455</v>
      </c>
      <c r="S23" s="11">
        <v>22.915383959593633</v>
      </c>
      <c r="T23" s="11">
        <v>24.03027867801913</v>
      </c>
      <c r="U23" s="11">
        <v>21.486122103574441</v>
      </c>
      <c r="V23" s="11">
        <v>19.51899957547014</v>
      </c>
      <c r="W23" s="11">
        <v>17.357840872537089</v>
      </c>
    </row>
    <row r="24" spans="1:23" ht="30" customHeight="1" x14ac:dyDescent="0.2">
      <c r="A24" s="12"/>
      <c r="B24" s="12"/>
      <c r="C24" s="16" t="s">
        <v>39</v>
      </c>
      <c r="D24" s="16"/>
      <c r="E24" s="16"/>
      <c r="F24" s="13"/>
      <c r="G24" s="13"/>
      <c r="H24" s="13"/>
      <c r="I24" s="13"/>
      <c r="J24" s="11">
        <v>75.738710661294689</v>
      </c>
      <c r="K24" s="11">
        <v>77.449295102714132</v>
      </c>
      <c r="L24" s="11">
        <v>76.552831120527102</v>
      </c>
      <c r="M24" s="11">
        <v>77.761859556334329</v>
      </c>
      <c r="N24" s="11">
        <v>74.294636819699292</v>
      </c>
      <c r="O24" s="11">
        <v>73.932293059350997</v>
      </c>
      <c r="P24" s="11">
        <v>73.91357027218001</v>
      </c>
      <c r="Q24" s="11">
        <v>74.412852323564394</v>
      </c>
      <c r="R24" s="11">
        <v>76.461364986642749</v>
      </c>
      <c r="S24" s="11">
        <v>79.619533806581117</v>
      </c>
      <c r="T24" s="11">
        <v>84.28476750944597</v>
      </c>
      <c r="U24" s="11">
        <v>84.931433567434297</v>
      </c>
      <c r="V24" s="11">
        <v>86.495159304229986</v>
      </c>
      <c r="W24" s="11">
        <v>86.574793967770475</v>
      </c>
    </row>
    <row r="25" spans="1:23" ht="15" x14ac:dyDescent="0.2">
      <c r="A25" s="12"/>
      <c r="B25" s="12"/>
      <c r="C25" s="13" t="s">
        <v>40</v>
      </c>
      <c r="D25" s="13"/>
      <c r="E25" s="13"/>
      <c r="F25" s="11">
        <v>202.5290937538806</v>
      </c>
      <c r="G25" s="11">
        <v>369.61503273348029</v>
      </c>
      <c r="H25" s="11">
        <v>348.55861595405554</v>
      </c>
      <c r="I25" s="11">
        <v>337.33164983157138</v>
      </c>
      <c r="J25" s="11">
        <v>314.88367972344565</v>
      </c>
      <c r="K25" s="11">
        <v>284.5093545703013</v>
      </c>
      <c r="L25" s="11">
        <v>282.40022587306612</v>
      </c>
      <c r="M25" s="11">
        <v>284.3523439041083</v>
      </c>
      <c r="N25" s="11">
        <v>244.59925885995213</v>
      </c>
      <c r="O25" s="11">
        <v>274.93386755927389</v>
      </c>
      <c r="P25" s="11">
        <v>296.90586708504435</v>
      </c>
      <c r="Q25" s="11">
        <v>278.61963860307617</v>
      </c>
      <c r="R25" s="11">
        <v>345.76485002594728</v>
      </c>
      <c r="S25" s="11">
        <v>554.74853297171819</v>
      </c>
      <c r="T25" s="11">
        <v>511.94772891453636</v>
      </c>
      <c r="U25" s="11">
        <v>550.54636326473292</v>
      </c>
      <c r="V25" s="11">
        <v>566.22178981599234</v>
      </c>
      <c r="W25" s="11">
        <v>488.33159097929996</v>
      </c>
    </row>
    <row r="26" spans="1:23" ht="15" x14ac:dyDescent="0.2">
      <c r="A26" s="12"/>
      <c r="B26" s="12"/>
      <c r="C26" s="13" t="s">
        <v>41</v>
      </c>
      <c r="D26" s="13"/>
      <c r="E26" s="13"/>
      <c r="F26" s="11">
        <v>0</v>
      </c>
      <c r="G26" s="11">
        <v>0</v>
      </c>
      <c r="H26" s="11">
        <v>0</v>
      </c>
      <c r="I26" s="11">
        <v>0</v>
      </c>
      <c r="J26" s="11">
        <v>5.159298160178885</v>
      </c>
      <c r="K26" s="11">
        <v>5.5168786545267787</v>
      </c>
      <c r="L26" s="11">
        <v>5.2367228834390573</v>
      </c>
      <c r="M26" s="11">
        <v>11.038948122141013</v>
      </c>
      <c r="N26" s="11">
        <v>11.974784452858804</v>
      </c>
      <c r="O26" s="11">
        <v>13.659430837628079</v>
      </c>
      <c r="P26" s="11">
        <v>13.510428961002837</v>
      </c>
      <c r="Q26" s="11">
        <v>20.183008070947839</v>
      </c>
      <c r="R26" s="11">
        <v>23.150501541529572</v>
      </c>
      <c r="S26" s="11">
        <v>30.10503222404844</v>
      </c>
      <c r="T26" s="11">
        <v>28.748115071731746</v>
      </c>
      <c r="U26" s="11">
        <v>30.454013556678866</v>
      </c>
      <c r="V26" s="11">
        <v>30.543861148634917</v>
      </c>
      <c r="W26" s="11">
        <v>30.930946076461481</v>
      </c>
    </row>
    <row r="27" spans="1:23" ht="15" x14ac:dyDescent="0.2">
      <c r="A27" s="12"/>
      <c r="B27" s="12"/>
      <c r="C27" s="13" t="s">
        <v>42</v>
      </c>
      <c r="D27" s="13"/>
      <c r="E27" s="13"/>
      <c r="F27" s="13"/>
      <c r="G27" s="13"/>
      <c r="H27" s="13"/>
      <c r="I27" s="13"/>
      <c r="J27" s="11"/>
      <c r="K27" s="11"/>
      <c r="L27" s="11"/>
      <c r="M27" s="11"/>
      <c r="N27" s="11">
        <v>39.12696605572954</v>
      </c>
      <c r="O27" s="11">
        <v>41.44314009093344</v>
      </c>
      <c r="P27" s="11">
        <v>43.985593064514006</v>
      </c>
      <c r="Q27" s="11">
        <v>46.056225140520567</v>
      </c>
      <c r="R27" s="11">
        <v>47.706561183740703</v>
      </c>
      <c r="S27" s="11">
        <v>49.681448784764143</v>
      </c>
      <c r="T27" s="11">
        <v>52.412457186021214</v>
      </c>
      <c r="U27" s="11">
        <v>53.34795724496572</v>
      </c>
      <c r="V27" s="11">
        <v>54.281207893992139</v>
      </c>
      <c r="W27" s="11">
        <v>55.665162053461685</v>
      </c>
    </row>
    <row r="28" spans="1:23" ht="15" x14ac:dyDescent="0.2">
      <c r="A28" s="12"/>
      <c r="B28" s="12"/>
      <c r="C28" s="13" t="s">
        <v>43</v>
      </c>
      <c r="D28" s="13"/>
      <c r="E28" s="13"/>
      <c r="F28" s="13"/>
      <c r="G28" s="13"/>
      <c r="H28" s="13"/>
      <c r="I28" s="13"/>
      <c r="J28" s="11"/>
      <c r="K28" s="11"/>
      <c r="L28" s="11"/>
      <c r="M28" s="11">
        <v>244.01779912751684</v>
      </c>
      <c r="N28" s="11">
        <v>615.09390004246404</v>
      </c>
      <c r="O28" s="11">
        <v>659.12176183489134</v>
      </c>
      <c r="P28" s="11">
        <v>702.08435593991555</v>
      </c>
      <c r="Q28" s="11">
        <v>748.03967939164124</v>
      </c>
      <c r="R28" s="11">
        <v>777.17032045669021</v>
      </c>
      <c r="S28" s="11">
        <v>819.4921235359285</v>
      </c>
      <c r="T28" s="11">
        <v>826.61441967443091</v>
      </c>
      <c r="U28" s="11">
        <v>806.46707716306037</v>
      </c>
      <c r="V28" s="11">
        <v>750.06423640778905</v>
      </c>
      <c r="W28" s="11">
        <v>699.06347768179717</v>
      </c>
    </row>
    <row r="29" spans="1:23" ht="30" customHeight="1" x14ac:dyDescent="0.2">
      <c r="A29" s="12"/>
      <c r="B29" s="9"/>
      <c r="C29" s="13" t="s">
        <v>44</v>
      </c>
      <c r="D29" s="13"/>
      <c r="E29" s="13"/>
      <c r="F29" s="11">
        <v>81.65012349068742</v>
      </c>
      <c r="G29" s="11">
        <v>90.596225719886505</v>
      </c>
      <c r="H29" s="11">
        <v>87.416270996793315</v>
      </c>
      <c r="I29" s="11">
        <v>88.096301840513249</v>
      </c>
      <c r="J29" s="11">
        <v>92.901902235104174</v>
      </c>
      <c r="K29" s="11">
        <v>95.455297324719297</v>
      </c>
      <c r="L29" s="11">
        <v>86.644906974083653</v>
      </c>
      <c r="M29" s="11">
        <v>84.729615664842726</v>
      </c>
      <c r="N29" s="11">
        <v>83.498347978656341</v>
      </c>
      <c r="O29" s="11">
        <v>81.75091052866668</v>
      </c>
      <c r="P29" s="11">
        <v>82.248971493834844</v>
      </c>
      <c r="Q29" s="11">
        <v>81.527765884878718</v>
      </c>
      <c r="R29" s="11">
        <v>80.808498929628925</v>
      </c>
      <c r="S29" s="11">
        <v>82.781893414571002</v>
      </c>
      <c r="T29" s="11">
        <v>81.468486926957553</v>
      </c>
      <c r="U29" s="11">
        <v>81.046143443441565</v>
      </c>
      <c r="V29" s="11">
        <v>81.927321562800117</v>
      </c>
      <c r="W29" s="11">
        <v>80.646187648507336</v>
      </c>
    </row>
    <row r="30" spans="1:23" ht="15" customHeight="1" x14ac:dyDescent="0.2">
      <c r="A30" s="12"/>
      <c r="B30" s="12"/>
      <c r="C30" s="15" t="s">
        <v>25</v>
      </c>
      <c r="D30" s="15"/>
      <c r="E30" s="15"/>
      <c r="F30" s="13"/>
      <c r="G30" s="13"/>
      <c r="H30" s="13"/>
      <c r="I30" s="13"/>
      <c r="J30" s="11">
        <v>80.132007586099746</v>
      </c>
      <c r="K30" s="11">
        <v>82.428263965762881</v>
      </c>
      <c r="L30" s="11">
        <v>73.615098801083633</v>
      </c>
      <c r="M30" s="11">
        <v>70.905447026391798</v>
      </c>
      <c r="N30" s="11">
        <v>73.290601189753005</v>
      </c>
      <c r="O30" s="11">
        <v>71.198927838359396</v>
      </c>
      <c r="P30" s="11">
        <v>71.025649819129555</v>
      </c>
      <c r="Q30" s="11">
        <v>64.51194814966972</v>
      </c>
      <c r="R30" s="11">
        <v>65.769865175017415</v>
      </c>
      <c r="S30" s="11">
        <v>66.907321211781948</v>
      </c>
      <c r="T30" s="11">
        <v>66.607784198621843</v>
      </c>
      <c r="U30" s="11">
        <v>66.224707844123301</v>
      </c>
      <c r="V30" s="11">
        <v>67.94641198555054</v>
      </c>
      <c r="W30" s="11">
        <v>67.341172961802144</v>
      </c>
    </row>
    <row r="31" spans="1:23" ht="15" customHeight="1" x14ac:dyDescent="0.2">
      <c r="A31" s="12"/>
      <c r="B31" s="12"/>
      <c r="C31" s="15" t="s">
        <v>26</v>
      </c>
      <c r="D31" s="15"/>
      <c r="E31" s="15"/>
      <c r="F31" s="13"/>
      <c r="G31" s="13"/>
      <c r="H31" s="13"/>
      <c r="I31" s="13"/>
      <c r="J31" s="11">
        <v>12.769894649004442</v>
      </c>
      <c r="K31" s="11">
        <v>13.027033358956414</v>
      </c>
      <c r="L31" s="11">
        <v>13.029808173000017</v>
      </c>
      <c r="M31" s="11">
        <v>13.824168638450915</v>
      </c>
      <c r="N31" s="11">
        <v>10.207746788903334</v>
      </c>
      <c r="O31" s="11">
        <v>10.551982690307284</v>
      </c>
      <c r="P31" s="11">
        <v>11.223321674705296</v>
      </c>
      <c r="Q31" s="11">
        <v>17.015817735208987</v>
      </c>
      <c r="R31" s="11">
        <v>15.038633754611508</v>
      </c>
      <c r="S31" s="11">
        <v>15.874572202789066</v>
      </c>
      <c r="T31" s="11">
        <v>14.860702728335699</v>
      </c>
      <c r="U31" s="11">
        <v>14.821435599318246</v>
      </c>
      <c r="V31" s="11">
        <v>13.980909577249578</v>
      </c>
      <c r="W31" s="11">
        <v>13.305014686705194</v>
      </c>
    </row>
    <row r="32" spans="1:23" ht="15" x14ac:dyDescent="0.2">
      <c r="A32" s="9"/>
      <c r="B32" s="9"/>
      <c r="C32" s="17" t="s">
        <v>45</v>
      </c>
      <c r="D32" s="17"/>
      <c r="E32" s="11"/>
      <c r="F32" s="11">
        <v>0</v>
      </c>
      <c r="G32" s="11">
        <v>0</v>
      </c>
      <c r="H32" s="11">
        <v>0</v>
      </c>
      <c r="I32" s="11">
        <v>3387.5960686170542</v>
      </c>
      <c r="J32" s="11">
        <v>3474.1250270480659</v>
      </c>
      <c r="K32" s="11">
        <v>3761.7095448629552</v>
      </c>
      <c r="L32" s="11">
        <v>3980.2486852966367</v>
      </c>
      <c r="M32" s="11">
        <v>4177.3834340486319</v>
      </c>
      <c r="N32" s="11">
        <v>4389.513649395125</v>
      </c>
      <c r="O32" s="11">
        <v>4627.3184655123277</v>
      </c>
      <c r="P32" s="11">
        <v>4828.0430858324698</v>
      </c>
      <c r="Q32" s="11">
        <v>5186.6201149676035</v>
      </c>
      <c r="R32" s="11">
        <v>5552.2097296868269</v>
      </c>
      <c r="S32" s="11">
        <v>6037.2486195200718</v>
      </c>
      <c r="T32" s="11">
        <v>6293.9122619857826</v>
      </c>
      <c r="U32" s="11">
        <v>6677.3455096704765</v>
      </c>
      <c r="V32" s="11">
        <v>7172.7545151957056</v>
      </c>
      <c r="W32" s="11">
        <v>7465.9022378132477</v>
      </c>
    </row>
    <row r="33" spans="1:23" ht="15" x14ac:dyDescent="0.2">
      <c r="A33" s="9"/>
      <c r="B33" s="9"/>
      <c r="C33" s="18" t="s">
        <v>46</v>
      </c>
      <c r="D33" s="17"/>
      <c r="E33" s="11"/>
      <c r="F33" s="11"/>
      <c r="G33" s="11"/>
      <c r="H33" s="11"/>
      <c r="I33" s="11"/>
      <c r="J33" s="11"/>
      <c r="K33" s="11"/>
      <c r="L33" s="11"/>
      <c r="M33" s="11"/>
      <c r="N33" s="11"/>
      <c r="O33" s="11"/>
      <c r="P33" s="11"/>
      <c r="Q33" s="11"/>
      <c r="R33" s="11"/>
      <c r="S33" s="11"/>
      <c r="T33" s="11"/>
      <c r="U33" s="11"/>
      <c r="V33" s="11"/>
      <c r="W33" s="11"/>
    </row>
    <row r="34" spans="1:23" ht="15" x14ac:dyDescent="0.2">
      <c r="A34" s="9"/>
      <c r="B34" s="9"/>
      <c r="C34" s="18" t="s">
        <v>47</v>
      </c>
      <c r="D34" s="17"/>
      <c r="E34" s="11"/>
      <c r="F34" s="11"/>
      <c r="G34" s="11"/>
      <c r="H34" s="11"/>
      <c r="I34" s="11"/>
      <c r="J34" s="11"/>
      <c r="K34" s="11"/>
      <c r="L34" s="11"/>
      <c r="M34" s="11"/>
      <c r="N34" s="11"/>
      <c r="O34" s="11"/>
      <c r="P34" s="11"/>
      <c r="Q34" s="11"/>
      <c r="R34" s="11"/>
      <c r="S34" s="11"/>
      <c r="T34" s="11"/>
      <c r="U34" s="11"/>
      <c r="V34" s="11"/>
      <c r="W34" s="11"/>
    </row>
    <row r="35" spans="1:23" ht="15" x14ac:dyDescent="0.2">
      <c r="A35" s="9"/>
      <c r="B35" s="9"/>
      <c r="C35" s="18" t="s">
        <v>48</v>
      </c>
      <c r="D35" s="17"/>
      <c r="E35" s="11"/>
      <c r="F35" s="11"/>
      <c r="G35" s="11"/>
      <c r="H35" s="11"/>
      <c r="I35" s="11"/>
      <c r="J35" s="11"/>
      <c r="K35" s="11"/>
      <c r="L35" s="11"/>
      <c r="M35" s="11"/>
      <c r="N35" s="11"/>
      <c r="O35" s="11"/>
      <c r="P35" s="11"/>
      <c r="Q35" s="11"/>
      <c r="R35" s="11"/>
      <c r="S35" s="11"/>
      <c r="T35" s="11"/>
      <c r="U35" s="11"/>
      <c r="V35" s="11"/>
      <c r="W35" s="11"/>
    </row>
    <row r="36" spans="1:23" ht="15" x14ac:dyDescent="0.2">
      <c r="A36" s="9"/>
      <c r="B36" s="9"/>
      <c r="C36" s="18" t="s">
        <v>49</v>
      </c>
      <c r="D36" s="17"/>
      <c r="E36" s="11"/>
      <c r="F36" s="11"/>
      <c r="G36" s="11"/>
      <c r="H36" s="11"/>
      <c r="I36" s="11"/>
      <c r="J36" s="11"/>
      <c r="K36" s="11"/>
      <c r="L36" s="11"/>
      <c r="M36" s="11"/>
      <c r="N36" s="11"/>
      <c r="O36" s="11"/>
      <c r="P36" s="11"/>
      <c r="Q36" s="11"/>
      <c r="R36" s="11"/>
      <c r="S36" s="11"/>
      <c r="T36" s="11"/>
      <c r="U36" s="11"/>
      <c r="V36" s="11"/>
      <c r="W36" s="11"/>
    </row>
    <row r="37" spans="1:23" ht="15" x14ac:dyDescent="0.2">
      <c r="A37" s="9"/>
      <c r="B37" s="9"/>
      <c r="C37" s="18" t="s">
        <v>50</v>
      </c>
      <c r="D37" s="17"/>
      <c r="E37" s="11"/>
      <c r="F37" s="11"/>
      <c r="G37" s="11"/>
      <c r="H37" s="11"/>
      <c r="I37" s="11"/>
      <c r="J37" s="11"/>
      <c r="K37" s="11"/>
      <c r="L37" s="11"/>
      <c r="M37" s="11"/>
      <c r="N37" s="11"/>
      <c r="O37" s="11"/>
      <c r="P37" s="11"/>
      <c r="Q37" s="11"/>
      <c r="R37" s="11"/>
      <c r="S37" s="11"/>
      <c r="T37" s="11"/>
      <c r="U37" s="11"/>
      <c r="V37" s="11"/>
      <c r="W37" s="11"/>
    </row>
    <row r="38" spans="1:23" ht="30" customHeight="1" x14ac:dyDescent="0.2">
      <c r="A38" s="9"/>
      <c r="B38" s="9"/>
      <c r="C38" s="17" t="s">
        <v>51</v>
      </c>
      <c r="D38" s="17"/>
      <c r="E38" s="17"/>
      <c r="F38" s="10"/>
      <c r="G38" s="10"/>
      <c r="H38" s="10"/>
      <c r="I38" s="10"/>
      <c r="J38" s="11"/>
      <c r="K38" s="11"/>
      <c r="L38" s="11"/>
      <c r="M38" s="11"/>
      <c r="N38" s="11">
        <v>113.8302195386341</v>
      </c>
      <c r="O38" s="11">
        <v>107.28155870184813</v>
      </c>
      <c r="P38" s="11">
        <v>111.49925931268167</v>
      </c>
      <c r="Q38" s="11">
        <v>148.02376677591928</v>
      </c>
      <c r="R38" s="11">
        <v>173.93624881285558</v>
      </c>
      <c r="S38" s="11">
        <v>158.66178413362701</v>
      </c>
      <c r="T38" s="11">
        <v>180.42321082252059</v>
      </c>
      <c r="U38" s="11">
        <v>187.35113060051316</v>
      </c>
      <c r="V38" s="11">
        <v>196.18525104051722</v>
      </c>
      <c r="W38" s="11">
        <v>194.10940327077023</v>
      </c>
    </row>
    <row r="39" spans="1:23" ht="15" customHeight="1" x14ac:dyDescent="0.2">
      <c r="A39" s="16"/>
      <c r="B39" s="16"/>
      <c r="C39" s="17" t="s">
        <v>52</v>
      </c>
      <c r="D39" s="17"/>
      <c r="E39" s="17"/>
      <c r="F39" s="13"/>
      <c r="G39" s="13"/>
      <c r="H39" s="13"/>
      <c r="I39" s="13"/>
      <c r="J39" s="11">
        <v>162.89920679961534</v>
      </c>
      <c r="K39" s="11">
        <v>156.70290675570823</v>
      </c>
      <c r="L39" s="11">
        <v>159.19153283470854</v>
      </c>
      <c r="M39" s="11">
        <v>178.45826024865781</v>
      </c>
      <c r="N39" s="11">
        <v>229.2988569875057</v>
      </c>
      <c r="O39" s="11">
        <v>286.45176312323866</v>
      </c>
      <c r="P39" s="11">
        <v>186.93828060718249</v>
      </c>
      <c r="Q39" s="11">
        <v>191.44016827213977</v>
      </c>
      <c r="R39" s="11">
        <v>249.34621308085028</v>
      </c>
      <c r="S39" s="11">
        <v>252.11934850125419</v>
      </c>
      <c r="T39" s="11">
        <v>254.35710208702955</v>
      </c>
      <c r="U39" s="11">
        <v>198.10167830267514</v>
      </c>
      <c r="V39" s="11">
        <v>196.84364335433105</v>
      </c>
      <c r="W39" s="11">
        <v>196.28023781910809</v>
      </c>
    </row>
    <row r="40" spans="1:23" ht="30" customHeight="1" x14ac:dyDescent="0.25">
      <c r="A40" s="16"/>
      <c r="B40" s="16"/>
      <c r="C40" s="19" t="s">
        <v>53</v>
      </c>
      <c r="D40" s="19"/>
      <c r="E40" s="19"/>
      <c r="F40" s="20">
        <f>SUM(F4:F39)-SUM(F9:F11,F19:F23)</f>
        <v>4088.8883708866069</v>
      </c>
      <c r="G40" s="20">
        <f>SUM(G4:G39)-SUM(G9:G11,G19:G23)</f>
        <v>4075.9660277759649</v>
      </c>
      <c r="H40" s="20">
        <f>SUM(H4:H39)-SUM(H9:H11,H19:H23)</f>
        <v>4079.6818591411275</v>
      </c>
      <c r="I40" s="20">
        <f>SUM(I4:I39)-SUM(I9:I11,I19:I23)</f>
        <v>7647.0218400876201</v>
      </c>
      <c r="J40" s="20">
        <f t="shared" ref="J40:Q40" si="0">SUM(J4:J39)-SUM(J9:J11,J19:J23,J30:J31)</f>
        <v>8141.7626231922504</v>
      </c>
      <c r="K40" s="20">
        <f t="shared" si="0"/>
        <v>8742.285858610041</v>
      </c>
      <c r="L40" s="20">
        <f t="shared" si="0"/>
        <v>9128.0572390239377</v>
      </c>
      <c r="M40" s="20">
        <f t="shared" si="0"/>
        <v>9513.9572399630088</v>
      </c>
      <c r="N40" s="20">
        <f t="shared" si="0"/>
        <v>10096.943484049714</v>
      </c>
      <c r="O40" s="20">
        <f t="shared" si="0"/>
        <v>10524.000315623456</v>
      </c>
      <c r="P40" s="20">
        <f t="shared" si="0"/>
        <v>10837.710900273509</v>
      </c>
      <c r="Q40" s="20">
        <f t="shared" si="0"/>
        <v>11489.462727773072</v>
      </c>
      <c r="R40" s="20">
        <f t="shared" ref="R40:W40" si="1">SUM(R4:R39)-SUM(R9:R11,R19:R23,R30:R31,R15:R16)</f>
        <v>12254.421547346439</v>
      </c>
      <c r="S40" s="20">
        <f t="shared" si="1"/>
        <v>13449.183729943192</v>
      </c>
      <c r="T40" s="20">
        <f t="shared" si="1"/>
        <v>13876.738121802053</v>
      </c>
      <c r="U40" s="20">
        <f t="shared" si="1"/>
        <v>14413.311634881728</v>
      </c>
      <c r="V40" s="20">
        <f t="shared" si="1"/>
        <v>15085.153862234556</v>
      </c>
      <c r="W40" s="20">
        <f t="shared" si="1"/>
        <v>14807.366262914124</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sheetData>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70" zoomScaleNormal="70" workbookViewId="0">
      <pane xSplit="5" ySplit="3" topLeftCell="F4" activePane="bottomRight" state="frozen"/>
      <selection activeCell="C10" sqref="C10"/>
      <selection pane="topRight" activeCell="C10" sqref="C10"/>
      <selection pane="bottomLeft" activeCell="C10" sqref="C10"/>
      <selection pane="bottomRight" activeCell="A3" sqref="A3"/>
    </sheetView>
  </sheetViews>
  <sheetFormatPr defaultRowHeight="12.75" x14ac:dyDescent="0.2"/>
  <cols>
    <col min="1" max="2" width="9.140625" style="3"/>
    <col min="3" max="4" width="15.7109375" style="3" customWidth="1"/>
    <col min="5" max="5" width="21"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71</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11">
        <v>198.29417428045028</v>
      </c>
      <c r="G4" s="11">
        <v>205.41888463926824</v>
      </c>
      <c r="H4" s="11">
        <v>222.07335062388117</v>
      </c>
      <c r="I4" s="11">
        <v>237.41236130779353</v>
      </c>
      <c r="J4" s="11">
        <v>252.17941915120019</v>
      </c>
      <c r="K4" s="11">
        <v>272.41288029455723</v>
      </c>
      <c r="L4" s="11">
        <v>289.96069799461327</v>
      </c>
      <c r="M4" s="11">
        <v>313.33211631055144</v>
      </c>
      <c r="N4" s="11">
        <v>334.91976776156264</v>
      </c>
      <c r="O4" s="11">
        <v>360.21474764958987</v>
      </c>
      <c r="P4" s="11">
        <v>384.40257581652162</v>
      </c>
      <c r="Q4" s="11">
        <v>409.23430541162395</v>
      </c>
      <c r="R4" s="11">
        <v>434.83842643466795</v>
      </c>
      <c r="S4" s="11">
        <v>470.67897433834372</v>
      </c>
      <c r="T4" s="11">
        <v>486.39068395092647</v>
      </c>
      <c r="U4" s="11">
        <v>501.25730885715075</v>
      </c>
      <c r="V4" s="11">
        <v>519.53304082947466</v>
      </c>
      <c r="W4" s="11">
        <v>512.43579474506214</v>
      </c>
    </row>
    <row r="5" spans="1:23" ht="15" x14ac:dyDescent="0.2">
      <c r="A5" s="9"/>
      <c r="B5" s="9"/>
      <c r="C5" s="10" t="s">
        <v>20</v>
      </c>
      <c r="D5" s="10"/>
      <c r="E5" s="10"/>
      <c r="F5" s="11">
        <v>0</v>
      </c>
      <c r="G5" s="11">
        <v>0</v>
      </c>
      <c r="H5" s="11">
        <v>0</v>
      </c>
      <c r="I5" s="11">
        <v>78.440879648818054</v>
      </c>
      <c r="J5" s="11">
        <v>78.270103714947325</v>
      </c>
      <c r="K5" s="11">
        <v>90.835943288389515</v>
      </c>
      <c r="L5" s="11">
        <v>95.020328888420963</v>
      </c>
      <c r="M5" s="11">
        <v>88.515010241060736</v>
      </c>
      <c r="N5" s="11">
        <v>81.570014720973887</v>
      </c>
      <c r="O5" s="11">
        <v>77.33460194086291</v>
      </c>
      <c r="P5" s="11">
        <v>69.881787197907585</v>
      </c>
      <c r="Q5" s="11">
        <v>64.576543197690299</v>
      </c>
      <c r="R5" s="11">
        <v>59.27791789196327</v>
      </c>
      <c r="S5" s="11">
        <v>57.587606306590459</v>
      </c>
      <c r="T5" s="11">
        <v>54.957692426308121</v>
      </c>
      <c r="U5" s="11">
        <v>53.109718853861722</v>
      </c>
      <c r="V5" s="11">
        <v>53.096101486274279</v>
      </c>
      <c r="W5" s="11">
        <v>52.045754693630798</v>
      </c>
    </row>
    <row r="6" spans="1:23" ht="15" x14ac:dyDescent="0.2">
      <c r="A6" s="12"/>
      <c r="B6" s="12"/>
      <c r="C6" s="13" t="s">
        <v>21</v>
      </c>
      <c r="D6" s="13"/>
      <c r="E6" s="13"/>
      <c r="F6" s="13"/>
      <c r="G6" s="13"/>
      <c r="H6" s="13"/>
      <c r="I6" s="13"/>
      <c r="J6" s="11"/>
      <c r="K6" s="11">
        <v>69.402308845826937</v>
      </c>
      <c r="L6" s="11">
        <v>75.048265531585272</v>
      </c>
      <c r="M6" s="11">
        <v>80.19627773147036</v>
      </c>
      <c r="N6" s="11">
        <v>84.629821219975327</v>
      </c>
      <c r="O6" s="11">
        <v>89.291235915948718</v>
      </c>
      <c r="P6" s="11">
        <v>92.463259035320348</v>
      </c>
      <c r="Q6" s="11">
        <v>100.10176586653448</v>
      </c>
      <c r="R6" s="11">
        <v>107.04961772705563</v>
      </c>
      <c r="S6" s="11">
        <v>117.14096108919514</v>
      </c>
      <c r="T6" s="11">
        <v>124.19717296572972</v>
      </c>
      <c r="U6" s="11">
        <v>137.85323666042041</v>
      </c>
      <c r="V6" s="11">
        <v>154.36224306301324</v>
      </c>
      <c r="W6" s="11">
        <v>167.29651875367881</v>
      </c>
    </row>
    <row r="7" spans="1:23" ht="15" x14ac:dyDescent="0.2">
      <c r="A7" s="9"/>
      <c r="B7" s="9"/>
      <c r="C7" s="10" t="s">
        <v>22</v>
      </c>
      <c r="D7" s="10"/>
      <c r="E7" s="10"/>
      <c r="F7" s="11">
        <v>161.558558</v>
      </c>
      <c r="G7" s="11">
        <v>161.06034299999999</v>
      </c>
      <c r="H7" s="11">
        <v>167.46988899999999</v>
      </c>
      <c r="I7" s="11">
        <v>176.080376</v>
      </c>
      <c r="J7" s="11">
        <v>182.07454199999998</v>
      </c>
      <c r="K7" s="11">
        <v>191.35075400000002</v>
      </c>
      <c r="L7" s="11">
        <v>209.011797</v>
      </c>
      <c r="M7" s="11">
        <v>249.86232900000002</v>
      </c>
      <c r="N7" s="11">
        <v>282.93917200000004</v>
      </c>
      <c r="O7" s="11">
        <v>304.46233699999999</v>
      </c>
      <c r="P7" s="11">
        <v>322.27401799999996</v>
      </c>
      <c r="Q7" s="11">
        <v>334.89466999999996</v>
      </c>
      <c r="R7" s="11">
        <v>357.23846899999995</v>
      </c>
      <c r="S7" s="11">
        <v>401.82092599999999</v>
      </c>
      <c r="T7" s="11">
        <v>423.16880700000002</v>
      </c>
      <c r="U7" s="11">
        <v>422.06447499999996</v>
      </c>
      <c r="V7" s="11">
        <v>423.49779799999999</v>
      </c>
      <c r="W7" s="11">
        <v>0</v>
      </c>
    </row>
    <row r="8" spans="1:23" ht="15" x14ac:dyDescent="0.2">
      <c r="A8" s="9"/>
      <c r="B8" s="9"/>
      <c r="C8" s="10" t="s">
        <v>23</v>
      </c>
      <c r="D8" s="10"/>
      <c r="E8" s="10"/>
      <c r="F8" s="11">
        <v>289.76482590664409</v>
      </c>
      <c r="G8" s="11">
        <v>321.43413369746492</v>
      </c>
      <c r="H8" s="11">
        <v>345.39291153114783</v>
      </c>
      <c r="I8" s="11">
        <v>377.47046594338218</v>
      </c>
      <c r="J8" s="11">
        <v>410.9274485417252</v>
      </c>
      <c r="K8" s="11">
        <v>446.4178906885823</v>
      </c>
      <c r="L8" s="11">
        <v>488.60349839988271</v>
      </c>
      <c r="M8" s="11">
        <v>531.63395328710374</v>
      </c>
      <c r="N8" s="11">
        <v>568.85355231843425</v>
      </c>
      <c r="O8" s="11">
        <v>608.10853402464522</v>
      </c>
      <c r="P8" s="11">
        <v>647.17500787292192</v>
      </c>
      <c r="Q8" s="11">
        <v>695.43239070319385</v>
      </c>
      <c r="R8" s="11">
        <v>742.80710838481457</v>
      </c>
      <c r="S8" s="11">
        <v>812.39120893171344</v>
      </c>
      <c r="T8" s="11">
        <v>849.85386379737247</v>
      </c>
      <c r="U8" s="11">
        <v>911.36410581882649</v>
      </c>
      <c r="V8" s="11">
        <v>983.0063875111457</v>
      </c>
      <c r="W8" s="11">
        <v>1017.0952613912593</v>
      </c>
    </row>
    <row r="9" spans="1:23" ht="15" x14ac:dyDescent="0.2">
      <c r="A9" s="9"/>
      <c r="B9" s="9"/>
      <c r="C9" s="14" t="s">
        <v>24</v>
      </c>
      <c r="D9" s="14"/>
      <c r="E9" s="14"/>
      <c r="F9" s="10"/>
      <c r="G9" s="10"/>
      <c r="H9" s="10"/>
      <c r="I9" s="10"/>
      <c r="J9" s="11"/>
      <c r="K9" s="11"/>
      <c r="L9" s="11">
        <v>70.280546270676126</v>
      </c>
      <c r="M9" s="11">
        <v>74.13969318096639</v>
      </c>
      <c r="N9" s="11">
        <v>78.673441153763918</v>
      </c>
      <c r="O9" s="11">
        <v>85.768663762333574</v>
      </c>
      <c r="P9" s="11">
        <v>90.32665545571912</v>
      </c>
      <c r="Q9" s="11">
        <v>96.176784644645778</v>
      </c>
      <c r="R9" s="11">
        <v>101.87640552874214</v>
      </c>
      <c r="S9" s="11">
        <v>109.47590373025612</v>
      </c>
      <c r="T9" s="11">
        <v>113.05707397212454</v>
      </c>
      <c r="U9" s="11">
        <v>122.637419036729</v>
      </c>
      <c r="V9" s="11">
        <v>130.90027439477583</v>
      </c>
      <c r="W9" s="11">
        <v>138.65628737034993</v>
      </c>
    </row>
    <row r="10" spans="1:23" ht="15" x14ac:dyDescent="0.2">
      <c r="A10" s="9"/>
      <c r="B10" s="9"/>
      <c r="C10" s="14" t="s">
        <v>25</v>
      </c>
      <c r="D10" s="14"/>
      <c r="E10" s="14"/>
      <c r="F10" s="10"/>
      <c r="G10" s="10"/>
      <c r="H10" s="10"/>
      <c r="I10" s="10"/>
      <c r="J10" s="11"/>
      <c r="K10" s="11"/>
      <c r="L10" s="11">
        <v>285.26775116634388</v>
      </c>
      <c r="M10" s="11">
        <v>309.88335190154771</v>
      </c>
      <c r="N10" s="11">
        <v>327.99494782396812</v>
      </c>
      <c r="O10" s="11">
        <v>345.14687494733829</v>
      </c>
      <c r="P10" s="11">
        <v>362.61521550500248</v>
      </c>
      <c r="Q10" s="11">
        <v>383.75541585161653</v>
      </c>
      <c r="R10" s="11">
        <v>407.98617596580425</v>
      </c>
      <c r="S10" s="11">
        <v>444.33620684376933</v>
      </c>
      <c r="T10" s="11">
        <v>462.24854970705411</v>
      </c>
      <c r="U10" s="11">
        <v>501.30000301761902</v>
      </c>
      <c r="V10" s="11">
        <v>544.98510268495761</v>
      </c>
      <c r="W10" s="11">
        <v>558.69810338714967</v>
      </c>
    </row>
    <row r="11" spans="1:23" ht="15" x14ac:dyDescent="0.2">
      <c r="A11" s="9"/>
      <c r="B11" s="9"/>
      <c r="C11" s="14" t="s">
        <v>26</v>
      </c>
      <c r="D11" s="14"/>
      <c r="E11" s="14"/>
      <c r="F11" s="10"/>
      <c r="G11" s="10"/>
      <c r="H11" s="10"/>
      <c r="I11" s="10"/>
      <c r="J11" s="11"/>
      <c r="K11" s="11"/>
      <c r="L11" s="11">
        <v>133.05520096286276</v>
      </c>
      <c r="M11" s="11">
        <v>147.61090820458978</v>
      </c>
      <c r="N11" s="11">
        <v>162.18516334070225</v>
      </c>
      <c r="O11" s="11">
        <v>177.19299531497336</v>
      </c>
      <c r="P11" s="11">
        <v>194.23313691220034</v>
      </c>
      <c r="Q11" s="11">
        <v>215.50019020693162</v>
      </c>
      <c r="R11" s="11">
        <v>232.94452689026821</v>
      </c>
      <c r="S11" s="11">
        <v>258.579098357688</v>
      </c>
      <c r="T11" s="11">
        <v>274.54824011819392</v>
      </c>
      <c r="U11" s="11">
        <v>287.42668376447841</v>
      </c>
      <c r="V11" s="11">
        <v>307.12101043141229</v>
      </c>
      <c r="W11" s="11">
        <v>319.74087063375964</v>
      </c>
    </row>
    <row r="12" spans="1:23" ht="15" x14ac:dyDescent="0.2">
      <c r="A12" s="9"/>
      <c r="B12" s="9"/>
      <c r="C12" s="10" t="s">
        <v>27</v>
      </c>
      <c r="D12" s="14"/>
      <c r="E12" s="14"/>
      <c r="F12" s="10"/>
      <c r="G12" s="10"/>
      <c r="H12" s="10"/>
      <c r="I12" s="10"/>
      <c r="J12" s="11"/>
      <c r="K12" s="11"/>
      <c r="L12" s="11">
        <v>1.1333129500000001</v>
      </c>
      <c r="M12" s="11">
        <v>1.3352700000000002</v>
      </c>
      <c r="N12" s="11">
        <v>1.3698637120714268</v>
      </c>
      <c r="O12" s="11">
        <v>1.3782570000000001</v>
      </c>
      <c r="P12" s="11">
        <v>1.5551507899999999</v>
      </c>
      <c r="Q12" s="11">
        <v>1.600978</v>
      </c>
      <c r="R12" s="11">
        <v>1.7137601899999999</v>
      </c>
      <c r="S12" s="11">
        <v>1.786022</v>
      </c>
      <c r="T12" s="11">
        <v>1.6457329999999999</v>
      </c>
      <c r="U12" s="11">
        <v>1.753104</v>
      </c>
      <c r="V12" s="11">
        <v>3.4437199999999999</v>
      </c>
      <c r="W12" s="11">
        <v>9.3018770000000011</v>
      </c>
    </row>
    <row r="13" spans="1:23" ht="30" customHeight="1" x14ac:dyDescent="0.2">
      <c r="A13" s="9"/>
      <c r="B13" s="9"/>
      <c r="C13" s="10" t="s">
        <v>28</v>
      </c>
      <c r="D13" s="10"/>
      <c r="E13" s="10"/>
      <c r="F13" s="10"/>
      <c r="G13" s="10"/>
      <c r="H13" s="10"/>
      <c r="I13" s="10"/>
      <c r="J13" s="11">
        <v>0</v>
      </c>
      <c r="K13" s="11">
        <v>0</v>
      </c>
      <c r="L13" s="11">
        <v>0</v>
      </c>
      <c r="M13" s="11">
        <v>0</v>
      </c>
      <c r="N13" s="11">
        <v>0</v>
      </c>
      <c r="O13" s="11">
        <v>0</v>
      </c>
      <c r="P13" s="11">
        <v>0</v>
      </c>
      <c r="Q13" s="11">
        <v>0</v>
      </c>
      <c r="R13" s="11">
        <v>8.8571042077328528</v>
      </c>
      <c r="S13" s="11">
        <v>93.676640060520683</v>
      </c>
      <c r="T13" s="11">
        <v>167.66117918993845</v>
      </c>
      <c r="U13" s="11">
        <v>260.84299902477159</v>
      </c>
      <c r="V13" s="11">
        <v>474.69525580386085</v>
      </c>
      <c r="W13" s="11">
        <v>737.03002493067129</v>
      </c>
    </row>
    <row r="14" spans="1:23" ht="15" x14ac:dyDescent="0.2">
      <c r="A14" s="9"/>
      <c r="B14" s="9"/>
      <c r="C14" s="9" t="s">
        <v>29</v>
      </c>
      <c r="D14" s="9"/>
      <c r="E14" s="9"/>
      <c r="F14" s="11">
        <v>807.95450900000003</v>
      </c>
      <c r="G14" s="11">
        <v>789.48245099999997</v>
      </c>
      <c r="H14" s="11">
        <v>779.41556400000002</v>
      </c>
      <c r="I14" s="11">
        <v>785.56680100000005</v>
      </c>
      <c r="J14" s="11">
        <v>782.92975999999999</v>
      </c>
      <c r="K14" s="11">
        <v>804.13435400000003</v>
      </c>
      <c r="L14" s="11">
        <v>866.01808600000004</v>
      </c>
      <c r="M14" s="11">
        <v>863.44536099999993</v>
      </c>
      <c r="N14" s="11">
        <v>925.334025</v>
      </c>
      <c r="O14" s="11">
        <v>1002.9745010000001</v>
      </c>
      <c r="P14" s="11">
        <v>1087.9350750000001</v>
      </c>
      <c r="Q14" s="11">
        <v>1166.2379719999999</v>
      </c>
      <c r="R14" s="11">
        <v>1277.135117</v>
      </c>
      <c r="S14" s="11">
        <v>1515.850764</v>
      </c>
      <c r="T14" s="11">
        <v>1632.2642809999998</v>
      </c>
      <c r="U14" s="11">
        <v>1742.9025929999998</v>
      </c>
      <c r="V14" s="11">
        <v>1848.1212359999997</v>
      </c>
      <c r="W14" s="11">
        <v>1877.527638</v>
      </c>
    </row>
    <row r="15" spans="1:23" ht="15" x14ac:dyDescent="0.2">
      <c r="A15" s="9"/>
      <c r="B15" s="9"/>
      <c r="C15" s="14" t="s">
        <v>30</v>
      </c>
      <c r="D15" s="9"/>
      <c r="E15" s="9"/>
      <c r="F15" s="11"/>
      <c r="G15" s="11"/>
      <c r="H15" s="11"/>
      <c r="I15" s="11"/>
      <c r="J15" s="11"/>
      <c r="K15" s="11"/>
      <c r="L15" s="11"/>
      <c r="M15" s="11"/>
      <c r="N15" s="11"/>
      <c r="O15" s="11"/>
      <c r="P15" s="11"/>
      <c r="Q15" s="11"/>
      <c r="R15" s="11">
        <v>814.68921700000021</v>
      </c>
      <c r="S15" s="11">
        <v>1026.6583410000001</v>
      </c>
      <c r="T15" s="11">
        <v>1131.7850840000001</v>
      </c>
      <c r="U15" s="11">
        <v>1215.3139590000001</v>
      </c>
      <c r="V15" s="11">
        <v>1302.445023</v>
      </c>
      <c r="W15" s="11">
        <v>1334.295901</v>
      </c>
    </row>
    <row r="16" spans="1:23" ht="15" x14ac:dyDescent="0.2">
      <c r="A16" s="9"/>
      <c r="B16" s="9"/>
      <c r="C16" s="14" t="s">
        <v>31</v>
      </c>
      <c r="D16" s="9"/>
      <c r="E16" s="9"/>
      <c r="F16" s="11"/>
      <c r="G16" s="11"/>
      <c r="H16" s="11"/>
      <c r="I16" s="11"/>
      <c r="J16" s="11"/>
      <c r="K16" s="11"/>
      <c r="L16" s="11"/>
      <c r="M16" s="11"/>
      <c r="N16" s="11"/>
      <c r="O16" s="11"/>
      <c r="P16" s="11"/>
      <c r="Q16" s="11"/>
      <c r="R16" s="11">
        <v>462.44589899999994</v>
      </c>
      <c r="S16" s="11">
        <v>489.19242300000002</v>
      </c>
      <c r="T16" s="11">
        <v>500.479197</v>
      </c>
      <c r="U16" s="11">
        <v>527.58863399999996</v>
      </c>
      <c r="V16" s="11">
        <v>545.67621199999996</v>
      </c>
      <c r="W16" s="11">
        <v>543.23173699999995</v>
      </c>
    </row>
    <row r="17" spans="1:23" ht="15" x14ac:dyDescent="0.2">
      <c r="A17" s="9"/>
      <c r="B17" s="9"/>
      <c r="C17" s="9" t="s">
        <v>32</v>
      </c>
      <c r="D17" s="9"/>
      <c r="E17" s="9"/>
      <c r="F17" s="11">
        <v>425.06724996354734</v>
      </c>
      <c r="G17" s="11">
        <v>415.74611464037889</v>
      </c>
      <c r="H17" s="11">
        <v>406.74663014648905</v>
      </c>
      <c r="I17" s="11">
        <v>385.2459492654508</v>
      </c>
      <c r="J17" s="11">
        <v>392.83739059446623</v>
      </c>
      <c r="K17" s="11">
        <v>397.38208167145939</v>
      </c>
      <c r="L17" s="11">
        <v>405.50133040435401</v>
      </c>
      <c r="M17" s="11">
        <v>413.37275129577182</v>
      </c>
      <c r="N17" s="11">
        <v>420.4276851992592</v>
      </c>
      <c r="O17" s="11">
        <v>425.99146235328811</v>
      </c>
      <c r="P17" s="11">
        <v>428.90640075068967</v>
      </c>
      <c r="Q17" s="11">
        <v>445.75080832610541</v>
      </c>
      <c r="R17" s="11">
        <v>447.47487595549143</v>
      </c>
      <c r="S17" s="11">
        <v>423.15414267468702</v>
      </c>
      <c r="T17" s="11">
        <v>388.23805132605395</v>
      </c>
      <c r="U17" s="11">
        <v>345.18144857595922</v>
      </c>
      <c r="V17" s="11">
        <v>241.84448887397372</v>
      </c>
      <c r="W17" s="11">
        <v>88.606079152940708</v>
      </c>
    </row>
    <row r="18" spans="1:23" ht="15" x14ac:dyDescent="0.2">
      <c r="A18" s="12"/>
      <c r="B18" s="9"/>
      <c r="C18" s="13" t="s">
        <v>33</v>
      </c>
      <c r="D18" s="13"/>
      <c r="E18" s="13"/>
      <c r="F18" s="11">
        <v>977.28021860229546</v>
      </c>
      <c r="G18" s="11">
        <v>803.94107949730494</v>
      </c>
      <c r="H18" s="11">
        <v>805.46091325008967</v>
      </c>
      <c r="I18" s="11">
        <v>831.38183668721035</v>
      </c>
      <c r="J18" s="11">
        <v>900.21212725115868</v>
      </c>
      <c r="K18" s="11">
        <v>963.99829953785149</v>
      </c>
      <c r="L18" s="11">
        <v>969.1216564452526</v>
      </c>
      <c r="M18" s="11">
        <v>869.2734554985409</v>
      </c>
      <c r="N18" s="11">
        <v>662.87870809700348</v>
      </c>
      <c r="O18" s="11">
        <v>597.55003759818555</v>
      </c>
      <c r="P18" s="11">
        <v>580.80802379978036</v>
      </c>
      <c r="Q18" s="11">
        <v>599.125326352608</v>
      </c>
      <c r="R18" s="11">
        <v>579.46422439649325</v>
      </c>
      <c r="S18" s="11">
        <v>564.20447854590168</v>
      </c>
      <c r="T18" s="11">
        <v>536.88713395135085</v>
      </c>
      <c r="U18" s="11">
        <v>482.29884716982906</v>
      </c>
      <c r="V18" s="11">
        <v>387.62208417756625</v>
      </c>
      <c r="W18" s="11">
        <v>268.71456911526298</v>
      </c>
    </row>
    <row r="19" spans="1:23" ht="15" x14ac:dyDescent="0.2">
      <c r="A19" s="12"/>
      <c r="B19" s="12"/>
      <c r="C19" s="15" t="s">
        <v>34</v>
      </c>
      <c r="D19" s="15"/>
      <c r="E19" s="15"/>
      <c r="F19" s="11">
        <v>261.99399232148511</v>
      </c>
      <c r="G19" s="11">
        <v>258.82409212105472</v>
      </c>
      <c r="H19" s="11">
        <v>254.82368075496831</v>
      </c>
      <c r="I19" s="11">
        <v>270.75758581105714</v>
      </c>
      <c r="J19" s="11">
        <v>283.58848765289378</v>
      </c>
      <c r="K19" s="11">
        <v>315.92274187546354</v>
      </c>
      <c r="L19" s="11">
        <v>315.75411623766331</v>
      </c>
      <c r="M19" s="11">
        <v>173.20599601888179</v>
      </c>
      <c r="N19" s="11">
        <v>0</v>
      </c>
      <c r="O19" s="11">
        <v>0</v>
      </c>
      <c r="P19" s="11">
        <v>0</v>
      </c>
      <c r="Q19" s="11">
        <v>0</v>
      </c>
      <c r="R19" s="11">
        <v>0</v>
      </c>
      <c r="S19" s="11">
        <v>0</v>
      </c>
      <c r="T19" s="11">
        <v>0</v>
      </c>
      <c r="U19" s="11">
        <v>0</v>
      </c>
      <c r="V19" s="11">
        <v>0</v>
      </c>
      <c r="W19" s="11">
        <v>0</v>
      </c>
    </row>
    <row r="20" spans="1:23" ht="15" x14ac:dyDescent="0.2">
      <c r="A20" s="12"/>
      <c r="B20" s="12"/>
      <c r="C20" s="15" t="s">
        <v>35</v>
      </c>
      <c r="D20" s="15"/>
      <c r="E20" s="15"/>
      <c r="F20" s="13"/>
      <c r="G20" s="13"/>
      <c r="H20" s="13"/>
      <c r="I20" s="13"/>
      <c r="J20" s="11">
        <v>260.24253303179665</v>
      </c>
      <c r="K20" s="11">
        <v>279.55050258614233</v>
      </c>
      <c r="L20" s="11">
        <v>272.972839082017</v>
      </c>
      <c r="M20" s="11">
        <v>292.32374932046423</v>
      </c>
      <c r="N20" s="11">
        <v>292.54255906810516</v>
      </c>
      <c r="O20" s="11">
        <v>273.76715612462948</v>
      </c>
      <c r="P20" s="11">
        <v>279.74907919558791</v>
      </c>
      <c r="Q20" s="11">
        <v>315.83577670040279</v>
      </c>
      <c r="R20" s="11">
        <v>324.5710323796975</v>
      </c>
      <c r="S20" s="11">
        <v>320.54085408264092</v>
      </c>
      <c r="T20" s="11">
        <v>300.87993750692885</v>
      </c>
      <c r="U20" s="11">
        <v>265.87709909009129</v>
      </c>
      <c r="V20" s="11">
        <v>176.6447528608804</v>
      </c>
      <c r="W20" s="11">
        <v>70.425409110195432</v>
      </c>
    </row>
    <row r="21" spans="1:23" ht="15" x14ac:dyDescent="0.2">
      <c r="A21" s="12"/>
      <c r="B21" s="12"/>
      <c r="C21" s="15" t="s">
        <v>36</v>
      </c>
      <c r="D21" s="15"/>
      <c r="E21" s="15"/>
      <c r="F21" s="13"/>
      <c r="G21" s="13"/>
      <c r="H21" s="13"/>
      <c r="I21" s="13"/>
      <c r="J21" s="11">
        <v>321.09647782310583</v>
      </c>
      <c r="K21" s="11">
        <v>330.20951686145764</v>
      </c>
      <c r="L21" s="11">
        <v>341.94847950649063</v>
      </c>
      <c r="M21" s="11">
        <v>362.42178282313233</v>
      </c>
      <c r="N21" s="11">
        <v>331.26009302162248</v>
      </c>
      <c r="O21" s="11">
        <v>281.74539975919618</v>
      </c>
      <c r="P21" s="11">
        <v>258.65577290447374</v>
      </c>
      <c r="Q21" s="11">
        <v>244.27771908934403</v>
      </c>
      <c r="R21" s="11">
        <v>220.79709156537876</v>
      </c>
      <c r="S21" s="11">
        <v>207.30680973040032</v>
      </c>
      <c r="T21" s="11">
        <v>194.17467845368463</v>
      </c>
      <c r="U21" s="11">
        <v>172.84819530002815</v>
      </c>
      <c r="V21" s="11">
        <v>162.20055420096472</v>
      </c>
      <c r="W21" s="11">
        <v>146.78580332507042</v>
      </c>
    </row>
    <row r="22" spans="1:23" ht="15" x14ac:dyDescent="0.2">
      <c r="A22" s="12"/>
      <c r="B22" s="12"/>
      <c r="C22" s="15" t="s">
        <v>37</v>
      </c>
      <c r="D22" s="15"/>
      <c r="E22" s="15"/>
      <c r="F22" s="13"/>
      <c r="G22" s="13"/>
      <c r="H22" s="13"/>
      <c r="I22" s="13"/>
      <c r="J22" s="11">
        <v>13.869346039668441</v>
      </c>
      <c r="K22" s="11">
        <v>17.669845470219993</v>
      </c>
      <c r="L22" s="11">
        <v>19.215412336247429</v>
      </c>
      <c r="M22" s="11">
        <v>21.036821905348361</v>
      </c>
      <c r="N22" s="11">
        <v>20.861308693424931</v>
      </c>
      <c r="O22" s="11">
        <v>19.66363664395325</v>
      </c>
      <c r="P22" s="11">
        <v>19.281857835791659</v>
      </c>
      <c r="Q22" s="11">
        <v>19.052693884718487</v>
      </c>
      <c r="R22" s="11">
        <v>18.679195258825899</v>
      </c>
      <c r="S22" s="11">
        <v>20.160806538517388</v>
      </c>
      <c r="T22" s="11">
        <v>25.588646701608056</v>
      </c>
      <c r="U22" s="11">
        <v>28.758376891235184</v>
      </c>
      <c r="V22" s="11">
        <v>34.446767942352409</v>
      </c>
      <c r="W22" s="11">
        <v>37.989058824760519</v>
      </c>
    </row>
    <row r="23" spans="1:23" ht="15" x14ac:dyDescent="0.2">
      <c r="A23" s="12"/>
      <c r="B23" s="12"/>
      <c r="C23" s="15" t="s">
        <v>38</v>
      </c>
      <c r="D23" s="15"/>
      <c r="E23" s="15"/>
      <c r="F23" s="13"/>
      <c r="G23" s="13"/>
      <c r="H23" s="13"/>
      <c r="I23" s="13"/>
      <c r="J23" s="11">
        <v>21.415282703693933</v>
      </c>
      <c r="K23" s="11">
        <v>20.645692744568038</v>
      </c>
      <c r="L23" s="11">
        <v>19.230809282834347</v>
      </c>
      <c r="M23" s="11">
        <v>20.285105430714307</v>
      </c>
      <c r="N23" s="11">
        <v>18.214747313850921</v>
      </c>
      <c r="O23" s="11">
        <v>22.373845070406517</v>
      </c>
      <c r="P23" s="11">
        <v>23.121313863927003</v>
      </c>
      <c r="Q23" s="11">
        <v>19.959136678142642</v>
      </c>
      <c r="R23" s="11">
        <v>15.416905192591253</v>
      </c>
      <c r="S23" s="11">
        <v>16.196008194343065</v>
      </c>
      <c r="T23" s="11">
        <v>16.24387128912926</v>
      </c>
      <c r="U23" s="11">
        <v>14.815175888474386</v>
      </c>
      <c r="V23" s="11">
        <v>14.330009173368744</v>
      </c>
      <c r="W23" s="11">
        <v>13.514297855236537</v>
      </c>
    </row>
    <row r="24" spans="1:23" ht="30" customHeight="1" x14ac:dyDescent="0.2">
      <c r="A24" s="12"/>
      <c r="B24" s="12"/>
      <c r="C24" s="16" t="s">
        <v>39</v>
      </c>
      <c r="D24" s="16"/>
      <c r="E24" s="16"/>
      <c r="F24" s="13"/>
      <c r="G24" s="13"/>
      <c r="H24" s="13"/>
      <c r="I24" s="13"/>
      <c r="J24" s="11">
        <v>49.479520489798915</v>
      </c>
      <c r="K24" s="11">
        <v>49.076315911527225</v>
      </c>
      <c r="L24" s="11">
        <v>50.821083091637988</v>
      </c>
      <c r="M24" s="11">
        <v>50.736871333573468</v>
      </c>
      <c r="N24" s="11">
        <v>49.731884966923104</v>
      </c>
      <c r="O24" s="11">
        <v>49.234718817297875</v>
      </c>
      <c r="P24" s="11">
        <v>49.458658363305702</v>
      </c>
      <c r="Q24" s="11">
        <v>50.050009245009036</v>
      </c>
      <c r="R24" s="11">
        <v>51.964153108479977</v>
      </c>
      <c r="S24" s="11">
        <v>53.737614180531352</v>
      </c>
      <c r="T24" s="11">
        <v>55.878863890671063</v>
      </c>
      <c r="U24" s="11">
        <v>55.75023109250585</v>
      </c>
      <c r="V24" s="11">
        <v>57.409769898708866</v>
      </c>
      <c r="W24" s="11">
        <v>57.410092001598798</v>
      </c>
    </row>
    <row r="25" spans="1:23" ht="15" x14ac:dyDescent="0.2">
      <c r="A25" s="12"/>
      <c r="B25" s="12"/>
      <c r="C25" s="13" t="s">
        <v>40</v>
      </c>
      <c r="D25" s="13"/>
      <c r="E25" s="13"/>
      <c r="F25" s="11">
        <v>160.90684016097671</v>
      </c>
      <c r="G25" s="11">
        <v>275.34928947999992</v>
      </c>
      <c r="H25" s="11">
        <v>238.55092015354438</v>
      </c>
      <c r="I25" s="11">
        <v>209.62756270804147</v>
      </c>
      <c r="J25" s="11">
        <v>181.05894225670716</v>
      </c>
      <c r="K25" s="11">
        <v>160.54828066597383</v>
      </c>
      <c r="L25" s="11">
        <v>169.66076662274457</v>
      </c>
      <c r="M25" s="11">
        <v>169.08385491375668</v>
      </c>
      <c r="N25" s="11">
        <v>150.24827086325445</v>
      </c>
      <c r="O25" s="11">
        <v>161.42890027523688</v>
      </c>
      <c r="P25" s="11">
        <v>174.35728775307027</v>
      </c>
      <c r="Q25" s="11">
        <v>160.69592180258067</v>
      </c>
      <c r="R25" s="11">
        <v>215.84748673387944</v>
      </c>
      <c r="S25" s="11">
        <v>367.91042272665362</v>
      </c>
      <c r="T25" s="11">
        <v>344.71978782714933</v>
      </c>
      <c r="U25" s="11">
        <v>374.68273224889481</v>
      </c>
      <c r="V25" s="11">
        <v>388.47256887275393</v>
      </c>
      <c r="W25" s="11">
        <v>318.41975179147772</v>
      </c>
    </row>
    <row r="26" spans="1:23" ht="15" x14ac:dyDescent="0.2">
      <c r="A26" s="12"/>
      <c r="B26" s="12"/>
      <c r="C26" s="13" t="s">
        <v>41</v>
      </c>
      <c r="D26" s="13"/>
      <c r="E26" s="13"/>
      <c r="F26" s="11">
        <v>0</v>
      </c>
      <c r="G26" s="11">
        <v>0</v>
      </c>
      <c r="H26" s="11">
        <v>0</v>
      </c>
      <c r="I26" s="11">
        <v>0</v>
      </c>
      <c r="J26" s="11">
        <v>4.7805530013704889</v>
      </c>
      <c r="K26" s="11">
        <v>6.8694264294489447</v>
      </c>
      <c r="L26" s="11">
        <v>7.0948692515419998</v>
      </c>
      <c r="M26" s="11">
        <v>14.071912911675733</v>
      </c>
      <c r="N26" s="11">
        <v>15.829484018502813</v>
      </c>
      <c r="O26" s="11">
        <v>15.568715955408699</v>
      </c>
      <c r="P26" s="11">
        <v>17.519532441745504</v>
      </c>
      <c r="Q26" s="11">
        <v>22.137392860270651</v>
      </c>
      <c r="R26" s="11">
        <v>33.425271213280851</v>
      </c>
      <c r="S26" s="11">
        <v>34.031814623716997</v>
      </c>
      <c r="T26" s="11">
        <v>32.667878517876176</v>
      </c>
      <c r="U26" s="11">
        <v>35.912094585514609</v>
      </c>
      <c r="V26" s="11">
        <v>42.09422207038228</v>
      </c>
      <c r="W26" s="11">
        <v>42.627685696108507</v>
      </c>
    </row>
    <row r="27" spans="1:23" ht="15" x14ac:dyDescent="0.2">
      <c r="A27" s="12"/>
      <c r="B27" s="12"/>
      <c r="C27" s="13" t="s">
        <v>42</v>
      </c>
      <c r="D27" s="13"/>
      <c r="E27" s="13"/>
      <c r="F27" s="13"/>
      <c r="G27" s="13"/>
      <c r="H27" s="13"/>
      <c r="I27" s="13"/>
      <c r="J27" s="11"/>
      <c r="K27" s="11"/>
      <c r="L27" s="11"/>
      <c r="M27" s="11"/>
      <c r="N27" s="11">
        <v>42.721544665064329</v>
      </c>
      <c r="O27" s="11">
        <v>45.365627996530989</v>
      </c>
      <c r="P27" s="11">
        <v>48.226623045736488</v>
      </c>
      <c r="Q27" s="11">
        <v>50.688691324123496</v>
      </c>
      <c r="R27" s="11">
        <v>52.711141817721206</v>
      </c>
      <c r="S27" s="11">
        <v>55.087196250840961</v>
      </c>
      <c r="T27" s="11">
        <v>58.232411977098828</v>
      </c>
      <c r="U27" s="11">
        <v>59.267922848640907</v>
      </c>
      <c r="V27" s="11">
        <v>60.296482633440142</v>
      </c>
      <c r="W27" s="11">
        <v>60.716121305199266</v>
      </c>
    </row>
    <row r="28" spans="1:23" ht="15" x14ac:dyDescent="0.2">
      <c r="A28" s="12"/>
      <c r="B28" s="12"/>
      <c r="C28" s="13" t="s">
        <v>43</v>
      </c>
      <c r="D28" s="13"/>
      <c r="E28" s="13"/>
      <c r="F28" s="13"/>
      <c r="G28" s="13"/>
      <c r="H28" s="13"/>
      <c r="I28" s="13"/>
      <c r="J28" s="11"/>
      <c r="K28" s="11"/>
      <c r="L28" s="11"/>
      <c r="M28" s="11">
        <v>169.56309483587444</v>
      </c>
      <c r="N28" s="11">
        <v>458.10853750249805</v>
      </c>
      <c r="O28" s="11">
        <v>499.18509935425709</v>
      </c>
      <c r="P28" s="11">
        <v>538.45085595237902</v>
      </c>
      <c r="Q28" s="11">
        <v>579.23481546567541</v>
      </c>
      <c r="R28" s="11">
        <v>606.70522111156663</v>
      </c>
      <c r="S28" s="11">
        <v>641.02592327044249</v>
      </c>
      <c r="T28" s="11">
        <v>652.00600168428446</v>
      </c>
      <c r="U28" s="11">
        <v>634.01947076543115</v>
      </c>
      <c r="V28" s="11">
        <v>587.62902180398157</v>
      </c>
      <c r="W28" s="11">
        <v>549.25295026709512</v>
      </c>
    </row>
    <row r="29" spans="1:23" ht="30" customHeight="1" x14ac:dyDescent="0.2">
      <c r="A29" s="12"/>
      <c r="B29" s="9"/>
      <c r="C29" s="13" t="s">
        <v>44</v>
      </c>
      <c r="D29" s="13"/>
      <c r="E29" s="13"/>
      <c r="F29" s="11">
        <v>65.627039200200201</v>
      </c>
      <c r="G29" s="11">
        <v>73.207642413233287</v>
      </c>
      <c r="H29" s="11">
        <v>72.814216963669779</v>
      </c>
      <c r="I29" s="11">
        <v>74.706521277534534</v>
      </c>
      <c r="J29" s="11">
        <v>78.992256258133253</v>
      </c>
      <c r="K29" s="11">
        <v>81.321395523355989</v>
      </c>
      <c r="L29" s="11">
        <v>74.938250325302477</v>
      </c>
      <c r="M29" s="11">
        <v>73.753700290667254</v>
      </c>
      <c r="N29" s="11">
        <v>72.643780646939035</v>
      </c>
      <c r="O29" s="11">
        <v>71.422235756897919</v>
      </c>
      <c r="P29" s="11">
        <v>71.944432807019126</v>
      </c>
      <c r="Q29" s="11">
        <v>71.896253990212344</v>
      </c>
      <c r="R29" s="11">
        <v>71.079799569492408</v>
      </c>
      <c r="S29" s="11">
        <v>72.854718466126855</v>
      </c>
      <c r="T29" s="11">
        <v>71.224474855140357</v>
      </c>
      <c r="U29" s="11">
        <v>70.795342689574085</v>
      </c>
      <c r="V29" s="11">
        <v>71.374668928272285</v>
      </c>
      <c r="W29" s="11">
        <v>69.285849849271983</v>
      </c>
    </row>
    <row r="30" spans="1:23" ht="15" customHeight="1" x14ac:dyDescent="0.2">
      <c r="A30" s="12"/>
      <c r="B30" s="12"/>
      <c r="C30" s="15" t="s">
        <v>25</v>
      </c>
      <c r="D30" s="15"/>
      <c r="E30" s="15"/>
      <c r="F30" s="13"/>
      <c r="G30" s="13"/>
      <c r="H30" s="13"/>
      <c r="I30" s="13"/>
      <c r="J30" s="11">
        <v>66.520683868160219</v>
      </c>
      <c r="K30" s="11">
        <v>68.613457166980396</v>
      </c>
      <c r="L30" s="11">
        <v>62.727378657659123</v>
      </c>
      <c r="M30" s="11">
        <v>60.802789495390314</v>
      </c>
      <c r="N30" s="11">
        <v>63.074051120099519</v>
      </c>
      <c r="O30" s="11">
        <v>61.59123109038439</v>
      </c>
      <c r="P30" s="11">
        <v>61.532438728682102</v>
      </c>
      <c r="Q30" s="11">
        <v>56.196469671152897</v>
      </c>
      <c r="R30" s="11">
        <v>57.434553024186869</v>
      </c>
      <c r="S30" s="11">
        <v>58.515452003872568</v>
      </c>
      <c r="T30" s="11">
        <v>57.910394046138691</v>
      </c>
      <c r="U30" s="11">
        <v>57.377749072375202</v>
      </c>
      <c r="V30" s="11">
        <v>58.807470071661108</v>
      </c>
      <c r="W30" s="11">
        <v>57.302529964695381</v>
      </c>
    </row>
    <row r="31" spans="1:23" ht="15" customHeight="1" x14ac:dyDescent="0.2">
      <c r="A31" s="12"/>
      <c r="B31" s="12"/>
      <c r="C31" s="15" t="s">
        <v>26</v>
      </c>
      <c r="D31" s="15"/>
      <c r="E31" s="15"/>
      <c r="F31" s="13"/>
      <c r="G31" s="13"/>
      <c r="H31" s="13"/>
      <c r="I31" s="13"/>
      <c r="J31" s="11">
        <v>12.471572389973037</v>
      </c>
      <c r="K31" s="11">
        <v>12.707938356375577</v>
      </c>
      <c r="L31" s="11">
        <v>12.210871667643355</v>
      </c>
      <c r="M31" s="11">
        <v>12.950910795276945</v>
      </c>
      <c r="N31" s="11">
        <v>9.569729526839529</v>
      </c>
      <c r="O31" s="11">
        <v>9.8310046665135182</v>
      </c>
      <c r="P31" s="11">
        <v>10.411994078337028</v>
      </c>
      <c r="Q31" s="11">
        <v>15.699784319059431</v>
      </c>
      <c r="R31" s="11">
        <v>13.645246545305548</v>
      </c>
      <c r="S31" s="11">
        <v>14.33926646225429</v>
      </c>
      <c r="T31" s="11">
        <v>13.314080809001666</v>
      </c>
      <c r="U31" s="11">
        <v>13.417593617198889</v>
      </c>
      <c r="V31" s="11">
        <v>12.567198856611176</v>
      </c>
      <c r="W31" s="11">
        <v>11.983319884576606</v>
      </c>
    </row>
    <row r="32" spans="1:23" ht="15" x14ac:dyDescent="0.2">
      <c r="A32" s="9"/>
      <c r="B32" s="9"/>
      <c r="C32" s="17" t="s">
        <v>45</v>
      </c>
      <c r="D32" s="17"/>
      <c r="E32" s="11"/>
      <c r="F32" s="11">
        <v>0</v>
      </c>
      <c r="G32" s="11">
        <v>0</v>
      </c>
      <c r="H32" s="11">
        <v>0</v>
      </c>
      <c r="I32" s="11">
        <v>3581.2369345008433</v>
      </c>
      <c r="J32" s="11">
        <v>3674.6611053331208</v>
      </c>
      <c r="K32" s="11">
        <v>3999.5484966466001</v>
      </c>
      <c r="L32" s="11">
        <v>4245.1581346009089</v>
      </c>
      <c r="M32" s="11">
        <v>4472.3685674860717</v>
      </c>
      <c r="N32" s="11">
        <v>4714.2105425312948</v>
      </c>
      <c r="O32" s="11">
        <v>4983.8457450743499</v>
      </c>
      <c r="P32" s="11">
        <v>5218.6311511606782</v>
      </c>
      <c r="Q32" s="11">
        <v>5635.336035910138</v>
      </c>
      <c r="R32" s="11">
        <v>6051.0556584585029</v>
      </c>
      <c r="S32" s="11">
        <v>6595.5057191140968</v>
      </c>
      <c r="T32" s="11">
        <v>6892.8580344655002</v>
      </c>
      <c r="U32" s="11">
        <v>7349.2174204031944</v>
      </c>
      <c r="V32" s="11">
        <v>7937.9305211568371</v>
      </c>
      <c r="W32" s="11">
        <v>8298.821995573986</v>
      </c>
    </row>
    <row r="33" spans="1:23" ht="15" x14ac:dyDescent="0.2">
      <c r="A33" s="9"/>
      <c r="B33" s="9"/>
      <c r="C33" s="18" t="s">
        <v>46</v>
      </c>
      <c r="D33" s="17"/>
      <c r="E33" s="11"/>
      <c r="F33" s="11"/>
      <c r="G33" s="11"/>
      <c r="H33" s="11"/>
      <c r="I33" s="11"/>
      <c r="J33" s="11"/>
      <c r="K33" s="11"/>
      <c r="L33" s="11"/>
      <c r="M33" s="11"/>
      <c r="N33" s="11"/>
      <c r="O33" s="11"/>
      <c r="P33" s="11"/>
      <c r="Q33" s="11"/>
      <c r="R33" s="11"/>
      <c r="S33" s="11"/>
      <c r="T33" s="11"/>
      <c r="U33" s="11"/>
      <c r="V33" s="11"/>
      <c r="W33" s="11"/>
    </row>
    <row r="34" spans="1:23" ht="15" x14ac:dyDescent="0.2">
      <c r="A34" s="9"/>
      <c r="B34" s="9"/>
      <c r="C34" s="18" t="s">
        <v>47</v>
      </c>
      <c r="D34" s="17"/>
      <c r="E34" s="11"/>
      <c r="F34" s="11"/>
      <c r="G34" s="11"/>
      <c r="H34" s="11"/>
      <c r="I34" s="11"/>
      <c r="J34" s="11"/>
      <c r="K34" s="11"/>
      <c r="L34" s="11"/>
      <c r="M34" s="11"/>
      <c r="N34" s="11"/>
      <c r="O34" s="11"/>
      <c r="P34" s="11"/>
      <c r="Q34" s="11"/>
      <c r="R34" s="11"/>
      <c r="S34" s="11"/>
      <c r="T34" s="11"/>
      <c r="U34" s="11"/>
      <c r="V34" s="11"/>
      <c r="W34" s="11"/>
    </row>
    <row r="35" spans="1:23" ht="15" x14ac:dyDescent="0.2">
      <c r="A35" s="9"/>
      <c r="B35" s="9"/>
      <c r="C35" s="18" t="s">
        <v>48</v>
      </c>
      <c r="D35" s="17"/>
      <c r="E35" s="11"/>
      <c r="F35" s="11"/>
      <c r="G35" s="11"/>
      <c r="H35" s="11"/>
      <c r="I35" s="11"/>
      <c r="J35" s="11"/>
      <c r="K35" s="11"/>
      <c r="L35" s="11"/>
      <c r="M35" s="11"/>
      <c r="N35" s="11"/>
      <c r="O35" s="11"/>
      <c r="P35" s="11"/>
      <c r="Q35" s="11"/>
      <c r="R35" s="11"/>
      <c r="S35" s="11"/>
      <c r="T35" s="11"/>
      <c r="U35" s="11"/>
      <c r="V35" s="11"/>
      <c r="W35" s="11"/>
    </row>
    <row r="36" spans="1:23" ht="15" x14ac:dyDescent="0.2">
      <c r="A36" s="9"/>
      <c r="B36" s="9"/>
      <c r="C36" s="18" t="s">
        <v>49</v>
      </c>
      <c r="D36" s="17"/>
      <c r="E36" s="11"/>
      <c r="F36" s="11"/>
      <c r="G36" s="11"/>
      <c r="H36" s="11"/>
      <c r="I36" s="11"/>
      <c r="J36" s="11"/>
      <c r="K36" s="11"/>
      <c r="L36" s="11"/>
      <c r="M36" s="11"/>
      <c r="N36" s="11"/>
      <c r="O36" s="11"/>
      <c r="P36" s="11"/>
      <c r="Q36" s="11"/>
      <c r="R36" s="11"/>
      <c r="S36" s="11"/>
      <c r="T36" s="11"/>
      <c r="U36" s="11"/>
      <c r="V36" s="11"/>
      <c r="W36" s="11"/>
    </row>
    <row r="37" spans="1:23" ht="15" x14ac:dyDescent="0.2">
      <c r="A37" s="9"/>
      <c r="B37" s="9"/>
      <c r="C37" s="18" t="s">
        <v>50</v>
      </c>
      <c r="D37" s="17"/>
      <c r="E37" s="11"/>
      <c r="F37" s="11"/>
      <c r="G37" s="11"/>
      <c r="H37" s="11"/>
      <c r="I37" s="11"/>
      <c r="J37" s="11"/>
      <c r="K37" s="11"/>
      <c r="L37" s="11"/>
      <c r="M37" s="11"/>
      <c r="N37" s="11"/>
      <c r="O37" s="11"/>
      <c r="P37" s="11"/>
      <c r="Q37" s="11"/>
      <c r="R37" s="11"/>
      <c r="S37" s="11"/>
      <c r="T37" s="11"/>
      <c r="U37" s="11"/>
      <c r="V37" s="11"/>
      <c r="W37" s="11"/>
    </row>
    <row r="38" spans="1:23" ht="30" customHeight="1" x14ac:dyDescent="0.2">
      <c r="A38" s="9"/>
      <c r="B38" s="9"/>
      <c r="C38" s="17" t="s">
        <v>51</v>
      </c>
      <c r="D38" s="17"/>
      <c r="E38" s="17"/>
      <c r="F38" s="10"/>
      <c r="G38" s="10"/>
      <c r="H38" s="10"/>
      <c r="I38" s="10"/>
      <c r="J38" s="11"/>
      <c r="K38" s="11"/>
      <c r="L38" s="11"/>
      <c r="M38" s="11"/>
      <c r="N38" s="11">
        <v>120.89765291511314</v>
      </c>
      <c r="O38" s="11">
        <v>98.899730327390756</v>
      </c>
      <c r="P38" s="11">
        <v>119.82800348912514</v>
      </c>
      <c r="Q38" s="11">
        <v>148.98724810793786</v>
      </c>
      <c r="R38" s="11">
        <v>172.84267681293292</v>
      </c>
      <c r="S38" s="11">
        <v>178.43507912132867</v>
      </c>
      <c r="T38" s="11">
        <v>175.30073814065022</v>
      </c>
      <c r="U38" s="11">
        <v>201.64805326440285</v>
      </c>
      <c r="V38" s="11">
        <v>211.15631288002538</v>
      </c>
      <c r="W38" s="11">
        <v>208.92205541757488</v>
      </c>
    </row>
    <row r="39" spans="1:23" ht="15" customHeight="1" x14ac:dyDescent="0.2">
      <c r="A39" s="16"/>
      <c r="B39" s="16"/>
      <c r="C39" s="17" t="s">
        <v>52</v>
      </c>
      <c r="D39" s="17"/>
      <c r="E39" s="17"/>
      <c r="F39" s="13"/>
      <c r="G39" s="13"/>
      <c r="H39" s="13"/>
      <c r="I39" s="13"/>
      <c r="J39" s="11">
        <v>165.84348791875721</v>
      </c>
      <c r="K39" s="11">
        <v>160.18240468527233</v>
      </c>
      <c r="L39" s="11">
        <v>163.251956792767</v>
      </c>
      <c r="M39" s="11">
        <v>184.91113637405883</v>
      </c>
      <c r="N39" s="11">
        <v>240.74345075013912</v>
      </c>
      <c r="O39" s="11">
        <v>307.60961557084522</v>
      </c>
      <c r="P39" s="11">
        <v>197.22927714953133</v>
      </c>
      <c r="Q39" s="11">
        <v>203.76019143033332</v>
      </c>
      <c r="R39" s="11">
        <v>267.20938445950435</v>
      </c>
      <c r="S39" s="11">
        <v>270.76576754614035</v>
      </c>
      <c r="T39" s="11">
        <v>276.03245254941766</v>
      </c>
      <c r="U39" s="11">
        <v>213.65240279450725</v>
      </c>
      <c r="V39" s="11">
        <v>212.8586653358077</v>
      </c>
      <c r="W39" s="11">
        <v>212.95590649870127</v>
      </c>
    </row>
    <row r="40" spans="1:23" ht="30" customHeight="1" x14ac:dyDescent="0.25">
      <c r="A40" s="16"/>
      <c r="B40" s="16"/>
      <c r="C40" s="19" t="s">
        <v>53</v>
      </c>
      <c r="D40" s="19"/>
      <c r="E40" s="19"/>
      <c r="F40" s="20">
        <f>SUM(F4:F39)-SUM(F9:F11,F19:F23)</f>
        <v>3086.4534151141138</v>
      </c>
      <c r="G40" s="20">
        <f>SUM(G4:G39)-SUM(G9:G11,G19:G23)</f>
        <v>3045.6399383676498</v>
      </c>
      <c r="H40" s="20">
        <f>SUM(H4:H39)-SUM(H9:H11,H19:H23)</f>
        <v>3037.9243956688219</v>
      </c>
      <c r="I40" s="20">
        <f>SUM(I4:I39)-SUM(I9:I11,I19:I23)</f>
        <v>6737.169688339075</v>
      </c>
      <c r="J40" s="20">
        <f t="shared" ref="J40:Q40" si="0">SUM(J4:J39)-SUM(J9:J11,J19:J23,J30:J31)</f>
        <v>7154.2466565113846</v>
      </c>
      <c r="K40" s="20">
        <f t="shared" si="0"/>
        <v>7693.4808321888468</v>
      </c>
      <c r="L40" s="20">
        <f t="shared" si="0"/>
        <v>8110.3440342990107</v>
      </c>
      <c r="M40" s="20">
        <f t="shared" si="0"/>
        <v>8545.4556625101777</v>
      </c>
      <c r="N40" s="20">
        <f t="shared" si="0"/>
        <v>9228.0577588890064</v>
      </c>
      <c r="O40" s="20">
        <f t="shared" si="0"/>
        <v>9699.8661036107351</v>
      </c>
      <c r="P40" s="20">
        <f t="shared" si="0"/>
        <v>10051.047120425734</v>
      </c>
      <c r="Q40" s="20">
        <f t="shared" si="0"/>
        <v>10739.741319994038</v>
      </c>
      <c r="R40" s="20">
        <f t="shared" ref="R40:W40" si="1">SUM(R4:R39)-SUM(R9:R11,R19:R23,R30:R31,R15:R16)</f>
        <v>11538.69741447358</v>
      </c>
      <c r="S40" s="20">
        <f t="shared" si="1"/>
        <v>12727.645979246832</v>
      </c>
      <c r="T40" s="20">
        <f t="shared" si="1"/>
        <v>13224.185242515467</v>
      </c>
      <c r="U40" s="20">
        <f t="shared" si="1"/>
        <v>13853.573507653486</v>
      </c>
      <c r="V40" s="20">
        <f t="shared" si="1"/>
        <v>14658.44458932552</v>
      </c>
      <c r="W40" s="20">
        <f t="shared" si="1"/>
        <v>14548.465926183517</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70" zoomScaleNormal="70" workbookViewId="0">
      <pane xSplit="5" ySplit="3" topLeftCell="F16" activePane="bottomRight" state="frozen"/>
      <selection activeCell="C10" sqref="C10"/>
      <selection pane="topRight" activeCell="C10" sqref="C10"/>
      <selection pane="bottomLeft" activeCell="C10" sqref="C10"/>
      <selection pane="bottomRight" activeCell="A2" sqref="A2"/>
    </sheetView>
  </sheetViews>
  <sheetFormatPr defaultRowHeight="12.75" x14ac:dyDescent="0.2"/>
  <cols>
    <col min="1" max="2" width="9.140625" style="3"/>
    <col min="3" max="3" width="56.42578125" style="3" customWidth="1"/>
    <col min="4" max="5" width="0.140625" style="3" customWidth="1"/>
    <col min="6" max="23" width="11.7109375" style="3" customWidth="1"/>
    <col min="24" max="16384" width="9.140625" style="3"/>
  </cols>
  <sheetData>
    <row r="1" spans="1:23" ht="13.5" thickBot="1" x14ac:dyDescent="0.25">
      <c r="A1" s="1"/>
      <c r="B1" s="1"/>
      <c r="C1" s="2"/>
      <c r="D1" s="2"/>
      <c r="E1" s="2"/>
      <c r="F1" s="2"/>
      <c r="G1" s="2"/>
      <c r="H1" s="2"/>
      <c r="I1" s="2"/>
      <c r="J1" s="2"/>
      <c r="K1" s="2"/>
      <c r="L1" s="2"/>
      <c r="M1" s="2"/>
      <c r="N1" s="2"/>
      <c r="O1" s="2"/>
      <c r="P1" s="2"/>
      <c r="Q1" s="2"/>
      <c r="R1" s="2"/>
      <c r="S1" s="2"/>
      <c r="T1" s="2"/>
      <c r="U1" s="2"/>
      <c r="V1" s="2"/>
      <c r="W1" s="2"/>
    </row>
    <row r="2" spans="1:23" ht="30" customHeight="1" thickTop="1" x14ac:dyDescent="0.25">
      <c r="A2" s="4" t="s">
        <v>72</v>
      </c>
      <c r="B2" s="5"/>
      <c r="C2" s="5"/>
      <c r="D2" s="5"/>
      <c r="E2" s="5"/>
      <c r="F2" s="6" t="s">
        <v>1</v>
      </c>
      <c r="G2" s="6" t="s">
        <v>2</v>
      </c>
      <c r="H2" s="6" t="s">
        <v>3</v>
      </c>
      <c r="I2" s="6" t="s">
        <v>4</v>
      </c>
      <c r="J2" s="6" t="s">
        <v>5</v>
      </c>
      <c r="K2" s="6" t="s">
        <v>6</v>
      </c>
      <c r="L2" s="6" t="s">
        <v>7</v>
      </c>
      <c r="M2" s="6" t="s">
        <v>8</v>
      </c>
      <c r="N2" s="6" t="s">
        <v>9</v>
      </c>
      <c r="O2" s="6" t="s">
        <v>10</v>
      </c>
      <c r="P2" s="6" t="s">
        <v>11</v>
      </c>
      <c r="Q2" s="6" t="s">
        <v>12</v>
      </c>
      <c r="R2" s="6" t="s">
        <v>13</v>
      </c>
      <c r="S2" s="6" t="s">
        <v>14</v>
      </c>
      <c r="T2" s="6" t="s">
        <v>15</v>
      </c>
      <c r="U2" s="6" t="s">
        <v>16</v>
      </c>
      <c r="V2" s="6" t="s">
        <v>17</v>
      </c>
      <c r="W2" s="6" t="s">
        <v>18</v>
      </c>
    </row>
    <row r="3" spans="1:23" ht="15.75" x14ac:dyDescent="0.2">
      <c r="A3" s="7"/>
      <c r="B3" s="7"/>
      <c r="C3" s="7"/>
      <c r="D3" s="7"/>
      <c r="E3" s="7"/>
      <c r="F3" s="7"/>
      <c r="G3" s="7"/>
      <c r="H3" s="7"/>
      <c r="I3" s="7"/>
      <c r="J3" s="8"/>
      <c r="K3" s="8"/>
      <c r="L3" s="8"/>
      <c r="M3" s="8"/>
      <c r="N3" s="8"/>
      <c r="O3" s="8"/>
      <c r="P3" s="8"/>
      <c r="Q3" s="8"/>
      <c r="R3" s="8"/>
      <c r="S3" s="8"/>
      <c r="T3" s="8"/>
      <c r="U3" s="8"/>
      <c r="V3" s="8"/>
      <c r="W3" s="8"/>
    </row>
    <row r="4" spans="1:23" ht="15" x14ac:dyDescent="0.2">
      <c r="A4" s="9"/>
      <c r="B4" s="9"/>
      <c r="C4" s="10" t="s">
        <v>19</v>
      </c>
      <c r="D4" s="10"/>
      <c r="E4" s="10"/>
      <c r="F4" s="11">
        <v>226.89270478055772</v>
      </c>
      <c r="G4" s="11">
        <v>230.72416976108656</v>
      </c>
      <c r="H4" s="11">
        <v>243.90707321781355</v>
      </c>
      <c r="I4" s="11">
        <v>254.47605144948412</v>
      </c>
      <c r="J4" s="11">
        <v>258.88804051850224</v>
      </c>
      <c r="K4" s="11">
        <v>273.5108355409518</v>
      </c>
      <c r="L4" s="11">
        <v>284.79732408592849</v>
      </c>
      <c r="M4" s="11">
        <v>302.14520368362719</v>
      </c>
      <c r="N4" s="11">
        <v>319.30478399440051</v>
      </c>
      <c r="O4" s="11">
        <v>339.44908999573573</v>
      </c>
      <c r="P4" s="11">
        <v>355.50166306402485</v>
      </c>
      <c r="Q4" s="11">
        <v>377.9139644258259</v>
      </c>
      <c r="R4" s="11">
        <v>402.93781583246414</v>
      </c>
      <c r="S4" s="11">
        <v>435.91665437003286</v>
      </c>
      <c r="T4" s="11">
        <v>451.5343514593938</v>
      </c>
      <c r="U4" s="11">
        <v>469.03570203554693</v>
      </c>
      <c r="V4" s="11">
        <v>487.78782618526225</v>
      </c>
      <c r="W4" s="11">
        <v>481.21260138910412</v>
      </c>
    </row>
    <row r="5" spans="1:23" ht="15" x14ac:dyDescent="0.2">
      <c r="A5" s="9"/>
      <c r="B5" s="9"/>
      <c r="C5" s="10" t="s">
        <v>20</v>
      </c>
      <c r="D5" s="10"/>
      <c r="E5" s="10"/>
      <c r="F5" s="11">
        <v>0</v>
      </c>
      <c r="G5" s="11">
        <v>0</v>
      </c>
      <c r="H5" s="11">
        <v>0</v>
      </c>
      <c r="I5" s="11">
        <v>100.70045363948039</v>
      </c>
      <c r="J5" s="11">
        <v>99.425716730378028</v>
      </c>
      <c r="K5" s="11">
        <v>107.52824229208683</v>
      </c>
      <c r="L5" s="11">
        <v>107.89678488915885</v>
      </c>
      <c r="M5" s="11">
        <v>99.572141298563167</v>
      </c>
      <c r="N5" s="11">
        <v>91.157366282702625</v>
      </c>
      <c r="O5" s="11">
        <v>86.112993366631471</v>
      </c>
      <c r="P5" s="11">
        <v>78.912250598444047</v>
      </c>
      <c r="Q5" s="11">
        <v>73.317689452335316</v>
      </c>
      <c r="R5" s="11">
        <v>67.815627407298692</v>
      </c>
      <c r="S5" s="11">
        <v>65.433576872516255</v>
      </c>
      <c r="T5" s="11">
        <v>61.088028225451396</v>
      </c>
      <c r="U5" s="11">
        <v>58.19610327979332</v>
      </c>
      <c r="V5" s="11">
        <v>57.796242447418997</v>
      </c>
      <c r="W5" s="11">
        <v>55.805490652665277</v>
      </c>
    </row>
    <row r="6" spans="1:23" ht="15" x14ac:dyDescent="0.2">
      <c r="A6" s="12"/>
      <c r="B6" s="12"/>
      <c r="C6" s="13" t="s">
        <v>21</v>
      </c>
      <c r="D6" s="13"/>
      <c r="E6" s="13"/>
      <c r="F6" s="13"/>
      <c r="G6" s="13"/>
      <c r="H6" s="13"/>
      <c r="I6" s="13"/>
      <c r="J6" s="11"/>
      <c r="K6" s="11">
        <v>91.612413899256623</v>
      </c>
      <c r="L6" s="11">
        <v>99.515622383978609</v>
      </c>
      <c r="M6" s="11">
        <v>108.8896290331509</v>
      </c>
      <c r="N6" s="11">
        <v>116.01234086701675</v>
      </c>
      <c r="O6" s="11">
        <v>124.29470140659936</v>
      </c>
      <c r="P6" s="11">
        <v>130.14286961550965</v>
      </c>
      <c r="Q6" s="11">
        <v>144.5820630241092</v>
      </c>
      <c r="R6" s="11">
        <v>156.84409013953353</v>
      </c>
      <c r="S6" s="11">
        <v>174.78637597979798</v>
      </c>
      <c r="T6" s="11">
        <v>187.39800611018399</v>
      </c>
      <c r="U6" s="11">
        <v>210.77060652869898</v>
      </c>
      <c r="V6" s="11">
        <v>234.93542102183898</v>
      </c>
      <c r="W6" s="11">
        <v>252.78495448739866</v>
      </c>
    </row>
    <row r="7" spans="1:23" ht="15" x14ac:dyDescent="0.2">
      <c r="A7" s="9"/>
      <c r="B7" s="9"/>
      <c r="C7" s="10" t="s">
        <v>22</v>
      </c>
      <c r="D7" s="10"/>
      <c r="E7" s="10"/>
      <c r="F7" s="11">
        <v>397.75435499999998</v>
      </c>
      <c r="G7" s="11">
        <v>399.30028600000003</v>
      </c>
      <c r="H7" s="11">
        <v>383.60267399999998</v>
      </c>
      <c r="I7" s="11">
        <v>380.09460000000001</v>
      </c>
      <c r="J7" s="11">
        <v>389.31864400000006</v>
      </c>
      <c r="K7" s="11">
        <v>414.91211299999998</v>
      </c>
      <c r="L7" s="11">
        <v>435.44796900000006</v>
      </c>
      <c r="M7" s="11">
        <v>529.10975135000012</v>
      </c>
      <c r="N7" s="11">
        <v>598.88055101000009</v>
      </c>
      <c r="O7" s="11">
        <v>634.32257400000003</v>
      </c>
      <c r="P7" s="11">
        <v>666.59790199999998</v>
      </c>
      <c r="Q7" s="11">
        <v>679.03706499999976</v>
      </c>
      <c r="R7" s="11">
        <v>701.01520000000005</v>
      </c>
      <c r="S7" s="11">
        <v>759.83487700000001</v>
      </c>
      <c r="T7" s="11">
        <v>789.96059999999989</v>
      </c>
      <c r="U7" s="11">
        <v>787.64460400000007</v>
      </c>
      <c r="V7" s="11">
        <v>776.81005099999993</v>
      </c>
      <c r="W7" s="11">
        <v>0</v>
      </c>
    </row>
    <row r="8" spans="1:23" ht="15" x14ac:dyDescent="0.2">
      <c r="A8" s="9"/>
      <c r="B8" s="9"/>
      <c r="C8" s="10" t="s">
        <v>23</v>
      </c>
      <c r="D8" s="10"/>
      <c r="E8" s="10"/>
      <c r="F8" s="11">
        <v>411.1952200660096</v>
      </c>
      <c r="G8" s="11">
        <v>454.45394426722208</v>
      </c>
      <c r="H8" s="11">
        <v>495.67262439853909</v>
      </c>
      <c r="I8" s="11">
        <v>531.24205684595177</v>
      </c>
      <c r="J8" s="11">
        <v>569.26965295523758</v>
      </c>
      <c r="K8" s="11">
        <v>629.18658590462803</v>
      </c>
      <c r="L8" s="11">
        <v>690.07999356329549</v>
      </c>
      <c r="M8" s="11">
        <v>746.54276027862727</v>
      </c>
      <c r="N8" s="11">
        <v>796.30498164191772</v>
      </c>
      <c r="O8" s="11">
        <v>848.18897563273003</v>
      </c>
      <c r="P8" s="11">
        <v>898.43990880662818</v>
      </c>
      <c r="Q8" s="11">
        <v>967.08447239920338</v>
      </c>
      <c r="R8" s="11">
        <v>1037.6284807379066</v>
      </c>
      <c r="S8" s="11">
        <v>1134.5452334481924</v>
      </c>
      <c r="T8" s="11">
        <v>1183.8675690298187</v>
      </c>
      <c r="U8" s="11">
        <v>1269.8600363840314</v>
      </c>
      <c r="V8" s="11">
        <v>1369.2747471134019</v>
      </c>
      <c r="W8" s="11">
        <v>1417.3298308987933</v>
      </c>
    </row>
    <row r="9" spans="1:23" ht="15" x14ac:dyDescent="0.2">
      <c r="A9" s="9"/>
      <c r="B9" s="9"/>
      <c r="C9" s="14" t="s">
        <v>24</v>
      </c>
      <c r="D9" s="14"/>
      <c r="E9" s="14"/>
      <c r="F9" s="10"/>
      <c r="G9" s="10"/>
      <c r="H9" s="10"/>
      <c r="I9" s="10"/>
      <c r="J9" s="11"/>
      <c r="K9" s="11"/>
      <c r="L9" s="11">
        <v>86.450310866451019</v>
      </c>
      <c r="M9" s="11">
        <v>90.725552067357768</v>
      </c>
      <c r="N9" s="11">
        <v>96.559325824165029</v>
      </c>
      <c r="O9" s="11">
        <v>106.26212472124594</v>
      </c>
      <c r="P9" s="11">
        <v>111.54879995342851</v>
      </c>
      <c r="Q9" s="11">
        <v>119.00424303692837</v>
      </c>
      <c r="R9" s="11">
        <v>127.56518182849238</v>
      </c>
      <c r="S9" s="11">
        <v>138.58954821301316</v>
      </c>
      <c r="T9" s="11">
        <v>144.31797706085661</v>
      </c>
      <c r="U9" s="11">
        <v>157.95461794574609</v>
      </c>
      <c r="V9" s="11">
        <v>168.45876557014196</v>
      </c>
      <c r="W9" s="11">
        <v>177.19176054225269</v>
      </c>
    </row>
    <row r="10" spans="1:23" ht="15" x14ac:dyDescent="0.2">
      <c r="A10" s="9"/>
      <c r="B10" s="9"/>
      <c r="C10" s="14" t="s">
        <v>25</v>
      </c>
      <c r="D10" s="14"/>
      <c r="E10" s="14"/>
      <c r="F10" s="10"/>
      <c r="G10" s="10"/>
      <c r="H10" s="10"/>
      <c r="I10" s="10"/>
      <c r="J10" s="11"/>
      <c r="K10" s="11"/>
      <c r="L10" s="11">
        <v>433.51438969634285</v>
      </c>
      <c r="M10" s="11">
        <v>468.83137706639639</v>
      </c>
      <c r="N10" s="11">
        <v>496.57323706649368</v>
      </c>
      <c r="O10" s="11">
        <v>521.861711950021</v>
      </c>
      <c r="P10" s="11">
        <v>548.95344908775564</v>
      </c>
      <c r="Q10" s="11">
        <v>587.53819316265685</v>
      </c>
      <c r="R10" s="11">
        <v>628.50914627834891</v>
      </c>
      <c r="S10" s="11">
        <v>685.06660811973563</v>
      </c>
      <c r="T10" s="11">
        <v>710.92662552783838</v>
      </c>
      <c r="U10" s="11">
        <v>769.16294372055563</v>
      </c>
      <c r="V10" s="11">
        <v>833.53080890759975</v>
      </c>
      <c r="W10" s="11">
        <v>857.39719596882264</v>
      </c>
    </row>
    <row r="11" spans="1:23" ht="15" x14ac:dyDescent="0.2">
      <c r="A11" s="9"/>
      <c r="B11" s="9"/>
      <c r="C11" s="14" t="s">
        <v>26</v>
      </c>
      <c r="D11" s="14"/>
      <c r="E11" s="14"/>
      <c r="F11" s="10"/>
      <c r="G11" s="10"/>
      <c r="H11" s="10"/>
      <c r="I11" s="10"/>
      <c r="J11" s="11"/>
      <c r="K11" s="11"/>
      <c r="L11" s="11">
        <v>170.11529300050154</v>
      </c>
      <c r="M11" s="11">
        <v>186.9858311448732</v>
      </c>
      <c r="N11" s="11">
        <v>203.17241875125904</v>
      </c>
      <c r="O11" s="11">
        <v>220.06513896146311</v>
      </c>
      <c r="P11" s="11">
        <v>237.93765976544415</v>
      </c>
      <c r="Q11" s="11">
        <v>260.54203619961845</v>
      </c>
      <c r="R11" s="11">
        <v>281.55415263106539</v>
      </c>
      <c r="S11" s="11">
        <v>310.88907711544368</v>
      </c>
      <c r="T11" s="11">
        <v>328.62296644112359</v>
      </c>
      <c r="U11" s="11">
        <v>342.74247471772992</v>
      </c>
      <c r="V11" s="11">
        <v>367.28517263566005</v>
      </c>
      <c r="W11" s="11">
        <v>382.74087438771812</v>
      </c>
    </row>
    <row r="12" spans="1:23" ht="15" x14ac:dyDescent="0.2">
      <c r="A12" s="9"/>
      <c r="B12" s="9"/>
      <c r="C12" s="10" t="s">
        <v>27</v>
      </c>
      <c r="D12" s="14"/>
      <c r="E12" s="14"/>
      <c r="F12" s="10"/>
      <c r="G12" s="10"/>
      <c r="H12" s="10"/>
      <c r="I12" s="10"/>
      <c r="J12" s="11"/>
      <c r="K12" s="11"/>
      <c r="L12" s="11">
        <v>3.3239973000000003</v>
      </c>
      <c r="M12" s="11">
        <v>3.5525529999999996</v>
      </c>
      <c r="N12" s="11">
        <v>3.9302150000000005</v>
      </c>
      <c r="O12" s="11">
        <v>4.0867095999999998</v>
      </c>
      <c r="P12" s="11">
        <v>4.4264489999999999</v>
      </c>
      <c r="Q12" s="11">
        <v>4.6988479999999999</v>
      </c>
      <c r="R12" s="11">
        <v>4.5812999999999997</v>
      </c>
      <c r="S12" s="11">
        <v>4.6400660000000009</v>
      </c>
      <c r="T12" s="11">
        <v>4.5832709999999999</v>
      </c>
      <c r="U12" s="11">
        <v>4.819788</v>
      </c>
      <c r="V12" s="11">
        <v>20.236087999999999</v>
      </c>
      <c r="W12" s="11">
        <v>55.246516999999997</v>
      </c>
    </row>
    <row r="13" spans="1:23" ht="30" customHeight="1" x14ac:dyDescent="0.2">
      <c r="A13" s="9"/>
      <c r="B13" s="9"/>
      <c r="C13" s="10" t="s">
        <v>28</v>
      </c>
      <c r="D13" s="10"/>
      <c r="E13" s="10"/>
      <c r="F13" s="10"/>
      <c r="G13" s="10"/>
      <c r="H13" s="10"/>
      <c r="I13" s="10"/>
      <c r="J13" s="11">
        <v>0</v>
      </c>
      <c r="K13" s="11">
        <v>0</v>
      </c>
      <c r="L13" s="11">
        <v>0</v>
      </c>
      <c r="M13" s="11">
        <v>0</v>
      </c>
      <c r="N13" s="11">
        <v>0</v>
      </c>
      <c r="O13" s="11">
        <v>0</v>
      </c>
      <c r="P13" s="11">
        <v>0</v>
      </c>
      <c r="Q13" s="11">
        <v>0</v>
      </c>
      <c r="R13" s="11">
        <v>14.209141381818677</v>
      </c>
      <c r="S13" s="11">
        <v>150.80842286400667</v>
      </c>
      <c r="T13" s="11">
        <v>274.27779521772891</v>
      </c>
      <c r="U13" s="11">
        <v>452.77093515277045</v>
      </c>
      <c r="V13" s="11">
        <v>848.58786861195119</v>
      </c>
      <c r="W13" s="11">
        <v>1267.8788584657291</v>
      </c>
    </row>
    <row r="14" spans="1:23" ht="15" x14ac:dyDescent="0.2">
      <c r="A14" s="9"/>
      <c r="B14" s="9"/>
      <c r="C14" s="9" t="s">
        <v>29</v>
      </c>
      <c r="D14" s="9"/>
      <c r="E14" s="9"/>
      <c r="F14" s="11">
        <v>2735.2457260000001</v>
      </c>
      <c r="G14" s="11">
        <v>2610.6603639999998</v>
      </c>
      <c r="H14" s="11">
        <v>2524.070244</v>
      </c>
      <c r="I14" s="11">
        <v>2533.8571999999999</v>
      </c>
      <c r="J14" s="11">
        <v>2545.7602259999999</v>
      </c>
      <c r="K14" s="11">
        <v>2644.7826009999999</v>
      </c>
      <c r="L14" s="11">
        <v>2939.0045630000004</v>
      </c>
      <c r="M14" s="11">
        <v>3015.297603</v>
      </c>
      <c r="N14" s="11">
        <v>3397.4533624400001</v>
      </c>
      <c r="O14" s="11">
        <v>3677.6562890000005</v>
      </c>
      <c r="P14" s="11">
        <v>3941.9163560000002</v>
      </c>
      <c r="Q14" s="11">
        <v>4193.7559160000001</v>
      </c>
      <c r="R14" s="11">
        <v>4469.7128290000001</v>
      </c>
      <c r="S14" s="11">
        <v>5184.5518279999997</v>
      </c>
      <c r="T14" s="11">
        <v>5538.8340650000009</v>
      </c>
      <c r="U14" s="11">
        <v>5889.8841059999995</v>
      </c>
      <c r="V14" s="11">
        <v>6080.8119669999996</v>
      </c>
      <c r="W14" s="11">
        <v>6198.7899189999989</v>
      </c>
    </row>
    <row r="15" spans="1:23" ht="15" x14ac:dyDescent="0.2">
      <c r="A15" s="9"/>
      <c r="B15" s="9"/>
      <c r="C15" s="14" t="s">
        <v>30</v>
      </c>
      <c r="D15" s="9"/>
      <c r="E15" s="9"/>
      <c r="F15" s="11"/>
      <c r="G15" s="11"/>
      <c r="H15" s="11"/>
      <c r="I15" s="11"/>
      <c r="J15" s="11"/>
      <c r="K15" s="11"/>
      <c r="L15" s="11"/>
      <c r="M15" s="11"/>
      <c r="N15" s="11"/>
      <c r="O15" s="11"/>
      <c r="P15" s="11"/>
      <c r="Q15" s="11"/>
      <c r="R15" s="11">
        <v>3471.0127600000005</v>
      </c>
      <c r="S15" s="11">
        <v>4126.3099849999999</v>
      </c>
      <c r="T15" s="11">
        <v>4431.7020789999997</v>
      </c>
      <c r="U15" s="11">
        <v>4723.8766780000005</v>
      </c>
      <c r="V15" s="11">
        <v>4869.4607800000003</v>
      </c>
      <c r="W15" s="11">
        <v>4968.2695279999998</v>
      </c>
    </row>
    <row r="16" spans="1:23" ht="15" x14ac:dyDescent="0.2">
      <c r="A16" s="9"/>
      <c r="B16" s="9"/>
      <c r="C16" s="14" t="s">
        <v>31</v>
      </c>
      <c r="D16" s="9"/>
      <c r="E16" s="9"/>
      <c r="F16" s="11"/>
      <c r="G16" s="11"/>
      <c r="H16" s="11"/>
      <c r="I16" s="11"/>
      <c r="J16" s="11"/>
      <c r="K16" s="11"/>
      <c r="L16" s="11"/>
      <c r="M16" s="11"/>
      <c r="N16" s="11"/>
      <c r="O16" s="11"/>
      <c r="P16" s="11"/>
      <c r="Q16" s="11"/>
      <c r="R16" s="11">
        <v>998.70006599999999</v>
      </c>
      <c r="S16" s="11">
        <v>1058.2418419999999</v>
      </c>
      <c r="T16" s="11">
        <v>1107.1319860000001</v>
      </c>
      <c r="U16" s="11">
        <v>1166.0074279999999</v>
      </c>
      <c r="V16" s="11">
        <v>1211.351187</v>
      </c>
      <c r="W16" s="11">
        <v>1230.520391</v>
      </c>
    </row>
    <row r="17" spans="1:23" ht="15" x14ac:dyDescent="0.2">
      <c r="A17" s="9"/>
      <c r="B17" s="9"/>
      <c r="C17" s="9" t="s">
        <v>32</v>
      </c>
      <c r="D17" s="9"/>
      <c r="E17" s="9"/>
      <c r="F17" s="11">
        <v>590.94604885400156</v>
      </c>
      <c r="G17" s="11">
        <v>578.81260971386484</v>
      </c>
      <c r="H17" s="11">
        <v>573.5557873228546</v>
      </c>
      <c r="I17" s="11">
        <v>535.79357462120583</v>
      </c>
      <c r="J17" s="11">
        <v>530.25266336668619</v>
      </c>
      <c r="K17" s="11">
        <v>526.35945363883843</v>
      </c>
      <c r="L17" s="11">
        <v>526.11538043580754</v>
      </c>
      <c r="M17" s="11">
        <v>527.28921895357348</v>
      </c>
      <c r="N17" s="11">
        <v>526.69462328712621</v>
      </c>
      <c r="O17" s="11">
        <v>530.34768735447619</v>
      </c>
      <c r="P17" s="11">
        <v>525.68086552721627</v>
      </c>
      <c r="Q17" s="11">
        <v>531.75916319356395</v>
      </c>
      <c r="R17" s="11">
        <v>521.79170815133966</v>
      </c>
      <c r="S17" s="11">
        <v>491.33481666832506</v>
      </c>
      <c r="T17" s="11">
        <v>447.7102374764587</v>
      </c>
      <c r="U17" s="11">
        <v>403.91642278611448</v>
      </c>
      <c r="V17" s="11">
        <v>294.20050445039243</v>
      </c>
      <c r="W17" s="11">
        <v>157.20222267124603</v>
      </c>
    </row>
    <row r="18" spans="1:23" ht="15" x14ac:dyDescent="0.2">
      <c r="A18" s="12"/>
      <c r="B18" s="9"/>
      <c r="C18" s="13" t="s">
        <v>33</v>
      </c>
      <c r="D18" s="13"/>
      <c r="E18" s="13"/>
      <c r="F18" s="11">
        <v>2492.4535985535913</v>
      </c>
      <c r="G18" s="11">
        <v>2027.4026315444726</v>
      </c>
      <c r="H18" s="11">
        <v>2007.726800660555</v>
      </c>
      <c r="I18" s="11">
        <v>2088.5824800090254</v>
      </c>
      <c r="J18" s="11">
        <v>2251.6851423098014</v>
      </c>
      <c r="K18" s="11">
        <v>2399.3388408146898</v>
      </c>
      <c r="L18" s="11">
        <v>2488.8876071840182</v>
      </c>
      <c r="M18" s="11">
        <v>2299.7937200897195</v>
      </c>
      <c r="N18" s="11">
        <v>1877.7280449541772</v>
      </c>
      <c r="O18" s="11">
        <v>1746.3252002760255</v>
      </c>
      <c r="P18" s="11">
        <v>1676.1749226861439</v>
      </c>
      <c r="Q18" s="11">
        <v>1688.6361154252063</v>
      </c>
      <c r="R18" s="11">
        <v>1594.2171023229635</v>
      </c>
      <c r="S18" s="11">
        <v>1508.092343147297</v>
      </c>
      <c r="T18" s="11">
        <v>1382.7184907176156</v>
      </c>
      <c r="U18" s="11">
        <v>1218.3445174404428</v>
      </c>
      <c r="V18" s="11">
        <v>936.5898521900989</v>
      </c>
      <c r="W18" s="11">
        <v>617.16961334581799</v>
      </c>
    </row>
    <row r="19" spans="1:23" ht="15" x14ac:dyDescent="0.2">
      <c r="A19" s="12"/>
      <c r="B19" s="12"/>
      <c r="C19" s="15" t="s">
        <v>34</v>
      </c>
      <c r="D19" s="15"/>
      <c r="E19" s="15"/>
      <c r="F19" s="11">
        <v>514.78118184508492</v>
      </c>
      <c r="G19" s="11">
        <v>525.49683906193422</v>
      </c>
      <c r="H19" s="11">
        <v>523.46777654044797</v>
      </c>
      <c r="I19" s="11">
        <v>565.18494481572463</v>
      </c>
      <c r="J19" s="11">
        <v>581.37553436588996</v>
      </c>
      <c r="K19" s="11">
        <v>655.94486721583644</v>
      </c>
      <c r="L19" s="11">
        <v>686.811379220444</v>
      </c>
      <c r="M19" s="11">
        <v>382.39151647952292</v>
      </c>
      <c r="N19" s="11">
        <v>0</v>
      </c>
      <c r="O19" s="11">
        <v>0</v>
      </c>
      <c r="P19" s="11">
        <v>0</v>
      </c>
      <c r="Q19" s="11">
        <v>0</v>
      </c>
      <c r="R19" s="11">
        <v>0</v>
      </c>
      <c r="S19" s="11">
        <v>0</v>
      </c>
      <c r="T19" s="11">
        <v>0</v>
      </c>
      <c r="U19" s="11">
        <v>0</v>
      </c>
      <c r="V19" s="11">
        <v>0</v>
      </c>
      <c r="W19" s="11">
        <v>0</v>
      </c>
    </row>
    <row r="20" spans="1:23" ht="15" x14ac:dyDescent="0.2">
      <c r="A20" s="12"/>
      <c r="B20" s="12"/>
      <c r="C20" s="15" t="s">
        <v>35</v>
      </c>
      <c r="D20" s="15"/>
      <c r="E20" s="15"/>
      <c r="F20" s="13"/>
      <c r="G20" s="13"/>
      <c r="H20" s="13"/>
      <c r="I20" s="13"/>
      <c r="J20" s="11">
        <v>655.20223579536651</v>
      </c>
      <c r="K20" s="11">
        <v>711.57657214661958</v>
      </c>
      <c r="L20" s="11">
        <v>735.60655398491781</v>
      </c>
      <c r="M20" s="11">
        <v>803.498005546174</v>
      </c>
      <c r="N20" s="11">
        <v>813.90003621765254</v>
      </c>
      <c r="O20" s="11">
        <v>765.90258569653793</v>
      </c>
      <c r="P20" s="11">
        <v>773.20838492843291</v>
      </c>
      <c r="Q20" s="11">
        <v>855.10934282729613</v>
      </c>
      <c r="R20" s="11">
        <v>860.58637700061081</v>
      </c>
      <c r="S20" s="11">
        <v>847.80980916757721</v>
      </c>
      <c r="T20" s="11">
        <v>788.46827088596865</v>
      </c>
      <c r="U20" s="11">
        <v>706.02289249713567</v>
      </c>
      <c r="V20" s="11">
        <v>473.84013132058976</v>
      </c>
      <c r="W20" s="11">
        <v>218.77634655756827</v>
      </c>
    </row>
    <row r="21" spans="1:23" ht="15" x14ac:dyDescent="0.2">
      <c r="A21" s="12"/>
      <c r="B21" s="12"/>
      <c r="C21" s="15" t="s">
        <v>36</v>
      </c>
      <c r="D21" s="15"/>
      <c r="E21" s="15"/>
      <c r="F21" s="13"/>
      <c r="G21" s="13"/>
      <c r="H21" s="13"/>
      <c r="I21" s="13"/>
      <c r="J21" s="11">
        <v>857.41743080943047</v>
      </c>
      <c r="K21" s="11">
        <v>903.76101081034608</v>
      </c>
      <c r="L21" s="11">
        <v>955.35394110858988</v>
      </c>
      <c r="M21" s="11">
        <v>1007.6876694865542</v>
      </c>
      <c r="N21" s="11">
        <v>958.13165104405402</v>
      </c>
      <c r="O21" s="11">
        <v>844.89583368842818</v>
      </c>
      <c r="P21" s="11">
        <v>776.7811626728485</v>
      </c>
      <c r="Q21" s="11">
        <v>728.19748896160309</v>
      </c>
      <c r="R21" s="11">
        <v>642.79175753766208</v>
      </c>
      <c r="S21" s="11">
        <v>572.06653126308038</v>
      </c>
      <c r="T21" s="11">
        <v>497.72087547501673</v>
      </c>
      <c r="U21" s="11">
        <v>418.91622694923808</v>
      </c>
      <c r="V21" s="11">
        <v>368.49777503429283</v>
      </c>
      <c r="W21" s="11">
        <v>303.90336503080016</v>
      </c>
    </row>
    <row r="22" spans="1:23" ht="15" x14ac:dyDescent="0.2">
      <c r="A22" s="12"/>
      <c r="B22" s="12"/>
      <c r="C22" s="15" t="s">
        <v>37</v>
      </c>
      <c r="D22" s="15"/>
      <c r="E22" s="15"/>
      <c r="F22" s="13"/>
      <c r="G22" s="13"/>
      <c r="H22" s="13"/>
      <c r="I22" s="13"/>
      <c r="J22" s="11">
        <v>22.11590721768863</v>
      </c>
      <c r="K22" s="11">
        <v>28.858990287967259</v>
      </c>
      <c r="L22" s="11">
        <v>31.70921047638609</v>
      </c>
      <c r="M22" s="11">
        <v>35.074012837916953</v>
      </c>
      <c r="N22" s="11">
        <v>35.406657828486303</v>
      </c>
      <c r="O22" s="11">
        <v>34.295125694427824</v>
      </c>
      <c r="P22" s="11">
        <v>34.368980573259492</v>
      </c>
      <c r="Q22" s="11">
        <v>34.488435280961056</v>
      </c>
      <c r="R22" s="11">
        <v>34.16945094300133</v>
      </c>
      <c r="S22" s="11">
        <v>37.680054487944687</v>
      </c>
      <c r="T22" s="11">
        <v>48.221210013652588</v>
      </c>
      <c r="U22" s="11">
        <v>53.445947223712722</v>
      </c>
      <c r="V22" s="11">
        <v>61.000400152209792</v>
      </c>
      <c r="W22" s="11">
        <v>64.54982262040852</v>
      </c>
    </row>
    <row r="23" spans="1:23" ht="15" x14ac:dyDescent="0.2">
      <c r="A23" s="12"/>
      <c r="B23" s="12"/>
      <c r="C23" s="15" t="s">
        <v>38</v>
      </c>
      <c r="D23" s="15"/>
      <c r="E23" s="15"/>
      <c r="F23" s="13"/>
      <c r="G23" s="13"/>
      <c r="H23" s="13"/>
      <c r="I23" s="13"/>
      <c r="J23" s="11">
        <v>135.57403412142588</v>
      </c>
      <c r="K23" s="11">
        <v>99.197400353920642</v>
      </c>
      <c r="L23" s="11">
        <v>79.406522393680689</v>
      </c>
      <c r="M23" s="11">
        <v>71.142515739551271</v>
      </c>
      <c r="N23" s="11">
        <v>70.289699863984197</v>
      </c>
      <c r="O23" s="11">
        <v>101.23165519663161</v>
      </c>
      <c r="P23" s="11">
        <v>91.816394511602994</v>
      </c>
      <c r="Q23" s="11">
        <v>70.840848355346409</v>
      </c>
      <c r="R23" s="11">
        <v>56.669516841689017</v>
      </c>
      <c r="S23" s="11">
        <v>50.535948228694309</v>
      </c>
      <c r="T23" s="11">
        <v>48.30813434297751</v>
      </c>
      <c r="U23" s="11">
        <v>39.959450770356362</v>
      </c>
      <c r="V23" s="11">
        <v>33.25154568300659</v>
      </c>
      <c r="W23" s="11">
        <v>29.94007913704116</v>
      </c>
    </row>
    <row r="24" spans="1:23" ht="30" customHeight="1" x14ac:dyDescent="0.2">
      <c r="A24" s="12"/>
      <c r="B24" s="12"/>
      <c r="C24" s="16" t="s">
        <v>39</v>
      </c>
      <c r="D24" s="16"/>
      <c r="E24" s="16"/>
      <c r="F24" s="13"/>
      <c r="G24" s="13"/>
      <c r="H24" s="13"/>
      <c r="I24" s="13"/>
      <c r="J24" s="11">
        <v>32.999534858258087</v>
      </c>
      <c r="K24" s="11">
        <v>32.1593453100595</v>
      </c>
      <c r="L24" s="11">
        <v>33.827569699725373</v>
      </c>
      <c r="M24" s="11">
        <v>33.487750948144317</v>
      </c>
      <c r="N24" s="11">
        <v>33.899873739949442</v>
      </c>
      <c r="O24" s="11">
        <v>32.469818635823003</v>
      </c>
      <c r="P24" s="11">
        <v>31.898841508350941</v>
      </c>
      <c r="Q24" s="11">
        <v>31.454632395407273</v>
      </c>
      <c r="R24" s="11">
        <v>31.945977475439005</v>
      </c>
      <c r="S24" s="11">
        <v>32.662791557597849</v>
      </c>
      <c r="T24" s="11">
        <v>33.683697409688982</v>
      </c>
      <c r="U24" s="11">
        <v>33.385728889157868</v>
      </c>
      <c r="V24" s="11">
        <v>34.087630914639135</v>
      </c>
      <c r="W24" s="11">
        <v>33.826926757804777</v>
      </c>
    </row>
    <row r="25" spans="1:23" ht="15" x14ac:dyDescent="0.2">
      <c r="A25" s="12"/>
      <c r="B25" s="12"/>
      <c r="C25" s="13" t="s">
        <v>40</v>
      </c>
      <c r="D25" s="13"/>
      <c r="E25" s="13"/>
      <c r="F25" s="11">
        <v>394.6589298549826</v>
      </c>
      <c r="G25" s="11">
        <v>715.83695541260033</v>
      </c>
      <c r="H25" s="11">
        <v>647.72852990689967</v>
      </c>
      <c r="I25" s="11">
        <v>583.7616460963502</v>
      </c>
      <c r="J25" s="11">
        <v>490.86351397559793</v>
      </c>
      <c r="K25" s="11">
        <v>454.11189870395089</v>
      </c>
      <c r="L25" s="11">
        <v>490.14295222424323</v>
      </c>
      <c r="M25" s="11">
        <v>493.74897276984609</v>
      </c>
      <c r="N25" s="11">
        <v>435.0743575961842</v>
      </c>
      <c r="O25" s="11">
        <v>429.07023864929613</v>
      </c>
      <c r="P25" s="11">
        <v>437.4083455635041</v>
      </c>
      <c r="Q25" s="11">
        <v>380.71217479316999</v>
      </c>
      <c r="R25" s="11">
        <v>417.42031612742733</v>
      </c>
      <c r="S25" s="11">
        <v>677.10209099149563</v>
      </c>
      <c r="T25" s="11">
        <v>685.3425488357932</v>
      </c>
      <c r="U25" s="11">
        <v>760.97410257077627</v>
      </c>
      <c r="V25" s="11">
        <v>766.46227467703739</v>
      </c>
      <c r="W25" s="11">
        <v>642.09527756200657</v>
      </c>
    </row>
    <row r="26" spans="1:23" ht="15" x14ac:dyDescent="0.2">
      <c r="A26" s="12"/>
      <c r="B26" s="12"/>
      <c r="C26" s="13" t="s">
        <v>41</v>
      </c>
      <c r="D26" s="13"/>
      <c r="E26" s="13"/>
      <c r="F26" s="11">
        <v>0</v>
      </c>
      <c r="G26" s="11">
        <v>0</v>
      </c>
      <c r="H26" s="11">
        <v>0</v>
      </c>
      <c r="I26" s="11">
        <v>0</v>
      </c>
      <c r="J26" s="11">
        <v>3.3072418590560462</v>
      </c>
      <c r="K26" s="11">
        <v>6.6525145153602203</v>
      </c>
      <c r="L26" s="11">
        <v>8.4391677113427903</v>
      </c>
      <c r="M26" s="11">
        <v>16.132412727252795</v>
      </c>
      <c r="N26" s="11">
        <v>17.879221724628717</v>
      </c>
      <c r="O26" s="11">
        <v>18.555192937017033</v>
      </c>
      <c r="P26" s="11">
        <v>22.215216274939003</v>
      </c>
      <c r="Q26" s="11">
        <v>33.464045882463296</v>
      </c>
      <c r="R26" s="11">
        <v>43.762342981286025</v>
      </c>
      <c r="S26" s="11">
        <v>54.390233435481115</v>
      </c>
      <c r="T26" s="11">
        <v>60.030777959729058</v>
      </c>
      <c r="U26" s="11">
        <v>68.479517035442996</v>
      </c>
      <c r="V26" s="11">
        <v>69.944827278821066</v>
      </c>
      <c r="W26" s="11">
        <v>70.831243972745625</v>
      </c>
    </row>
    <row r="27" spans="1:23" ht="15" x14ac:dyDescent="0.2">
      <c r="A27" s="12"/>
      <c r="B27" s="12"/>
      <c r="C27" s="13" t="s">
        <v>42</v>
      </c>
      <c r="D27" s="13"/>
      <c r="E27" s="13"/>
      <c r="F27" s="13"/>
      <c r="G27" s="13"/>
      <c r="H27" s="13"/>
      <c r="I27" s="13"/>
      <c r="J27" s="11"/>
      <c r="K27" s="11"/>
      <c r="L27" s="11"/>
      <c r="M27" s="11"/>
      <c r="N27" s="11">
        <v>38.816978478513434</v>
      </c>
      <c r="O27" s="11">
        <v>40.671960784126114</v>
      </c>
      <c r="P27" s="11">
        <v>42.705600365806568</v>
      </c>
      <c r="Q27" s="11">
        <v>44.26940886486117</v>
      </c>
      <c r="R27" s="11">
        <v>45.502054737052923</v>
      </c>
      <c r="S27" s="11">
        <v>47.13506946287238</v>
      </c>
      <c r="T27" s="11">
        <v>49.456500248150164</v>
      </c>
      <c r="U27" s="11">
        <v>50.0825781987526</v>
      </c>
      <c r="V27" s="11">
        <v>50.722635453848788</v>
      </c>
      <c r="W27" s="11">
        <v>55.735422692203009</v>
      </c>
    </row>
    <row r="28" spans="1:23" ht="15" x14ac:dyDescent="0.2">
      <c r="A28" s="12"/>
      <c r="B28" s="12"/>
      <c r="C28" s="13" t="s">
        <v>43</v>
      </c>
      <c r="D28" s="13"/>
      <c r="E28" s="13"/>
      <c r="F28" s="13"/>
      <c r="G28" s="13"/>
      <c r="H28" s="13"/>
      <c r="I28" s="13"/>
      <c r="J28" s="11"/>
      <c r="K28" s="11"/>
      <c r="L28" s="11"/>
      <c r="M28" s="11">
        <v>358.58022211739183</v>
      </c>
      <c r="N28" s="11">
        <v>878.36899917429537</v>
      </c>
      <c r="O28" s="11">
        <v>948.18035041600251</v>
      </c>
      <c r="P28" s="11">
        <v>1004.4980238912814</v>
      </c>
      <c r="Q28" s="11">
        <v>1076.3637354384543</v>
      </c>
      <c r="R28" s="11">
        <v>1133.0167938372351</v>
      </c>
      <c r="S28" s="11">
        <v>1195.9717131441048</v>
      </c>
      <c r="T28" s="11">
        <v>1216.9430646097007</v>
      </c>
      <c r="U28" s="11">
        <v>1208.1659776752599</v>
      </c>
      <c r="V28" s="11">
        <v>1164.4476389929575</v>
      </c>
      <c r="W28" s="11">
        <v>1113.1821595370568</v>
      </c>
    </row>
    <row r="29" spans="1:23" ht="30" customHeight="1" x14ac:dyDescent="0.2">
      <c r="A29" s="12"/>
      <c r="B29" s="9"/>
      <c r="C29" s="13" t="s">
        <v>44</v>
      </c>
      <c r="D29" s="13"/>
      <c r="E29" s="13"/>
      <c r="F29" s="11">
        <v>77.482648325570352</v>
      </c>
      <c r="G29" s="11">
        <v>86.561541598802592</v>
      </c>
      <c r="H29" s="11">
        <v>86.311911407349768</v>
      </c>
      <c r="I29" s="11">
        <v>87.594209818960749</v>
      </c>
      <c r="J29" s="11">
        <v>89.750027539634431</v>
      </c>
      <c r="K29" s="11">
        <v>91.697088548469793</v>
      </c>
      <c r="L29" s="11">
        <v>84.85112790920428</v>
      </c>
      <c r="M29" s="11">
        <v>82.626989684128105</v>
      </c>
      <c r="N29" s="11">
        <v>81.361933420696062</v>
      </c>
      <c r="O29" s="11">
        <v>79.21155579840817</v>
      </c>
      <c r="P29" s="11">
        <v>79.059122726669528</v>
      </c>
      <c r="Q29" s="11">
        <v>77.76464372679574</v>
      </c>
      <c r="R29" s="11">
        <v>76.786398490217593</v>
      </c>
      <c r="S29" s="11">
        <v>78.089296837190318</v>
      </c>
      <c r="T29" s="11">
        <v>76.018103790813655</v>
      </c>
      <c r="U29" s="11">
        <v>75.01562380392879</v>
      </c>
      <c r="V29" s="11">
        <v>75.290776377315524</v>
      </c>
      <c r="W29" s="11">
        <v>73.947429685078504</v>
      </c>
    </row>
    <row r="30" spans="1:23" ht="15" customHeight="1" x14ac:dyDescent="0.2">
      <c r="A30" s="12"/>
      <c r="B30" s="12"/>
      <c r="C30" s="15" t="s">
        <v>25</v>
      </c>
      <c r="D30" s="15"/>
      <c r="E30" s="15"/>
      <c r="F30" s="13"/>
      <c r="G30" s="13"/>
      <c r="H30" s="13"/>
      <c r="I30" s="13"/>
      <c r="J30" s="11">
        <v>76.89147486987369</v>
      </c>
      <c r="K30" s="11">
        <v>78.757583799035203</v>
      </c>
      <c r="L30" s="11">
        <v>72.215727825538465</v>
      </c>
      <c r="M30" s="11">
        <v>69.275788797331529</v>
      </c>
      <c r="N30" s="11">
        <v>71.51058256691185</v>
      </c>
      <c r="O30" s="11">
        <v>69.043981801707687</v>
      </c>
      <c r="P30" s="11">
        <v>68.251585895020384</v>
      </c>
      <c r="Q30" s="11">
        <v>61.734981298211423</v>
      </c>
      <c r="R30" s="11">
        <v>62.820098369317336</v>
      </c>
      <c r="S30" s="11">
        <v>63.513709231863402</v>
      </c>
      <c r="T30" s="11">
        <v>62.561469971521248</v>
      </c>
      <c r="U30" s="11">
        <v>61.62484957354318</v>
      </c>
      <c r="V30" s="11">
        <v>62.654452706704198</v>
      </c>
      <c r="W30" s="11">
        <v>61.982479782974096</v>
      </c>
    </row>
    <row r="31" spans="1:23" ht="15" customHeight="1" x14ac:dyDescent="0.2">
      <c r="A31" s="12"/>
      <c r="B31" s="12"/>
      <c r="C31" s="15" t="s">
        <v>26</v>
      </c>
      <c r="D31" s="15"/>
      <c r="E31" s="15"/>
      <c r="F31" s="13"/>
      <c r="G31" s="13"/>
      <c r="H31" s="13"/>
      <c r="I31" s="13"/>
      <c r="J31" s="11">
        <v>12.858552669760762</v>
      </c>
      <c r="K31" s="11">
        <v>12.939504749434587</v>
      </c>
      <c r="L31" s="11">
        <v>12.635400083665832</v>
      </c>
      <c r="M31" s="11">
        <v>13.351200886796581</v>
      </c>
      <c r="N31" s="11">
        <v>9.8513508537842203</v>
      </c>
      <c r="O31" s="11">
        <v>10.167573996700483</v>
      </c>
      <c r="P31" s="11">
        <v>10.807536831649157</v>
      </c>
      <c r="Q31" s="11">
        <v>16.029662428584306</v>
      </c>
      <c r="R31" s="11">
        <v>13.966300120900275</v>
      </c>
      <c r="S31" s="11">
        <v>14.575587605326902</v>
      </c>
      <c r="T31" s="11">
        <v>13.456633819292403</v>
      </c>
      <c r="U31" s="11">
        <v>13.390774230385599</v>
      </c>
      <c r="V31" s="11">
        <v>12.636323670611326</v>
      </c>
      <c r="W31" s="11">
        <v>11.964949902104415</v>
      </c>
    </row>
    <row r="32" spans="1:23" ht="15" x14ac:dyDescent="0.2">
      <c r="A32" s="9"/>
      <c r="B32" s="9"/>
      <c r="C32" s="17" t="s">
        <v>45</v>
      </c>
      <c r="D32" s="17"/>
      <c r="E32" s="11">
        <v>0</v>
      </c>
      <c r="F32" s="11">
        <v>0</v>
      </c>
      <c r="G32" s="11">
        <v>0</v>
      </c>
      <c r="H32" s="11">
        <v>0</v>
      </c>
      <c r="I32" s="11">
        <v>3585.4258387170112</v>
      </c>
      <c r="J32" s="11">
        <v>3615.5504707862542</v>
      </c>
      <c r="K32" s="11">
        <v>3869.5231080808721</v>
      </c>
      <c r="L32" s="11">
        <v>4038.1772625997469</v>
      </c>
      <c r="M32" s="11">
        <v>4164.997139912557</v>
      </c>
      <c r="N32" s="11">
        <v>4299.2312898123037</v>
      </c>
      <c r="O32" s="11">
        <v>4469.4719996096446</v>
      </c>
      <c r="P32" s="11">
        <v>4591.0784969735196</v>
      </c>
      <c r="Q32" s="11">
        <v>4845.757805580517</v>
      </c>
      <c r="R32" s="11">
        <v>5109.1610391090999</v>
      </c>
      <c r="S32" s="11">
        <v>5484.098549461477</v>
      </c>
      <c r="T32" s="11">
        <v>5662.5567877171497</v>
      </c>
      <c r="U32" s="11">
        <v>5975.4962608269179</v>
      </c>
      <c r="V32" s="11">
        <v>6383.4779196427553</v>
      </c>
      <c r="W32" s="11">
        <v>6613.9153367393856</v>
      </c>
    </row>
    <row r="33" spans="1:23" ht="15" x14ac:dyDescent="0.2">
      <c r="A33" s="9"/>
      <c r="B33" s="9"/>
      <c r="C33" s="18" t="s">
        <v>46</v>
      </c>
      <c r="D33" s="17"/>
      <c r="E33" s="11"/>
      <c r="F33" s="11"/>
      <c r="G33" s="11"/>
      <c r="H33" s="11"/>
      <c r="I33" s="11"/>
      <c r="J33" s="11"/>
      <c r="K33" s="11"/>
      <c r="L33" s="11"/>
      <c r="M33" s="11"/>
      <c r="N33" s="11"/>
      <c r="O33" s="11"/>
      <c r="P33" s="11"/>
      <c r="Q33" s="11"/>
      <c r="R33" s="11"/>
      <c r="S33" s="11"/>
      <c r="T33" s="11"/>
      <c r="U33" s="11"/>
      <c r="V33" s="11"/>
      <c r="W33" s="11"/>
    </row>
    <row r="34" spans="1:23" ht="15" x14ac:dyDescent="0.2">
      <c r="A34" s="9"/>
      <c r="B34" s="9"/>
      <c r="C34" s="18" t="s">
        <v>47</v>
      </c>
      <c r="D34" s="17"/>
      <c r="E34" s="11"/>
      <c r="F34" s="11"/>
      <c r="G34" s="11"/>
      <c r="H34" s="11"/>
      <c r="I34" s="11"/>
      <c r="J34" s="11"/>
      <c r="K34" s="11"/>
      <c r="L34" s="11"/>
      <c r="M34" s="11"/>
      <c r="N34" s="11"/>
      <c r="O34" s="11"/>
      <c r="P34" s="11"/>
      <c r="Q34" s="11"/>
      <c r="R34" s="11"/>
      <c r="S34" s="11"/>
      <c r="T34" s="11"/>
      <c r="U34" s="11"/>
      <c r="V34" s="11"/>
      <c r="W34" s="11"/>
    </row>
    <row r="35" spans="1:23" ht="15" x14ac:dyDescent="0.2">
      <c r="A35" s="9"/>
      <c r="B35" s="9"/>
      <c r="C35" s="18" t="s">
        <v>48</v>
      </c>
      <c r="D35" s="17"/>
      <c r="E35" s="11"/>
      <c r="F35" s="11"/>
      <c r="G35" s="11"/>
      <c r="H35" s="11"/>
      <c r="I35" s="11"/>
      <c r="J35" s="11"/>
      <c r="K35" s="11"/>
      <c r="L35" s="11"/>
      <c r="M35" s="11"/>
      <c r="N35" s="11"/>
      <c r="O35" s="11"/>
      <c r="P35" s="11"/>
      <c r="Q35" s="11"/>
      <c r="R35" s="11"/>
      <c r="S35" s="11"/>
      <c r="T35" s="11"/>
      <c r="U35" s="11"/>
      <c r="V35" s="11"/>
      <c r="W35" s="11"/>
    </row>
    <row r="36" spans="1:23" ht="15" x14ac:dyDescent="0.2">
      <c r="A36" s="9"/>
      <c r="B36" s="9"/>
      <c r="C36" s="18" t="s">
        <v>49</v>
      </c>
      <c r="D36" s="17"/>
      <c r="E36" s="11"/>
      <c r="F36" s="11"/>
      <c r="G36" s="11"/>
      <c r="H36" s="11"/>
      <c r="I36" s="11"/>
      <c r="J36" s="11"/>
      <c r="K36" s="11"/>
      <c r="L36" s="11"/>
      <c r="M36" s="11"/>
      <c r="N36" s="11"/>
      <c r="O36" s="11"/>
      <c r="P36" s="11"/>
      <c r="Q36" s="11"/>
      <c r="R36" s="11"/>
      <c r="S36" s="11"/>
      <c r="T36" s="11"/>
      <c r="U36" s="11"/>
      <c r="V36" s="11"/>
      <c r="W36" s="11"/>
    </row>
    <row r="37" spans="1:23" ht="15" x14ac:dyDescent="0.2">
      <c r="A37" s="9"/>
      <c r="B37" s="9"/>
      <c r="C37" s="18" t="s">
        <v>50</v>
      </c>
      <c r="D37" s="17"/>
      <c r="E37" s="11"/>
      <c r="F37" s="11"/>
      <c r="G37" s="11"/>
      <c r="H37" s="11"/>
      <c r="I37" s="11"/>
      <c r="J37" s="11"/>
      <c r="K37" s="11"/>
      <c r="L37" s="11"/>
      <c r="M37" s="11"/>
      <c r="N37" s="11"/>
      <c r="O37" s="11"/>
      <c r="P37" s="11"/>
      <c r="Q37" s="11"/>
      <c r="R37" s="11"/>
      <c r="S37" s="11"/>
      <c r="T37" s="11"/>
      <c r="U37" s="11"/>
      <c r="V37" s="11"/>
      <c r="W37" s="11"/>
    </row>
    <row r="38" spans="1:23" ht="30" customHeight="1" x14ac:dyDescent="0.2">
      <c r="A38" s="9"/>
      <c r="B38" s="9"/>
      <c r="C38" s="17" t="s">
        <v>51</v>
      </c>
      <c r="D38" s="17"/>
      <c r="E38" s="17"/>
      <c r="F38" s="10"/>
      <c r="G38" s="10"/>
      <c r="H38" s="10"/>
      <c r="I38" s="10"/>
      <c r="J38" s="11"/>
      <c r="K38" s="11"/>
      <c r="L38" s="11"/>
      <c r="M38" s="11"/>
      <c r="N38" s="11">
        <v>213.35355952926628</v>
      </c>
      <c r="O38" s="11">
        <v>195.82522936204785</v>
      </c>
      <c r="P38" s="11">
        <v>215.35734035079903</v>
      </c>
      <c r="Q38" s="11">
        <v>252.53175790042098</v>
      </c>
      <c r="R38" s="11">
        <v>306.87201410097811</v>
      </c>
      <c r="S38" s="11">
        <v>342.96349983857027</v>
      </c>
      <c r="T38" s="11">
        <v>350.69954199653904</v>
      </c>
      <c r="U38" s="11">
        <v>356.25926524797649</v>
      </c>
      <c r="V38" s="11">
        <v>373.05786820799165</v>
      </c>
      <c r="W38" s="11">
        <v>369.11052079222594</v>
      </c>
    </row>
    <row r="39" spans="1:23" ht="15" customHeight="1" x14ac:dyDescent="0.2">
      <c r="A39" s="16"/>
      <c r="B39" s="16"/>
      <c r="C39" s="17" t="s">
        <v>52</v>
      </c>
      <c r="D39" s="17"/>
      <c r="E39" s="17"/>
      <c r="F39" s="13"/>
      <c r="G39" s="13"/>
      <c r="H39" s="13"/>
      <c r="I39" s="13"/>
      <c r="J39" s="11">
        <v>179.73822592946317</v>
      </c>
      <c r="K39" s="11">
        <v>170.8528983359158</v>
      </c>
      <c r="L39" s="11">
        <v>171.61044657434445</v>
      </c>
      <c r="M39" s="11">
        <v>190.53804435540852</v>
      </c>
      <c r="N39" s="11">
        <v>243.86510092347163</v>
      </c>
      <c r="O39" s="11">
        <v>300.78938305787614</v>
      </c>
      <c r="P39" s="11">
        <v>195.56490982177036</v>
      </c>
      <c r="Q39" s="11">
        <v>198.7855764050579</v>
      </c>
      <c r="R39" s="11">
        <v>257.23598013383759</v>
      </c>
      <c r="S39" s="11">
        <v>259.62924408945378</v>
      </c>
      <c r="T39" s="11">
        <v>256.71062698814154</v>
      </c>
      <c r="U39" s="11">
        <v>202.89634475158141</v>
      </c>
      <c r="V39" s="11">
        <v>200.68632915767088</v>
      </c>
      <c r="W39" s="11">
        <v>199.8592907576778</v>
      </c>
    </row>
    <row r="40" spans="1:23" ht="30" customHeight="1" x14ac:dyDescent="0.25">
      <c r="A40" s="16"/>
      <c r="B40" s="16"/>
      <c r="C40" s="19" t="s">
        <v>53</v>
      </c>
      <c r="D40" s="19"/>
      <c r="E40" s="19"/>
      <c r="F40" s="20">
        <f>SUM(F4:F39)-SUM(F9:F11,F19:F23)</f>
        <v>7326.6292314347129</v>
      </c>
      <c r="G40" s="20">
        <f>SUM(G4:G39)-SUM(G9:G11,G19:G23)</f>
        <v>7103.7525022980481</v>
      </c>
      <c r="H40" s="20">
        <f>SUM(H4:H39)-SUM(H9:H11,H19:H23)</f>
        <v>6962.5756449140117</v>
      </c>
      <c r="I40" s="20">
        <f>SUM(I4:I39)-SUM(I9:I11,I19:I23)</f>
        <v>10681.528111197469</v>
      </c>
      <c r="J40" s="20">
        <f t="shared" ref="J40:Q40" si="0">SUM(J4:J39)-SUM(J9:J11,J19:J23,J30:J31)</f>
        <v>11056.809100828868</v>
      </c>
      <c r="K40" s="20">
        <f t="shared" si="0"/>
        <v>11712.227939585078</v>
      </c>
      <c r="L40" s="20">
        <f t="shared" si="0"/>
        <v>12402.117768560795</v>
      </c>
      <c r="M40" s="20">
        <f t="shared" si="0"/>
        <v>12972.304113201993</v>
      </c>
      <c r="N40" s="20">
        <f t="shared" si="0"/>
        <v>13969.317583876647</v>
      </c>
      <c r="O40" s="20">
        <f t="shared" si="0"/>
        <v>14505.029949882439</v>
      </c>
      <c r="P40" s="20">
        <f t="shared" si="0"/>
        <v>14897.579084774608</v>
      </c>
      <c r="Q40" s="20">
        <f t="shared" si="0"/>
        <v>15601.889077907394</v>
      </c>
      <c r="R40" s="20">
        <f t="shared" ref="R40:W40" si="1">SUM(R4:R39)-SUM(R9:R11,R19:R23,R30:R31,R15:R16)</f>
        <v>16392.456211965899</v>
      </c>
      <c r="S40" s="20">
        <f t="shared" si="1"/>
        <v>18081.986683168412</v>
      </c>
      <c r="T40" s="20">
        <f t="shared" si="1"/>
        <v>18713.414063792359</v>
      </c>
      <c r="U40" s="20">
        <f t="shared" si="1"/>
        <v>19495.998220607195</v>
      </c>
      <c r="V40" s="20">
        <f t="shared" si="1"/>
        <v>20225.208468723402</v>
      </c>
      <c r="W40" s="20">
        <f t="shared" si="1"/>
        <v>19675.923616406937</v>
      </c>
    </row>
    <row r="41" spans="1:23" ht="30" customHeight="1" thickBot="1" x14ac:dyDescent="0.25">
      <c r="A41" s="21"/>
      <c r="B41" s="21"/>
      <c r="C41" s="22" t="s">
        <v>54</v>
      </c>
      <c r="D41" s="22"/>
      <c r="E41" s="22"/>
      <c r="F41" s="23">
        <f>'Great Britain and overseas'!F41</f>
        <v>0.95561218286758176</v>
      </c>
      <c r="G41" s="23">
        <f>'Great Britain and overseas'!G41</f>
        <v>0.95422937801810592</v>
      </c>
      <c r="H41" s="23">
        <f>'Great Britain and overseas'!H41</f>
        <v>0.95406853375282796</v>
      </c>
      <c r="I41" s="23">
        <f>'Great Britain and overseas'!I41</f>
        <v>0.95044993811249245</v>
      </c>
      <c r="J41" s="23">
        <f>'Great Britain and overseas'!J41</f>
        <v>0.96124704519281046</v>
      </c>
      <c r="K41" s="23">
        <f>'Great Britain and overseas'!K41</f>
        <v>0.97211844962215821</v>
      </c>
      <c r="L41" s="23">
        <f>'Great Britain and overseas'!L41</f>
        <v>0.98269683261492746</v>
      </c>
      <c r="M41" s="23">
        <f>'Great Britain and overseas'!M41</f>
        <v>0.97980262274946706</v>
      </c>
      <c r="N41" s="23">
        <f>'Great Britain and overseas'!N41</f>
        <v>0.99418979046654121</v>
      </c>
      <c r="O41" s="23">
        <f>'Great Britain and overseas'!O41</f>
        <v>0.99373139672753918</v>
      </c>
      <c r="P41" s="23">
        <f>'Great Britain and overseas'!P41</f>
        <v>0.99316107723929281</v>
      </c>
      <c r="Q41" s="23">
        <f>'Great Britain and overseas'!Q41</f>
        <v>0.99348009061105591</v>
      </c>
      <c r="R41" s="23">
        <f>'Great Britain and overseas'!R41</f>
        <v>0.98439621922581699</v>
      </c>
      <c r="S41" s="23">
        <f>'Great Britain and overseas'!S41</f>
        <v>0.99055672567183339</v>
      </c>
      <c r="T41" s="23">
        <f>'Great Britain and overseas'!T41</f>
        <v>0.98970915773384149</v>
      </c>
      <c r="U41" s="23">
        <f>'Great Britain and overseas'!U41</f>
        <v>0.99390717808421558</v>
      </c>
      <c r="V41" s="23">
        <f>'Great Britain and overseas'!V41</f>
        <v>0.99435931413298995</v>
      </c>
      <c r="W41" s="23">
        <f>'Great Britain and overseas'!W41</f>
        <v>0.99540619618907755</v>
      </c>
    </row>
    <row r="42" spans="1:23" ht="13.5" thickTop="1" x14ac:dyDescent="0.2"/>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 of Expenditure covered</vt:lpstr>
      <vt:lpstr>England</vt:lpstr>
      <vt:lpstr>North East</vt:lpstr>
      <vt:lpstr>North West</vt:lpstr>
      <vt:lpstr>Yorkshire and The Humber</vt:lpstr>
      <vt:lpstr>East Midlands</vt:lpstr>
      <vt:lpstr>West Midlands</vt:lpstr>
      <vt:lpstr>East</vt:lpstr>
      <vt:lpstr>London</vt:lpstr>
      <vt:lpstr>South East</vt:lpstr>
      <vt:lpstr>South West</vt:lpstr>
      <vt:lpstr>Scotland</vt:lpstr>
      <vt:lpstr>Wales</vt:lpstr>
      <vt:lpstr>Great Britain and overseas</vt:lpstr>
      <vt:lpstr>Overseas</vt:lpstr>
      <vt:lpstr>GB exc OS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2015-03-17T15:53:00Z</dcterms:created>
  <dcterms:modified xsi:type="dcterms:W3CDTF">2015-03-19T13:02:15Z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1235303883</vt:i4>
  </property>
  <property fmtid="{D5CDD505-2E9C-101B-9397-08002B2CF9AE}" pid="3" name="_NewReviewCycle">
    <vt:lpwstr/>
  </property>
</Properties>
</file>