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65" windowWidth="19320" windowHeight="8175" tabRatio="985"/>
  </bookViews>
  <sheets>
    <sheet name="Contents" sheetId="4" r:id="rId1"/>
    <sheet name="Field information template" sheetId="1" r:id="rId2"/>
    <sheet name="Farm templates (b)" sheetId="5" state="hidden" r:id="rId3"/>
    <sheet name="Livestock manure farm limit" sheetId="3" r:id="rId4"/>
    <sheet name="poultry manure production" sheetId="31" r:id="rId5"/>
    <sheet name="Storage" sheetId="42" r:id="rId6"/>
    <sheet name="Volume, rainfall and washwater" sheetId="29" r:id="rId7"/>
    <sheet name="Table 4" sheetId="2" r:id="rId8"/>
    <sheet name="Table 5" sheetId="6" r:id="rId9"/>
    <sheet name="Tables 6 &amp; 7" sheetId="7" r:id="rId10"/>
    <sheet name="Table 8" sheetId="9" r:id="rId11"/>
    <sheet name="Table 9" sheetId="10" r:id="rId12"/>
    <sheet name="Table 10" sheetId="11" r:id="rId13"/>
    <sheet name="Table 11" sheetId="12" r:id="rId14"/>
    <sheet name="Table 12" sheetId="13" r:id="rId15"/>
    <sheet name="Table 13" sheetId="14" r:id="rId16"/>
    <sheet name="Table 14" sheetId="15" r:id="rId17"/>
    <sheet name="Table 15" sheetId="16" r:id="rId18"/>
    <sheet name="Tables 16, 17 &amp; 18" sheetId="19" r:id="rId19"/>
    <sheet name="Table 19" sheetId="21" r:id="rId20"/>
    <sheet name="Table 20" sheetId="22" r:id="rId21"/>
    <sheet name="Table 21" sheetId="23" r:id="rId22"/>
    <sheet name="Table 23" sheetId="24" r:id="rId23"/>
    <sheet name="Table 24" sheetId="25" r:id="rId24"/>
    <sheet name="Sheet7" sheetId="26" state="hidden" r:id="rId25"/>
    <sheet name="Table 25" sheetId="27" r:id="rId26"/>
    <sheet name="Table 26" sheetId="28" r:id="rId27"/>
    <sheet name="Table 27" sheetId="30" r:id="rId28"/>
    <sheet name="Table 28" sheetId="32" r:id="rId29"/>
    <sheet name="Table 29" sheetId="33" r:id="rId30"/>
    <sheet name="Table 30" sheetId="34" r:id="rId31"/>
    <sheet name="Table 31" sheetId="35" r:id="rId32"/>
    <sheet name="Table 32" sheetId="40" r:id="rId33"/>
    <sheet name="Table 33" sheetId="39" r:id="rId34"/>
    <sheet name="Table 34" sheetId="38" r:id="rId35"/>
    <sheet name="Table 35" sheetId="37" r:id="rId36"/>
    <sheet name="Table 36" sheetId="36" r:id="rId37"/>
  </sheets>
  <definedNames>
    <definedName name="ListofFields">'Table 8'!$A$4:$A$30</definedName>
    <definedName name="_xlnm.Print_Area" localSheetId="0">Contents!$A$1:$C$48</definedName>
    <definedName name="_xlnm.Print_Area" localSheetId="1">'Field information template'!$A$1:$AA$52</definedName>
    <definedName name="_xlnm.Print_Area" localSheetId="4">'poultry manure production'!$A$1:$T$12</definedName>
    <definedName name="_xlnm.Print_Area" localSheetId="12">'Table 10'!$A$1:$AB$31</definedName>
    <definedName name="_xlnm.Print_Area" localSheetId="13">'Table 11'!$A$1:$AA$21</definedName>
    <definedName name="_xlnm.Print_Area" localSheetId="15">'Table 13'!$A$1:$Z$14</definedName>
    <definedName name="_xlnm.Print_Area" localSheetId="16">'Table 14'!$A$1:$T$7</definedName>
    <definedName name="_xlnm.Print_Area" localSheetId="19">'Table 19'!$A$1:$AD$33</definedName>
    <definedName name="_xlnm.Print_Area" localSheetId="23">'Table 24'!$A$1:$AJ$27</definedName>
    <definedName name="_xlnm.Print_Area" localSheetId="25">'Table 25'!$A$1:$O$22</definedName>
    <definedName name="_xlnm.Print_Area" localSheetId="26">'Table 26'!$A$1:$AD$29</definedName>
    <definedName name="_xlnm.Print_Area" localSheetId="27">'Table 27'!$A$1:$O$31</definedName>
    <definedName name="_xlnm.Print_Area" localSheetId="28">'Table 28'!$A$1:$P$45</definedName>
    <definedName name="_xlnm.Print_Area" localSheetId="29">'Table 29'!$A$1:$P$58</definedName>
    <definedName name="_xlnm.Print_Area" localSheetId="31">'Table 31'!$A$1:$M$23</definedName>
    <definedName name="_xlnm.Print_Area" localSheetId="32">'Table 32'!$A$1:$P$21</definedName>
    <definedName name="_xlnm.Print_Area" localSheetId="33">'Table 33'!$A$1:$Q$12</definedName>
    <definedName name="_xlnm.Print_Area" localSheetId="34">'Table 34'!$A$1:$K$19</definedName>
    <definedName name="_xlnm.Print_Area" localSheetId="35">'Table 35'!$A$1:$Z$48</definedName>
    <definedName name="_xlnm.Print_Area" localSheetId="36">'Table 36'!$A$1:$U$10</definedName>
    <definedName name="_xlnm.Print_Area" localSheetId="8">'Table 5'!$A$1:$P$28</definedName>
    <definedName name="_xlnm.Print_Area" localSheetId="10">'Table 8'!$A$1:$AE$32</definedName>
    <definedName name="_xlnm.Print_Area" localSheetId="11">'Table 9'!$A$1:$AB$47</definedName>
    <definedName name="_xlnm.Print_Area" localSheetId="18">'Tables 16, 17 &amp; 18'!$A$1:$J$45</definedName>
    <definedName name="_xlnm.Print_Area" localSheetId="9">'Tables 6 &amp; 7'!$A$1:$V$53</definedName>
    <definedName name="_xlnm.Print_Area" localSheetId="6">'Volume, rainfall and washwater'!$A$1:$N$24</definedName>
    <definedName name="_xlnm.Print_Titles" localSheetId="1">'Field information template'!$1:$4</definedName>
    <definedName name="_xlnm.Print_Titles" localSheetId="29">'Table 29'!$1:$3</definedName>
  </definedNames>
  <calcPr calcId="145621"/>
</workbook>
</file>

<file path=xl/calcChain.xml><?xml version="1.0" encoding="utf-8"?>
<calcChain xmlns="http://schemas.openxmlformats.org/spreadsheetml/2006/main">
  <c r="E31" i="9"/>
  <c r="C31"/>
  <c r="E41" i="32" l="1"/>
  <c r="E42" s="1"/>
  <c r="E44" s="1"/>
  <c r="B41"/>
  <c r="B43" s="1"/>
  <c r="E25" i="28"/>
  <c r="E26" s="1"/>
  <c r="E28" s="1"/>
  <c r="G4" l="1"/>
  <c r="G5"/>
  <c r="G6"/>
  <c r="G7"/>
  <c r="G8"/>
  <c r="G9"/>
  <c r="G10"/>
  <c r="G11"/>
  <c r="G12"/>
  <c r="G13"/>
  <c r="G14"/>
  <c r="B25"/>
  <c r="B27" s="1"/>
  <c r="G4" i="32" l="1"/>
  <c r="G5"/>
  <c r="G6"/>
  <c r="G7"/>
  <c r="G8"/>
  <c r="G9"/>
  <c r="G10"/>
  <c r="G11"/>
  <c r="G12"/>
  <c r="G13"/>
  <c r="G14"/>
  <c r="G15"/>
  <c r="G16"/>
  <c r="G17"/>
  <c r="G18"/>
  <c r="G19"/>
  <c r="G20"/>
  <c r="G21"/>
  <c r="G22"/>
  <c r="G23"/>
  <c r="G24"/>
  <c r="G25"/>
  <c r="G26"/>
  <c r="G27"/>
  <c r="G28"/>
  <c r="G29"/>
  <c r="G30"/>
  <c r="G31"/>
  <c r="G3"/>
  <c r="J5" i="14" l="1"/>
  <c r="J6"/>
  <c r="J7"/>
  <c r="J8"/>
  <c r="J9"/>
  <c r="J10"/>
  <c r="J11"/>
  <c r="J12"/>
  <c r="F6"/>
  <c r="F7"/>
  <c r="F8"/>
  <c r="F9"/>
  <c r="F10"/>
  <c r="F11"/>
  <c r="F12"/>
  <c r="F5"/>
  <c r="J13" l="1"/>
  <c r="F13"/>
  <c r="H4" i="27"/>
  <c r="H5"/>
  <c r="H6"/>
  <c r="H7"/>
  <c r="H8"/>
  <c r="H3"/>
  <c r="F5" i="33"/>
  <c r="G32" i="32" l="1"/>
  <c r="H9" i="27"/>
</calcChain>
</file>

<file path=xl/sharedStrings.xml><?xml version="1.0" encoding="utf-8"?>
<sst xmlns="http://schemas.openxmlformats.org/spreadsheetml/2006/main" count="933" uniqueCount="497">
  <si>
    <t>Cropping, soil nitrogen supply and the crop N requirement</t>
  </si>
  <si>
    <t>Cropping</t>
  </si>
  <si>
    <t>Soil N Supply</t>
  </si>
  <si>
    <t>Crop N requirement</t>
  </si>
  <si>
    <t>Crop</t>
  </si>
  <si>
    <t>Method of assessment</t>
  </si>
  <si>
    <t>Source of information</t>
  </si>
  <si>
    <t>Planned and/or actual applications of manufactured nitrogen fertilizers and organic manures</t>
  </si>
  <si>
    <t>Manufactured nitrogen fertilisers</t>
  </si>
  <si>
    <t>Organic manures</t>
  </si>
  <si>
    <t>Date</t>
  </si>
  <si>
    <t>Manure type</t>
  </si>
  <si>
    <t>Method of application</t>
  </si>
  <si>
    <t>Table 4: The N max limits</t>
  </si>
  <si>
    <t>Standard crop yield (t/ha)</t>
  </si>
  <si>
    <t>Wheat, autumn or early winter sown</t>
  </si>
  <si>
    <t>(notes b, c, d)</t>
  </si>
  <si>
    <t>Wheat, spring sown</t>
  </si>
  <si>
    <t>(notes c, d)</t>
  </si>
  <si>
    <t>Barley, winter</t>
  </si>
  <si>
    <t>(notes b, c)</t>
  </si>
  <si>
    <t>Barley, spring</t>
  </si>
  <si>
    <t>(note c)</t>
  </si>
  <si>
    <t>Oilseed rape, winter</t>
  </si>
  <si>
    <t>(note e)</t>
  </si>
  <si>
    <t>Sugar beet</t>
  </si>
  <si>
    <t>n/a</t>
  </si>
  <si>
    <t>Potatoes</t>
  </si>
  <si>
    <t>Forage maize</t>
  </si>
  <si>
    <t>Field beans</t>
  </si>
  <si>
    <t>Peas</t>
  </si>
  <si>
    <t>Grass</t>
  </si>
  <si>
    <t>(note f)</t>
  </si>
  <si>
    <t>Group 1</t>
  </si>
  <si>
    <t>Asparagus, carrots, radishes, swedes</t>
  </si>
  <si>
    <t>Group 2</t>
  </si>
  <si>
    <t>Celery, courgettes, dwarf beans, lettuce, onions, parsnips, runner beans, sweetcorn, turnips</t>
  </si>
  <si>
    <t>Group 3</t>
  </si>
  <si>
    <t>Beetroot, brussels sprouts, cabbage, calabrese, cauliflower, leeks</t>
  </si>
  <si>
    <t>x</t>
  </si>
  <si>
    <t>=</t>
  </si>
  <si>
    <t>Crop area
(ha)</t>
  </si>
  <si>
    <t>Date sown
(month/year)</t>
  </si>
  <si>
    <t>Market (tillage crops) or
cut/grazed (grass)</t>
  </si>
  <si>
    <t>Yield
(arable crops only)</t>
  </si>
  <si>
    <t>kg N/ha
or 
SNS Index</t>
  </si>
  <si>
    <t>Nitrogen application rate
(kg N/ha)</t>
  </si>
  <si>
    <t>Nitrogen rate
kg N/ha</t>
  </si>
  <si>
    <t>Application rate
t/ha or m3/ha</t>
  </si>
  <si>
    <t>Total N content 
kg/t or kg/m3</t>
  </si>
  <si>
    <t>Crop available N rate
kg N/ha</t>
  </si>
  <si>
    <t>Field area (ha):</t>
  </si>
  <si>
    <t>Harvest year:</t>
  </si>
  <si>
    <t>Soil type:</t>
  </si>
  <si>
    <t>Number of livestock units</t>
  </si>
  <si>
    <t>Column 1</t>
  </si>
  <si>
    <t>Total N produced by all livestock on the farm (kg N/year)</t>
  </si>
  <si>
    <t>Total N produced by 1 livestock unit 
kg N/year</t>
  </si>
  <si>
    <t>Total N produced by all these livestock
kg N/year</t>
  </si>
  <si>
    <t>Table 6: Manure N content of IMPORTED livestock manure</t>
  </si>
  <si>
    <t>Total N of all imported livestock manure (kg N/year)</t>
  </si>
  <si>
    <t>Quantity
t or m3</t>
  </si>
  <si>
    <t>Total N content
kg/m3 or kg/t</t>
  </si>
  <si>
    <t>Total N
kg N</t>
  </si>
  <si>
    <t>Table 7: Manure N content of EXPORTED livestock manure</t>
  </si>
  <si>
    <t>Total N of all exported livestock manure (kg N/year)</t>
  </si>
  <si>
    <t>Table 8: The total agricultural area of the farm on 1 January</t>
  </si>
  <si>
    <t>Field name or number</t>
  </si>
  <si>
    <t>Totals</t>
  </si>
  <si>
    <t>A</t>
  </si>
  <si>
    <r>
      <t>A</t>
    </r>
    <r>
      <rPr>
        <b/>
        <vertAlign val="subscript"/>
        <sz val="12"/>
        <color rgb="FFFFFFFF"/>
        <rFont val="Arial"/>
        <family val="2"/>
      </rPr>
      <t>1</t>
    </r>
  </si>
  <si>
    <t>Area
(ha)</t>
  </si>
  <si>
    <t>Grass
(tick)</t>
  </si>
  <si>
    <t>1 dairy cow after first calf (over 9,000 litres milk yield)</t>
  </si>
  <si>
    <t>1 dairy cow after first calf (6,000 to 9,000 litres milk yield)</t>
  </si>
  <si>
    <t>1 dairy cow after first calf (up to 6,000 litres milk yield)</t>
  </si>
  <si>
    <t xml:space="preserve">1 lamb, 6 to 9 months </t>
  </si>
  <si>
    <t xml:space="preserve">1 lamb, 9 months and over, to first lambing, first tupping or slaughter </t>
  </si>
  <si>
    <t>1 sheep, less than 60 kg, after lambing or tupping. For ewes this includes one or more suckled lambs up to 6 months</t>
  </si>
  <si>
    <t>1 sheep, over 60 kg, after lambing or tupping. For ewes this includes one or more suckled lambs up to 6 months</t>
  </si>
  <si>
    <t xml:space="preserve">1 goat </t>
  </si>
  <si>
    <t>1 deer for breeding</t>
  </si>
  <si>
    <t>1 deer, other</t>
  </si>
  <si>
    <t>1 horse</t>
  </si>
  <si>
    <r>
      <t xml:space="preserve">Total N &amp; </t>
    </r>
    <r>
      <rPr>
        <b/>
        <sz val="12"/>
        <color theme="1"/>
        <rFont val="Arial"/>
        <family val="2"/>
      </rPr>
      <t>P</t>
    </r>
    <r>
      <rPr>
        <b/>
        <vertAlign val="subscript"/>
        <sz val="12"/>
        <color theme="1"/>
        <rFont val="Arial"/>
        <family val="2"/>
      </rPr>
      <t>2</t>
    </r>
    <r>
      <rPr>
        <b/>
        <sz val="12"/>
        <color theme="1"/>
        <rFont val="Arial"/>
        <family val="2"/>
      </rPr>
      <t>O</t>
    </r>
    <r>
      <rPr>
        <b/>
        <vertAlign val="subscript"/>
        <sz val="12"/>
        <color theme="1"/>
        <rFont val="Arial"/>
        <family val="2"/>
      </rPr>
      <t>5</t>
    </r>
    <r>
      <rPr>
        <b/>
        <sz val="12"/>
        <color rgb="FF000000"/>
        <rFont val="Arial"/>
        <family val="2"/>
      </rPr>
      <t xml:space="preserve"> produced by all grazing livestock on the farm</t>
    </r>
  </si>
  <si>
    <t>B</t>
  </si>
  <si>
    <t>C</t>
  </si>
  <si>
    <r>
      <t xml:space="preserve">Total N produced by 1 livestock unit
kg N/year
</t>
    </r>
    <r>
      <rPr>
        <sz val="12"/>
        <color theme="6" tint="-0.249977111117893"/>
        <rFont val="Arial"/>
        <family val="2"/>
      </rPr>
      <t>(notes a, b)</t>
    </r>
  </si>
  <si>
    <r>
      <t xml:space="preserve">Total </t>
    </r>
    <r>
      <rPr>
        <sz val="12"/>
        <color theme="1"/>
        <rFont val="Arial"/>
        <family val="2"/>
      </rPr>
      <t>P</t>
    </r>
    <r>
      <rPr>
        <vertAlign val="subscript"/>
        <sz val="12"/>
        <color theme="1"/>
        <rFont val="Arial"/>
        <family val="2"/>
      </rPr>
      <t>2</t>
    </r>
    <r>
      <rPr>
        <sz val="12"/>
        <color theme="1"/>
        <rFont val="Arial"/>
        <family val="2"/>
      </rPr>
      <t>O</t>
    </r>
    <r>
      <rPr>
        <vertAlign val="subscript"/>
        <sz val="12"/>
        <color theme="1"/>
        <rFont val="Arial"/>
        <family val="2"/>
      </rPr>
      <t>5</t>
    </r>
    <r>
      <rPr>
        <sz val="12"/>
        <color rgb="FF000000"/>
        <rFont val="Arial"/>
        <family val="2"/>
      </rPr>
      <t xml:space="preserve"> produced by all these livestock
kg P</t>
    </r>
    <r>
      <rPr>
        <vertAlign val="subscript"/>
        <sz val="12"/>
        <color rgb="FF000000"/>
        <rFont val="Arial"/>
        <family val="2"/>
      </rPr>
      <t>2</t>
    </r>
    <r>
      <rPr>
        <sz val="12"/>
        <color rgb="FF000000"/>
        <rFont val="Arial"/>
        <family val="2"/>
      </rPr>
      <t>O</t>
    </r>
    <r>
      <rPr>
        <vertAlign val="subscript"/>
        <sz val="12"/>
        <color rgb="FF000000"/>
        <rFont val="Arial"/>
        <family val="2"/>
      </rPr>
      <t>5</t>
    </r>
    <r>
      <rPr>
        <sz val="12"/>
        <color rgb="FF000000"/>
        <rFont val="Arial"/>
        <family val="2"/>
      </rPr>
      <t>/year</t>
    </r>
  </si>
  <si>
    <r>
      <t xml:space="preserve">Total </t>
    </r>
    <r>
      <rPr>
        <sz val="12"/>
        <color theme="1"/>
        <rFont val="Arial"/>
        <family val="2"/>
      </rPr>
      <t>P</t>
    </r>
    <r>
      <rPr>
        <vertAlign val="subscript"/>
        <sz val="12"/>
        <color theme="1"/>
        <rFont val="Arial"/>
        <family val="2"/>
      </rPr>
      <t>2</t>
    </r>
    <r>
      <rPr>
        <sz val="12"/>
        <color theme="1"/>
        <rFont val="Arial"/>
        <family val="2"/>
      </rPr>
      <t>O</t>
    </r>
    <r>
      <rPr>
        <vertAlign val="subscript"/>
        <sz val="12"/>
        <color theme="1"/>
        <rFont val="Arial"/>
        <family val="2"/>
      </rPr>
      <t>5</t>
    </r>
    <r>
      <rPr>
        <sz val="12"/>
        <color rgb="FF000000"/>
        <rFont val="Arial"/>
        <family val="2"/>
      </rPr>
      <t xml:space="preserve"> produced by 1 livestock unit
kg P</t>
    </r>
    <r>
      <rPr>
        <vertAlign val="subscript"/>
        <sz val="12"/>
        <color rgb="FF000000"/>
        <rFont val="Arial"/>
        <family val="2"/>
      </rPr>
      <t>2</t>
    </r>
    <r>
      <rPr>
        <sz val="12"/>
        <color rgb="FF000000"/>
        <rFont val="Arial"/>
        <family val="2"/>
      </rPr>
      <t>O</t>
    </r>
    <r>
      <rPr>
        <vertAlign val="subscript"/>
        <sz val="12"/>
        <color rgb="FF000000"/>
        <rFont val="Arial"/>
        <family val="2"/>
      </rPr>
      <t>5</t>
    </r>
    <r>
      <rPr>
        <sz val="12"/>
        <color rgb="FF000000"/>
        <rFont val="Arial"/>
        <family val="2"/>
      </rPr>
      <t xml:space="preserve">/year
</t>
    </r>
    <r>
      <rPr>
        <sz val="12"/>
        <color theme="6" tint="-0.249977111117893"/>
        <rFont val="Arial"/>
        <family val="2"/>
      </rPr>
      <t>(notes a, b)</t>
    </r>
  </si>
  <si>
    <t xml:space="preserve"> (c)</t>
  </si>
  <si>
    <t>(d)</t>
  </si>
  <si>
    <t>(c)</t>
  </si>
  <si>
    <t>(e)</t>
  </si>
  <si>
    <t>(f)</t>
  </si>
  <si>
    <r>
      <rPr>
        <sz val="12"/>
        <rFont val="Arial"/>
        <family val="2"/>
      </rPr>
      <t>Livestock type and units</t>
    </r>
    <r>
      <rPr>
        <sz val="12"/>
        <color theme="6" tint="-0.249977111117893"/>
        <rFont val="Arial"/>
        <family val="2"/>
      </rPr>
      <t xml:space="preserve">
</t>
    </r>
    <r>
      <rPr>
        <sz val="12"/>
        <color theme="0" tint="-0.499984740745262"/>
        <rFont val="Arial"/>
        <family val="2"/>
      </rPr>
      <t xml:space="preserve">
</t>
    </r>
    <r>
      <rPr>
        <sz val="9"/>
        <color theme="0" tint="-0.499984740745262"/>
        <rFont val="Arial"/>
        <family val="2"/>
      </rPr>
      <t xml:space="preserve">
Green bracketed letters in columns 3 and 5 refer to indicated notes</t>
    </r>
  </si>
  <si>
    <t xml:space="preserve">Field name / reference </t>
  </si>
  <si>
    <t>Imported</t>
  </si>
  <si>
    <t>Exported</t>
  </si>
  <si>
    <t>Cattle farmyard manure</t>
  </si>
  <si>
    <t>Pig farmyard manure</t>
  </si>
  <si>
    <t>Sheep farmyard manure</t>
  </si>
  <si>
    <t>Horse farmyard manure</t>
  </si>
  <si>
    <t>Goat farmyard manure</t>
  </si>
  <si>
    <t>Cattle slurry</t>
  </si>
  <si>
    <t>Separated cattle slurry, liquid fraction, strainer box</t>
  </si>
  <si>
    <t xml:space="preserve">Separated cattle slurry, liquid fraction, weeping-wall </t>
  </si>
  <si>
    <t xml:space="preserve">Separated cattle slurry, liquid fraction, mechanically separated </t>
  </si>
  <si>
    <t>Separated cattle slurry, solid fraction</t>
  </si>
  <si>
    <t>Dirty water</t>
  </si>
  <si>
    <t>D</t>
  </si>
  <si>
    <t>E</t>
  </si>
  <si>
    <t xml:space="preserve">Total N: </t>
  </si>
  <si>
    <t xml:space="preserve">Exported </t>
  </si>
  <si>
    <r>
      <t>Quantity
t or m</t>
    </r>
    <r>
      <rPr>
        <vertAlign val="superscript"/>
        <sz val="12"/>
        <color rgb="FF000000"/>
        <rFont val="Arial"/>
        <family val="2"/>
      </rPr>
      <t>3</t>
    </r>
  </si>
  <si>
    <r>
      <t>B</t>
    </r>
    <r>
      <rPr>
        <sz val="12"/>
        <color theme="1"/>
        <rFont val="Arial"/>
        <family val="2"/>
      </rPr>
      <t xml:space="preserve"> Table 9</t>
    </r>
  </si>
  <si>
    <r>
      <t xml:space="preserve"> </t>
    </r>
    <r>
      <rPr>
        <b/>
        <sz val="12"/>
        <color theme="1"/>
        <rFont val="Arial"/>
        <family val="2"/>
      </rPr>
      <t>D</t>
    </r>
    <r>
      <rPr>
        <sz val="12"/>
        <color theme="1"/>
        <rFont val="Arial"/>
        <family val="2"/>
      </rPr>
      <t xml:space="preserve"> Table 10</t>
    </r>
  </si>
  <si>
    <r>
      <t xml:space="preserve">E </t>
    </r>
    <r>
      <rPr>
        <sz val="12"/>
        <color theme="1"/>
        <rFont val="Arial"/>
        <family val="2"/>
      </rPr>
      <t>Table 10</t>
    </r>
  </si>
  <si>
    <t>Manure N loading</t>
  </si>
  <si>
    <t>+</t>
  </si>
  <si>
    <t>-</t>
  </si>
  <si>
    <t>F</t>
  </si>
  <si>
    <t>B, D and E input values and output (F) are kg N/year</t>
  </si>
  <si>
    <t>Occupancy %</t>
  </si>
  <si>
    <t>1 veal calf</t>
  </si>
  <si>
    <t>1,000 replacement layer pullet places, up to 17 weeks</t>
  </si>
  <si>
    <t>1,000 laying hens in cages, 17 weeks and over</t>
  </si>
  <si>
    <t>1,000 laying hen places, free range, 17 weeks and over</t>
  </si>
  <si>
    <t>1,000 broiler places</t>
  </si>
  <si>
    <t>1,000 replacement broiler breeder pullet places, up to 25 weeks</t>
  </si>
  <si>
    <t>1,000 broiler breeder places, 25 weeks and over</t>
  </si>
  <si>
    <t>1,000 turkey places (male)</t>
  </si>
  <si>
    <t>1,000 turkey places (female)</t>
  </si>
  <si>
    <t>1,000 duck places</t>
  </si>
  <si>
    <t>1 ostrich place</t>
  </si>
  <si>
    <t>1 weaner place, 7 to 13 kg</t>
  </si>
  <si>
    <t>1 weaner place, 13 to 31 kg</t>
  </si>
  <si>
    <t>1 grower place, 31 to 66 kg (dry fed)</t>
  </si>
  <si>
    <t>1 grower place, 31 to 66 kg (liquid fed)</t>
  </si>
  <si>
    <t>1 finisher place, 66 kg and over (dry fed)</t>
  </si>
  <si>
    <t>1 finisher place, 66 kg and over (liquid fed)</t>
  </si>
  <si>
    <t>1 maiden gilt place, 66 kg and over</t>
  </si>
  <si>
    <t>1 sow place, 66 kg and over, with litter up to 7 kg, fed on a lower protein diet but supplemented with synthetic amino acids</t>
  </si>
  <si>
    <t>1 sow place, 66 kg and over, with litter up to 7 kg, fed on a diet without synthetic amino acids</t>
  </si>
  <si>
    <t>1 breeding boar, from 66 kg to 150 kg</t>
  </si>
  <si>
    <t>1 breeding boar, 150 kg and over</t>
  </si>
  <si>
    <r>
      <t xml:space="preserve">Total N and </t>
    </r>
    <r>
      <rPr>
        <b/>
        <sz val="12"/>
        <color theme="1"/>
        <rFont val="Arial"/>
        <family val="2"/>
      </rPr>
      <t>P</t>
    </r>
    <r>
      <rPr>
        <b/>
        <vertAlign val="subscript"/>
        <sz val="12"/>
        <color theme="1"/>
        <rFont val="Arial"/>
        <family val="2"/>
      </rPr>
      <t>2</t>
    </r>
    <r>
      <rPr>
        <b/>
        <sz val="12"/>
        <color theme="1"/>
        <rFont val="Arial"/>
        <family val="2"/>
      </rPr>
      <t>O</t>
    </r>
    <r>
      <rPr>
        <b/>
        <vertAlign val="subscript"/>
        <sz val="12"/>
        <color theme="1"/>
        <rFont val="Arial"/>
        <family val="2"/>
      </rPr>
      <t>5</t>
    </r>
    <r>
      <rPr>
        <b/>
        <sz val="12"/>
        <color rgb="FF000000"/>
        <rFont val="Arial"/>
        <family val="2"/>
      </rPr>
      <t xml:space="preserve"> produced by all non-grazing livestock on the farm</t>
    </r>
  </si>
  <si>
    <t>G</t>
  </si>
  <si>
    <t>H</t>
  </si>
  <si>
    <r>
      <t xml:space="preserve">Total N produced by 1 livestock unit 
kg N/year
</t>
    </r>
    <r>
      <rPr>
        <sz val="12"/>
        <color theme="6" tint="-0.249977111117893"/>
        <rFont val="Arial"/>
        <family val="2"/>
      </rPr>
      <t>(note a)</t>
    </r>
  </si>
  <si>
    <t xml:space="preserve"> (d)</t>
  </si>
  <si>
    <t>Duck farmyard manure</t>
  </si>
  <si>
    <t>Poultry layer manure</t>
  </si>
  <si>
    <t>Poultry broiler litter</t>
  </si>
  <si>
    <t>Turkey litter</t>
  </si>
  <si>
    <t>Pig slurry</t>
  </si>
  <si>
    <t>Separated pig slurry, liquid fraction</t>
  </si>
  <si>
    <t>Separated pig slurry, solid fraction</t>
  </si>
  <si>
    <t>I</t>
  </si>
  <si>
    <t>J</t>
  </si>
  <si>
    <t>K</t>
  </si>
  <si>
    <t>G, I and J input values and output (K) are kg N/year</t>
  </si>
  <si>
    <r>
      <t>G</t>
    </r>
    <r>
      <rPr>
        <sz val="12"/>
        <color theme="1"/>
        <rFont val="Arial"/>
        <family val="2"/>
      </rPr>
      <t xml:space="preserve"> Table 12</t>
    </r>
  </si>
  <si>
    <r>
      <t xml:space="preserve"> </t>
    </r>
    <r>
      <rPr>
        <b/>
        <sz val="12"/>
        <color theme="1"/>
        <rFont val="Arial"/>
        <family val="2"/>
      </rPr>
      <t>I</t>
    </r>
    <r>
      <rPr>
        <sz val="12"/>
        <color theme="1"/>
        <rFont val="Arial"/>
        <family val="2"/>
      </rPr>
      <t xml:space="preserve"> Table 13</t>
    </r>
  </si>
  <si>
    <r>
      <t xml:space="preserve">J </t>
    </r>
    <r>
      <rPr>
        <sz val="12"/>
        <color theme="1"/>
        <rFont val="Arial"/>
        <family val="2"/>
      </rPr>
      <t>Table 13</t>
    </r>
  </si>
  <si>
    <t>Table 14: Total loading of manure N from non-grazing livestock</t>
  </si>
  <si>
    <t>Table 15: Area required to comply with the livestock manure N limits</t>
  </si>
  <si>
    <t>Column  1</t>
  </si>
  <si>
    <t>kg N/ha</t>
  </si>
  <si>
    <t xml:space="preserve">Column 2 </t>
  </si>
  <si>
    <t>Manure N loading (kg N)</t>
  </si>
  <si>
    <t>Area required (ha)</t>
  </si>
  <si>
    <t xml:space="preserve">÷  </t>
  </si>
  <si>
    <t xml:space="preserve">÷ </t>
  </si>
  <si>
    <t>Total</t>
  </si>
  <si>
    <t>L</t>
  </si>
  <si>
    <t>from grazing livestock</t>
  </si>
  <si>
    <t>from non-grazing livestock</t>
  </si>
  <si>
    <t>Area required to comply with the livestock manure N farm limits (ha)</t>
  </si>
  <si>
    <t>Total area of your farm (ha)</t>
  </si>
  <si>
    <t>Comparison of area required and area of your farm to meet livestock manure farm limit</t>
  </si>
  <si>
    <t>Table 16: Manufactured nitrogen fertiliser stocks on farm on 1 January</t>
  </si>
  <si>
    <t>Fertiliser type (eg 25:5:5)
N content (%, liquids % on w/v basis)</t>
  </si>
  <si>
    <t>Quantity
(tonnes or m3)</t>
  </si>
  <si>
    <t>Table 17: Manufactured nitrogen fertilisers (purchased/imported and sold/exported)</t>
  </si>
  <si>
    <t>Fertiliser type (eg 25:5:5)</t>
  </si>
  <si>
    <t>Amount purchased or imported onto farm (tonnes)</t>
  </si>
  <si>
    <t>Amount sold or exported off farm (tonnes)</t>
  </si>
  <si>
    <t>Table 18: Manufactured nitrogen fertiliser stocks on farm on 31 December</t>
  </si>
  <si>
    <t>Quantity (tonnes)</t>
  </si>
  <si>
    <r>
      <t xml:space="preserve">Fertiliser type 
</t>
    </r>
    <r>
      <rPr>
        <sz val="12"/>
        <color theme="6" tint="-0.249977111117893"/>
        <rFont val="Arial"/>
        <family val="2"/>
      </rPr>
      <t>(eg 25:5:5)</t>
    </r>
  </si>
  <si>
    <t>Table 19: Calculation of N max for a crop</t>
  </si>
  <si>
    <t>Field  name / reference</t>
  </si>
  <si>
    <t>Adjustments</t>
  </si>
  <si>
    <t xml:space="preserve">Maximum limit for N applied to the crop  (kg N) </t>
  </si>
  <si>
    <t>Crop area
ha</t>
  </si>
  <si>
    <t>Expected yield
t/ha</t>
  </si>
  <si>
    <t>Soil type
kg N/ha</t>
  </si>
  <si>
    <t>Adjusted N max limit 
kg N/ha</t>
  </si>
  <si>
    <t>Maximum limit for N applied
kg N</t>
  </si>
  <si>
    <t>Expected yield
kg N/ha</t>
  </si>
  <si>
    <t>Milling wheat
kg N/ha</t>
  </si>
  <si>
    <t>Paper sludge or straw
kg N/ha</t>
  </si>
  <si>
    <t>3 or more cuts of grass
kg N/ha</t>
  </si>
  <si>
    <r>
      <t>Crop type:</t>
    </r>
    <r>
      <rPr>
        <u/>
        <sz val="12"/>
        <color rgb="FF000000"/>
        <rFont val="Arial"/>
        <family val="2"/>
      </rPr>
      <t/>
    </r>
  </si>
  <si>
    <t>Harvest year</t>
  </si>
  <si>
    <t>N max limit (before adjustments):</t>
  </si>
  <si>
    <t>Field name / reference</t>
  </si>
  <si>
    <t>Quantity applied
t or m3</t>
  </si>
  <si>
    <t>Total N content
kg/t or kg/m3</t>
  </si>
  <si>
    <t>Manure N availability
%</t>
  </si>
  <si>
    <t>Crop available N
kg N</t>
  </si>
  <si>
    <t>Field name/reference</t>
  </si>
  <si>
    <t>Total amount of N from manufactured fertiliser</t>
  </si>
  <si>
    <t>Total nitrogen rate
kg N/ha</t>
  </si>
  <si>
    <t>Total amount of nitrogen applied to the field
kg N</t>
  </si>
  <si>
    <t>Ditches and watercourses</t>
  </si>
  <si>
    <t>Total length in metres  (m)</t>
  </si>
  <si>
    <t>Table 24: Slurry production per month (based on undiluted slurry)</t>
  </si>
  <si>
    <t>Livestock type on slurry or part-slurry based system</t>
  </si>
  <si>
    <t>Number of livestock units on slurry or part-slurry based system</t>
  </si>
  <si>
    <t>Area of slurry store(s) plus concrete surface area</t>
  </si>
  <si>
    <r>
      <t>m</t>
    </r>
    <r>
      <rPr>
        <vertAlign val="superscript"/>
        <sz val="12"/>
        <color rgb="FF000000"/>
        <rFont val="Arial"/>
        <family val="2"/>
      </rPr>
      <t>2</t>
    </r>
  </si>
  <si>
    <t>Average monthly rainfall</t>
  </si>
  <si>
    <r>
      <t>(</t>
    </r>
    <r>
      <rPr>
        <b/>
        <sz val="12"/>
        <color rgb="FF000000"/>
        <rFont val="Arial"/>
        <family val="2"/>
      </rPr>
      <t>B</t>
    </r>
    <r>
      <rPr>
        <sz val="12"/>
        <color rgb="FF000000"/>
        <rFont val="Arial"/>
        <family val="2"/>
      </rPr>
      <t>) mm</t>
    </r>
  </si>
  <si>
    <r>
      <t>¸</t>
    </r>
    <r>
      <rPr>
        <sz val="12"/>
        <color rgb="FF000000"/>
        <rFont val="Arial"/>
        <family val="2"/>
      </rPr>
      <t xml:space="preserve">  </t>
    </r>
  </si>
  <si>
    <t>Average volume of rainfall entering slurry store(s) per month</t>
  </si>
  <si>
    <r>
      <t>m</t>
    </r>
    <r>
      <rPr>
        <b/>
        <vertAlign val="superscript"/>
        <sz val="12"/>
        <color theme="1"/>
        <rFont val="Arial"/>
        <family val="2"/>
      </rPr>
      <t>3</t>
    </r>
    <r>
      <rPr>
        <b/>
        <sz val="12"/>
        <color theme="1"/>
        <rFont val="Arial"/>
        <family val="2"/>
      </rPr>
      <t xml:space="preserve"> (C)</t>
    </r>
  </si>
  <si>
    <t>Number of dairy cows</t>
  </si>
  <si>
    <t>Wash water used per cow per month</t>
  </si>
  <si>
    <r>
      <t>(m</t>
    </r>
    <r>
      <rPr>
        <vertAlign val="superscript"/>
        <sz val="12"/>
        <color rgb="FF000000"/>
        <rFont val="Arial"/>
        <family val="2"/>
      </rPr>
      <t>3</t>
    </r>
    <r>
      <rPr>
        <sz val="12"/>
        <color rgb="FF000000"/>
        <rFont val="Arial"/>
        <family val="2"/>
      </rPr>
      <t>)</t>
    </r>
  </si>
  <si>
    <r>
      <t>Monthly wash water production (m</t>
    </r>
    <r>
      <rPr>
        <b/>
        <vertAlign val="superscript"/>
        <sz val="12"/>
        <color rgb="FF000000"/>
        <rFont val="Arial"/>
        <family val="2"/>
      </rPr>
      <t>3</t>
    </r>
    <r>
      <rPr>
        <b/>
        <sz val="12"/>
        <color rgb="FF000000"/>
        <rFont val="Arial"/>
        <family val="2"/>
      </rPr>
      <t>) (D)</t>
    </r>
  </si>
  <si>
    <t>Pig type</t>
  </si>
  <si>
    <t>Wash water (litres per pig place per week)</t>
  </si>
  <si>
    <t>Number of pig places</t>
  </si>
  <si>
    <t>Factor to convert into volume per month</t>
  </si>
  <si>
    <t>Sows with litter up to 7 kg</t>
  </si>
  <si>
    <t>Maiden gilts and breeding boars</t>
  </si>
  <si>
    <t>Weaners (7 – 12 kg)</t>
  </si>
  <si>
    <t>Weaners (13 – 30 kg)</t>
  </si>
  <si>
    <t>Growers (31 – 65 kg)</t>
  </si>
  <si>
    <t>Finishers (66 kg and over)</t>
  </si>
  <si>
    <t>Total volume (m³) =</t>
  </si>
  <si>
    <t>Store ref</t>
  </si>
  <si>
    <t>Length</t>
  </si>
  <si>
    <t>Width</t>
  </si>
  <si>
    <t>Total existing capacity (m³) =</t>
  </si>
  <si>
    <r>
      <t>¸</t>
    </r>
    <r>
      <rPr>
        <b/>
        <sz val="18"/>
        <color rgb="FF000000"/>
        <rFont val="Arial"/>
        <family val="2"/>
      </rPr>
      <t xml:space="preserve"> </t>
    </r>
  </si>
  <si>
    <t>Livestock type</t>
  </si>
  <si>
    <t>Number of stock on solid manure or part-solid manure based system</t>
  </si>
  <si>
    <t>Laying hens</t>
  </si>
  <si>
    <t>Total monthly production laying hen excreta (tonnes)</t>
  </si>
  <si>
    <t>Other poultry</t>
  </si>
  <si>
    <t>Total monthly production of poultry litter (tonnes)</t>
  </si>
  <si>
    <t>Months (6)</t>
  </si>
  <si>
    <t>Density</t>
  </si>
  <si>
    <r>
      <t>Store volume (m</t>
    </r>
    <r>
      <rPr>
        <vertAlign val="superscript"/>
        <sz val="12"/>
        <color rgb="FF000000"/>
        <rFont val="Arial"/>
        <family val="2"/>
      </rPr>
      <t>3</t>
    </r>
    <r>
      <rPr>
        <sz val="12"/>
        <color rgb="FF000000"/>
        <rFont val="Arial"/>
        <family val="2"/>
      </rPr>
      <t>)</t>
    </r>
  </si>
  <si>
    <t>¸</t>
  </si>
  <si>
    <t>Weight per 1,000 birds per month
(tonnes)</t>
  </si>
  <si>
    <t>Weight produced each month
(tonnes)</t>
  </si>
  <si>
    <t>Working height (m)</t>
  </si>
  <si>
    <r>
      <t>Capacity (m</t>
    </r>
    <r>
      <rPr>
        <vertAlign val="superscript"/>
        <sz val="12"/>
        <color rgb="FF000000"/>
        <rFont val="Arial"/>
        <family val="2"/>
      </rPr>
      <t>3</t>
    </r>
    <r>
      <rPr>
        <sz val="12"/>
        <color rgb="FF000000"/>
        <rFont val="Arial"/>
        <family val="2"/>
      </rPr>
      <t>)</t>
    </r>
  </si>
  <si>
    <t>Width 
(m)</t>
  </si>
  <si>
    <t>Store reference</t>
  </si>
  <si>
    <t>Length 
(m)</t>
  </si>
  <si>
    <t>Table 29: Cattle, sheep or pig solid manure production per month</t>
  </si>
  <si>
    <t>Livestock type on solid manure or part-solid manure based system</t>
  </si>
  <si>
    <t>Number of stock on solid manure or part-solid manure  based system</t>
  </si>
  <si>
    <t>Columns 1</t>
  </si>
  <si>
    <t>Dairy cows</t>
  </si>
  <si>
    <t xml:space="preserve">Total monthly volume of excreta from dairy cows = </t>
  </si>
  <si>
    <t xml:space="preserve">Multiply E by 1.3 to give solid manure production (tonnes) = </t>
  </si>
  <si>
    <t>Cattle</t>
  </si>
  <si>
    <t>Sheep</t>
  </si>
  <si>
    <t>Pigs</t>
  </si>
  <si>
    <t xml:space="preserve">Total monthly volume of excreta from cattle, sheep and pigs = </t>
  </si>
  <si>
    <t>Multiply G by 1.15 to give solid manure production (tonnes) =</t>
  </si>
  <si>
    <t>Table 30: Nitrogen and excreta production from cattle</t>
  </si>
  <si>
    <t>Animal number per ha to comply with maximum N loading (170 kg/ha N per year)</t>
  </si>
  <si>
    <t>1 female for breeding 25 months and over weighing over 500 kg</t>
  </si>
  <si>
    <r>
      <t xml:space="preserve">Total N produced by cattle (kg/year)
</t>
    </r>
    <r>
      <rPr>
        <sz val="12"/>
        <color theme="6" tint="-0.249977111117893"/>
        <rFont val="Arial"/>
        <family val="2"/>
      </rPr>
      <t>(note a)</t>
    </r>
  </si>
  <si>
    <t>Volume of excreta 
(m3/month)</t>
  </si>
  <si>
    <t>(b)</t>
  </si>
  <si>
    <t>Occupancy (%)</t>
  </si>
  <si>
    <t>Animal places per ha to comply with maximum N loading (170 kg/ha N per year)</t>
  </si>
  <si>
    <t>1 sow place, 66 kg and over, with litter, up to 7 kg, fed on diet supplement with synthetic amino acids</t>
  </si>
  <si>
    <t>1 sow place, 66 kg and over, with litter, up to 7 kg, diet without synthetic amino acids (low protein diet)</t>
  </si>
  <si>
    <t>1 breeding boar from 66 kg to 150 kg</t>
  </si>
  <si>
    <t>(b) Total N produced (kg) during the 2 months that the animal is in this category. This is calculated from 23 g x 60 days (2 months).</t>
  </si>
  <si>
    <t>(c) Total N produced (kg) during the 10 months that the animal is in this category. This is calculated from 95 g x 300 days (10 months).</t>
  </si>
  <si>
    <r>
      <t xml:space="preserve">Total N produced
(kg/year)
</t>
    </r>
    <r>
      <rPr>
        <sz val="12"/>
        <color theme="6" tint="-0.249977111117893"/>
        <rFont val="Arial"/>
        <family val="2"/>
      </rPr>
      <t>(note a)</t>
    </r>
  </si>
  <si>
    <t>Volume of excreta
(m3/month)</t>
  </si>
  <si>
    <t>Table 5: Manure N produced by livestock on the farm</t>
  </si>
  <si>
    <t>Table of contents</t>
  </si>
  <si>
    <t>Whole field area 
(ha)</t>
  </si>
  <si>
    <t>Other red areas
(ha)</t>
  </si>
  <si>
    <t>White areas
(ha)</t>
  </si>
  <si>
    <t>Field spreading area
(ha)</t>
  </si>
  <si>
    <r>
      <t xml:space="preserve">m/1,000 = area
(ha)
</t>
    </r>
    <r>
      <rPr>
        <sz val="12"/>
        <color theme="6" tint="-0.249977111117893"/>
        <rFont val="Arial"/>
        <family val="2"/>
      </rPr>
      <t>(note a)</t>
    </r>
  </si>
  <si>
    <r>
      <t xml:space="preserve">Proportion of excreta collected as slurry
</t>
    </r>
    <r>
      <rPr>
        <sz val="12"/>
        <color theme="6" tint="-0.249977111117893"/>
        <rFont val="Arial"/>
        <family val="2"/>
      </rPr>
      <t>eg half = 0.5, all = 1</t>
    </r>
  </si>
  <si>
    <r>
      <t>Volume per livestock unit (or place) per month
(m</t>
    </r>
    <r>
      <rPr>
        <vertAlign val="superscript"/>
        <sz val="12"/>
        <color theme="1"/>
        <rFont val="Arial"/>
        <family val="2"/>
      </rPr>
      <t>3</t>
    </r>
    <r>
      <rPr>
        <sz val="12"/>
        <color theme="1"/>
        <rFont val="Arial"/>
        <family val="2"/>
      </rPr>
      <t>)</t>
    </r>
  </si>
  <si>
    <t>Volume produced per month
(m3)</t>
  </si>
  <si>
    <r>
      <t>Monthly wash water production 
(m</t>
    </r>
    <r>
      <rPr>
        <vertAlign val="superscript"/>
        <sz val="12"/>
        <color rgb="FF000000"/>
        <rFont val="Arial"/>
        <family val="2"/>
      </rPr>
      <t>3</t>
    </r>
    <r>
      <rPr>
        <sz val="12"/>
        <color rgb="FF000000"/>
        <rFont val="Arial"/>
        <family val="2"/>
      </rPr>
      <t>)</t>
    </r>
  </si>
  <si>
    <r>
      <t>Volume produced each month
(m</t>
    </r>
    <r>
      <rPr>
        <vertAlign val="superscript"/>
        <sz val="12"/>
        <color theme="1"/>
        <rFont val="Arial"/>
        <family val="2"/>
      </rPr>
      <t>3</t>
    </r>
    <r>
      <rPr>
        <sz val="12"/>
        <color theme="1"/>
        <rFont val="Arial"/>
        <family val="2"/>
      </rPr>
      <t xml:space="preserve"> and tonnes)</t>
    </r>
  </si>
  <si>
    <r>
      <t>Volume per livestock type (or place) per month
(m</t>
    </r>
    <r>
      <rPr>
        <vertAlign val="superscript"/>
        <sz val="12"/>
        <color theme="1"/>
        <rFont val="Arial"/>
        <family val="2"/>
      </rPr>
      <t>3</t>
    </r>
    <r>
      <rPr>
        <sz val="12"/>
        <color theme="1"/>
        <rFont val="Arial"/>
        <family val="2"/>
      </rPr>
      <t>)</t>
    </r>
  </si>
  <si>
    <r>
      <t xml:space="preserve">Proportion of excreta collected as solid manure
</t>
    </r>
    <r>
      <rPr>
        <sz val="12"/>
        <color theme="6" tint="-0.249977111117893"/>
        <rFont val="Arial"/>
        <family val="2"/>
      </rPr>
      <t>eg half = 0.5, 
all = 1</t>
    </r>
  </si>
  <si>
    <r>
      <rPr>
        <b/>
        <i/>
        <sz val="12"/>
        <color theme="6" tint="-0.499984740745262"/>
        <rFont val="Arial"/>
        <family val="2"/>
      </rPr>
      <t>Example entry:</t>
    </r>
    <r>
      <rPr>
        <i/>
        <sz val="12"/>
        <color theme="1"/>
        <rFont val="Arial"/>
        <family val="2"/>
      </rPr>
      <t xml:space="preserve"> </t>
    </r>
    <r>
      <rPr>
        <sz val="12"/>
        <color theme="6" tint="-0.249977111117893"/>
        <rFont val="Arial"/>
        <family val="2"/>
      </rPr>
      <t>1 dairy cow (more than 9,000 litres annual milk yield)</t>
    </r>
  </si>
  <si>
    <r>
      <t xml:space="preserve">x   </t>
    </r>
    <r>
      <rPr>
        <i/>
        <sz val="12"/>
        <color theme="6" tint="-0.249977111117893"/>
        <rFont val="Arial"/>
        <family val="2"/>
      </rPr>
      <t>0.6</t>
    </r>
  </si>
  <si>
    <r>
      <t xml:space="preserve">x    </t>
    </r>
    <r>
      <rPr>
        <i/>
        <sz val="12"/>
        <color theme="6" tint="-0.249977111117893"/>
        <rFont val="Arial"/>
        <family val="2"/>
      </rPr>
      <t>1.92</t>
    </r>
  </si>
  <si>
    <r>
      <t xml:space="preserve">Cattle
</t>
    </r>
    <r>
      <rPr>
        <sz val="10"/>
        <color theme="0" tint="-0.499984740745262"/>
        <rFont val="Arial"/>
        <family val="2"/>
      </rPr>
      <t>bracketed letters in the 2nd column refer to notes</t>
    </r>
  </si>
  <si>
    <t>Soil type</t>
  </si>
  <si>
    <t>Field area (ha)</t>
  </si>
  <si>
    <t>Field name/Ref</t>
  </si>
  <si>
    <t>Date applied</t>
  </si>
  <si>
    <t>Table 10: Manure N in imported and exported manure from grazing livestock</t>
  </si>
  <si>
    <t xml:space="preserve">Table 11: Total loading of manure N from non-grazing livestock </t>
  </si>
  <si>
    <t>Table 13: Manure N in imported and exported manure from non-grazing livestock</t>
  </si>
  <si>
    <t>Table 20: The crop available nitrogen from organic manure applications</t>
  </si>
  <si>
    <t>Table 21: Nitrogen from applications of manufactured fertilizer</t>
  </si>
  <si>
    <t>Table 23: Calculating the field area for spreading (in those fields where there are red or white areas marked)</t>
  </si>
  <si>
    <t>Table 26: Capacity of existing slurry storage facilities</t>
  </si>
  <si>
    <t>Table 25: Wash water use for pig units</t>
  </si>
  <si>
    <t>Table 27: Poultry manure production per month</t>
  </si>
  <si>
    <t>Table 31: Nitrogen and excreta production by pigs places</t>
  </si>
  <si>
    <t>Table 32  Nitrogen and excreta production by poultry places</t>
  </si>
  <si>
    <t>Table 34: Crops to which manufactured nitrogen fertiliser may be applied during the closed spreading period</t>
  </si>
  <si>
    <t>Table 33: Nitrogen and excreta production by sheep, goats, deer and horses</t>
  </si>
  <si>
    <t>Table 35: The total N content of organic manures and maximum application rates to supply 250 kg N/ha of total nitrogen</t>
  </si>
  <si>
    <t>Table 36: The % of the total nitrogen content of livestock manure available for crop uptake in the growing season in which it is spread (Only for use in N max calculation)</t>
  </si>
  <si>
    <t>from 1 January 2012</t>
  </si>
  <si>
    <t>from 1 January 2014</t>
  </si>
  <si>
    <t>Poultry manure</t>
  </si>
  <si>
    <t>Other livestock manures</t>
  </si>
  <si>
    <t>Total N content</t>
  </si>
  <si>
    <t>The maximum application rate to supply 250 kg/ha/N</t>
  </si>
  <si>
    <t>Metric Units</t>
  </si>
  <si>
    <t>Imperial Units</t>
  </si>
  <si>
    <t>Solid manure</t>
  </si>
  <si>
    <r>
      <t>kg/m</t>
    </r>
    <r>
      <rPr>
        <vertAlign val="superscript"/>
        <sz val="12"/>
        <color rgb="FF000000"/>
        <rFont val="Arial"/>
        <family val="2"/>
      </rPr>
      <t>3</t>
    </r>
    <r>
      <rPr>
        <sz val="12"/>
        <color rgb="FF000000"/>
        <rFont val="Arial"/>
        <family val="2"/>
      </rPr>
      <t xml:space="preserve"> or kg/t</t>
    </r>
  </si>
  <si>
    <t>tonnes/ha</t>
  </si>
  <si>
    <t>tons/acre</t>
  </si>
  <si>
    <t>Goat  farmyard manure</t>
  </si>
  <si>
    <t>Slurry</t>
  </si>
  <si>
    <r>
      <t>m</t>
    </r>
    <r>
      <rPr>
        <vertAlign val="superscript"/>
        <sz val="12"/>
        <color rgb="FF000000"/>
        <rFont val="Arial"/>
        <family val="2"/>
      </rPr>
      <t>3</t>
    </r>
    <r>
      <rPr>
        <sz val="12"/>
        <color rgb="FF000000"/>
        <rFont val="Arial"/>
        <family val="2"/>
      </rPr>
      <t>/ ha</t>
    </r>
  </si>
  <si>
    <t>gallons/acre</t>
  </si>
  <si>
    <t>Dairy cattle</t>
  </si>
  <si>
    <t>Beef cattle</t>
  </si>
  <si>
    <t>Separated manures</t>
  </si>
  <si>
    <t>Separated cattle slurry, liquid fraction, weeping-wall</t>
  </si>
  <si>
    <t>Separated cattle slurry, liquid fraction, mechanically separated</t>
  </si>
  <si>
    <r>
      <t>Oilseed rape, winter</t>
    </r>
    <r>
      <rPr>
        <sz val="12"/>
        <color rgb="FF76923C"/>
        <rFont val="Arial"/>
        <family val="2"/>
      </rPr>
      <t xml:space="preserve"> (note a)</t>
    </r>
  </si>
  <si>
    <t xml:space="preserve">Asparagus </t>
  </si>
  <si>
    <r>
      <t xml:space="preserve">Brassica </t>
    </r>
    <r>
      <rPr>
        <sz val="12"/>
        <color rgb="FF76923C"/>
        <rFont val="Arial"/>
        <family val="2"/>
      </rPr>
      <t>(note b)</t>
    </r>
  </si>
  <si>
    <t>Bulb onions</t>
  </si>
  <si>
    <t>Over-wintered salad onions</t>
  </si>
  <si>
    <t>Parsley</t>
  </si>
  <si>
    <r>
      <t xml:space="preserve">Grass </t>
    </r>
    <r>
      <rPr>
        <sz val="12"/>
        <color rgb="FF76923C"/>
        <rFont val="Arial"/>
        <family val="2"/>
      </rPr>
      <t>(notes a, c)</t>
    </r>
  </si>
  <si>
    <t>1 lamb, 6 to 9 months</t>
  </si>
  <si>
    <t>1 lamb, 9 months and over, to first lambing, first tupping or slaughter</t>
  </si>
  <si>
    <t>1 sheep, less than 60 kg, after lambing or tupping.  For ewes this includes one or more suckled lambs up to 6 months</t>
  </si>
  <si>
    <t>1 sheep, over 60 kg, after lambing or tupping.  For ewes this includes one or more suckled lambs up to 6 months</t>
  </si>
  <si>
    <t>Table 32: Nitrogen and excreta production by poultry places</t>
  </si>
  <si>
    <t>Poultry</t>
  </si>
  <si>
    <t>1,000 laying hen places, free range (note b), 17 weeks and over</t>
  </si>
  <si>
    <t xml:space="preserve">1,000 broiler places </t>
  </si>
  <si>
    <t xml:space="preserve">1,000 replacement broiler breeder pullet places, up to 25 weeks </t>
  </si>
  <si>
    <t xml:space="preserve">1,000 broiler breeder places, 25 weeks and over </t>
  </si>
  <si>
    <t>1 ostrich</t>
  </si>
  <si>
    <t>Maximum nitrogen rate
(kg/ha)</t>
  </si>
  <si>
    <r>
      <t xml:space="preserve">Total N produced
(kg/year)
</t>
    </r>
    <r>
      <rPr>
        <sz val="12"/>
        <color theme="6" tint="-0.24994659260841701"/>
        <rFont val="Arial"/>
        <family val="2"/>
      </rPr>
      <t>(notes a, b)</t>
    </r>
  </si>
  <si>
    <r>
      <t>Volume of excreta
(m</t>
    </r>
    <r>
      <rPr>
        <vertAlign val="superscript"/>
        <sz val="12"/>
        <color rgb="FF000000"/>
        <rFont val="Arial"/>
        <family val="2"/>
      </rPr>
      <t>3</t>
    </r>
    <r>
      <rPr>
        <sz val="12"/>
        <color rgb="FF000000"/>
        <rFont val="Arial"/>
        <family val="2"/>
      </rPr>
      <t>/month)</t>
    </r>
  </si>
  <si>
    <t>Animal numbers per ha to comply with maximum N loading
(170 kg/ha N per year)</t>
  </si>
  <si>
    <t>Weight of excreta
(tones / month)</t>
  </si>
  <si>
    <t>Animal places per ha to comply with maximum N loading
(170 kg/ha N /year)</t>
  </si>
  <si>
    <t>Crop-available N
(% of total N applied)</t>
  </si>
  <si>
    <t>(see note)</t>
  </si>
  <si>
    <t>N max limit
(kg N/ha)</t>
  </si>
  <si>
    <t>General farm information</t>
  </si>
  <si>
    <t>Standard values tables</t>
  </si>
  <si>
    <t>metres</t>
  </si>
  <si>
    <t xml:space="preserve">Working height or depth </t>
  </si>
  <si>
    <r>
      <t>Capacity
(m</t>
    </r>
    <r>
      <rPr>
        <vertAlign val="superscript"/>
        <sz val="12"/>
        <color rgb="FF000000"/>
        <rFont val="Arial"/>
        <family val="2"/>
      </rPr>
      <t>3)</t>
    </r>
  </si>
  <si>
    <r>
      <t>Table 9: Manure nitrogen (N) and phosphate (P</t>
    </r>
    <r>
      <rPr>
        <b/>
        <vertAlign val="subscript"/>
        <sz val="12"/>
        <rFont val="Arial"/>
        <family val="2"/>
      </rPr>
      <t>2</t>
    </r>
    <r>
      <rPr>
        <b/>
        <sz val="12"/>
        <rFont val="Arial"/>
        <family val="2"/>
      </rPr>
      <t>O</t>
    </r>
    <r>
      <rPr>
        <b/>
        <vertAlign val="subscript"/>
        <sz val="12"/>
        <rFont val="Arial"/>
        <family val="2"/>
      </rPr>
      <t>5</t>
    </r>
    <r>
      <rPr>
        <b/>
        <sz val="12"/>
        <rFont val="Arial"/>
        <family val="2"/>
      </rPr>
      <t>) produced by grazing livestock on the farm</t>
    </r>
  </si>
  <si>
    <r>
      <t>Table 12: Manure nitrogen (N) and phosphate (P</t>
    </r>
    <r>
      <rPr>
        <b/>
        <vertAlign val="subscript"/>
        <sz val="12"/>
        <rFont val="Arial"/>
        <family val="2"/>
      </rPr>
      <t>2</t>
    </r>
    <r>
      <rPr>
        <b/>
        <sz val="12"/>
        <rFont val="Arial"/>
        <family val="2"/>
      </rPr>
      <t>O</t>
    </r>
    <r>
      <rPr>
        <b/>
        <vertAlign val="subscript"/>
        <sz val="12"/>
        <rFont val="Arial"/>
        <family val="2"/>
      </rPr>
      <t>5</t>
    </r>
    <r>
      <rPr>
        <b/>
        <sz val="12"/>
        <rFont val="Arial"/>
        <family val="2"/>
      </rPr>
      <t>) produced by non-grazing livestock on the farm</t>
    </r>
  </si>
  <si>
    <t>Livestock manure N farm limit (kg N/ha)</t>
  </si>
  <si>
    <t>Livestock Manure N farm limit kg N</t>
  </si>
  <si>
    <r>
      <rPr>
        <b/>
        <sz val="12"/>
        <color theme="1"/>
        <rFont val="Arial"/>
        <family val="2"/>
      </rPr>
      <t>Notes</t>
    </r>
    <r>
      <rPr>
        <sz val="12"/>
        <color theme="1"/>
        <rFont val="Arial"/>
        <family val="2"/>
      </rPr>
      <t xml:space="preserve">
</t>
    </r>
    <r>
      <rPr>
        <b/>
        <sz val="12"/>
        <color theme="1"/>
        <rFont val="Arial"/>
        <family val="2"/>
      </rPr>
      <t xml:space="preserve">a) </t>
    </r>
    <r>
      <rPr>
        <sz val="12"/>
        <color theme="1"/>
        <rFont val="Arial"/>
        <family val="2"/>
      </rPr>
      <t xml:space="preserve">An additional 80 kg N/ha is permitted to all crops grown in fields where the previous or current crop received an application of straw for mulching or paper sludge.
</t>
    </r>
    <r>
      <rPr>
        <b/>
        <sz val="12"/>
        <color theme="1"/>
        <rFont val="Arial"/>
        <family val="2"/>
      </rPr>
      <t xml:space="preserve">b) </t>
    </r>
    <r>
      <rPr>
        <sz val="12"/>
        <color theme="1"/>
        <rFont val="Arial"/>
        <family val="2"/>
      </rPr>
      <t xml:space="preserve">An additional 20 kg N/ha is permitted on fields with a shallow soil type (not shallow soils over sandstone).
</t>
    </r>
    <r>
      <rPr>
        <b/>
        <sz val="12"/>
        <color theme="1"/>
        <rFont val="Arial"/>
        <family val="2"/>
      </rPr>
      <t xml:space="preserve">c) </t>
    </r>
    <r>
      <rPr>
        <sz val="12"/>
        <color theme="1"/>
        <rFont val="Arial"/>
        <family val="2"/>
      </rPr>
      <t xml:space="preserve">An additional 20 kg N/ha is permitted for every tonne that the expected yield exceeds the standard yield.
</t>
    </r>
    <r>
      <rPr>
        <b/>
        <sz val="12"/>
        <color theme="1"/>
        <rFont val="Arial"/>
        <family val="2"/>
      </rPr>
      <t>d)</t>
    </r>
    <r>
      <rPr>
        <sz val="12"/>
        <color theme="1"/>
        <rFont val="Arial"/>
        <family val="2"/>
      </rPr>
      <t xml:space="preserve"> An additional 40 kg N/ha is permitted to milling wheat varieties.
</t>
    </r>
    <r>
      <rPr>
        <b/>
        <sz val="12"/>
        <color theme="1"/>
        <rFont val="Arial"/>
        <family val="2"/>
      </rPr>
      <t xml:space="preserve">e) </t>
    </r>
    <r>
      <rPr>
        <sz val="12"/>
        <color theme="1"/>
        <rFont val="Arial"/>
        <family val="2"/>
      </rPr>
      <t xml:space="preserve">This consists of a maximum autumn application of 30 kg N/ha (allowed as an exemption to the closed period for manufactured nitrogen fertiliser) and a maximum spring application of 220 kg N/ha.  The spring application can be increased to 30 kg N/ha for every half tonne that the expected yield exceeds the standard yield.
</t>
    </r>
    <r>
      <rPr>
        <b/>
        <sz val="12"/>
        <color theme="1"/>
        <rFont val="Arial"/>
        <family val="2"/>
      </rPr>
      <t xml:space="preserve">f) </t>
    </r>
    <r>
      <rPr>
        <sz val="12"/>
        <color theme="1"/>
        <rFont val="Arial"/>
        <family val="2"/>
      </rPr>
      <t xml:space="preserve">Where grass is grown to achieve a protein content of at least 16% of the dried product, nitrogen may be applied up to the level recommended by a FACTS advisor.   A FACTS advisor may recommend no more than 700 kg N/ha per year if the grass is irrigated, and 500 kg N/ha per year if the grass is not irrigated.  In addition, for the second and subsequent years, the FACTS advisor must be supplied with soil analyses from representative autumn soil samples (taken between 1 Sept and 31 Oct) to be incorporated into the calculation of N demand.
</t>
    </r>
    <r>
      <rPr>
        <b/>
        <sz val="12"/>
        <color theme="1"/>
        <rFont val="Arial"/>
        <family val="2"/>
      </rPr>
      <t xml:space="preserve">g) </t>
    </r>
    <r>
      <rPr>
        <sz val="12"/>
        <color theme="1"/>
        <rFont val="Arial"/>
        <family val="2"/>
      </rPr>
      <t>An additional 40 kg N/ha is permitted to grass cut at least 3 times in a year.</t>
    </r>
  </si>
  <si>
    <t xml:space="preserve">Field information template </t>
  </si>
  <si>
    <t>Total amount of crop available N from all applications of organic manure (kg N)</t>
  </si>
  <si>
    <t>Oct</t>
  </si>
  <si>
    <t>Nov</t>
  </si>
  <si>
    <t>Dec</t>
  </si>
  <si>
    <t>Jan</t>
  </si>
  <si>
    <t>Feb</t>
  </si>
  <si>
    <t>Monthly rainfall
(insert B)
mm</t>
  </si>
  <si>
    <r>
      <t>Total rainfall collection area that could be excluded
m</t>
    </r>
    <r>
      <rPr>
        <vertAlign val="superscript"/>
        <sz val="12"/>
        <color rgb="FF000000"/>
        <rFont val="Arial"/>
        <family val="2"/>
      </rPr>
      <t>2</t>
    </r>
  </si>
  <si>
    <r>
      <t xml:space="preserve">Storage period (months)
</t>
    </r>
    <r>
      <rPr>
        <sz val="12"/>
        <color theme="6" tint="-0.249977111117893"/>
        <rFont val="Arial"/>
        <family val="2"/>
      </rPr>
      <t>(Enter 6 for pigs, 5 for other livestock)</t>
    </r>
  </si>
  <si>
    <r>
      <t>Potential volume excluded from slurry store
m</t>
    </r>
    <r>
      <rPr>
        <vertAlign val="superscript"/>
        <sz val="12"/>
        <color rgb="FF000000"/>
        <rFont val="Arial"/>
        <family val="2"/>
      </rPr>
      <t>3</t>
    </r>
  </si>
  <si>
    <t>March
pig farms only</t>
  </si>
  <si>
    <t>Monthly rainfall and total (mm)</t>
  </si>
  <si>
    <r>
      <t xml:space="preserve">Proportion of excreta collected as solid manure
</t>
    </r>
    <r>
      <rPr>
        <sz val="12"/>
        <color theme="6" tint="-0.249977111117893"/>
        <rFont val="Arial"/>
        <family val="2"/>
      </rPr>
      <t>eg half = 0.5, all = 1</t>
    </r>
  </si>
  <si>
    <t xml:space="preserve">1. Exported poultry manure </t>
  </si>
  <si>
    <t xml:space="preserve">2. Storage on field sites  </t>
  </si>
  <si>
    <t xml:space="preserve">3. poultry manure spread on low run-off risk land </t>
  </si>
  <si>
    <r>
      <t>Table 9: Manure nitrogen (N) and phosphate (P</t>
    </r>
    <r>
      <rPr>
        <vertAlign val="subscript"/>
        <sz val="12"/>
        <color theme="6" tint="-0.249977111117893"/>
        <rFont val="Arial"/>
        <family val="2"/>
      </rPr>
      <t>2</t>
    </r>
    <r>
      <rPr>
        <sz val="12"/>
        <color theme="6" tint="-0.249977111117893"/>
        <rFont val="Arial"/>
        <family val="2"/>
      </rPr>
      <t>O</t>
    </r>
    <r>
      <rPr>
        <vertAlign val="subscript"/>
        <sz val="12"/>
        <color theme="6" tint="-0.249977111117893"/>
        <rFont val="Arial"/>
        <family val="2"/>
      </rPr>
      <t>5</t>
    </r>
    <r>
      <rPr>
        <sz val="12"/>
        <color theme="6" tint="-0.249977111117893"/>
        <rFont val="Arial"/>
        <family val="2"/>
      </rPr>
      <t>) produced by grazing livestock on the farm</t>
    </r>
  </si>
  <si>
    <r>
      <t>Table 12: Manure nitrogen (N) and phosphate (P</t>
    </r>
    <r>
      <rPr>
        <vertAlign val="subscript"/>
        <sz val="12"/>
        <color theme="6" tint="-0.249977111117893"/>
        <rFont val="Arial"/>
        <family val="2"/>
      </rPr>
      <t>2</t>
    </r>
    <r>
      <rPr>
        <sz val="12"/>
        <color theme="6" tint="-0.249977111117893"/>
        <rFont val="Arial"/>
        <family val="2"/>
      </rPr>
      <t>O</t>
    </r>
    <r>
      <rPr>
        <vertAlign val="subscript"/>
        <sz val="12"/>
        <color theme="6" tint="-0.249977111117893"/>
        <rFont val="Arial"/>
        <family val="2"/>
      </rPr>
      <t>5</t>
    </r>
    <r>
      <rPr>
        <sz val="12"/>
        <color theme="6" tint="-0.249977111117893"/>
        <rFont val="Arial"/>
        <family val="2"/>
      </rPr>
      <t>) produced by non-grazing livestock on the farm</t>
    </r>
  </si>
  <si>
    <r>
      <t>Area of the farm in an NVZ</t>
    </r>
    <r>
      <rPr>
        <b/>
        <sz val="12"/>
        <color rgb="FF000000"/>
        <rFont val="Arial"/>
        <family val="2"/>
      </rPr>
      <t xml:space="preserve"> </t>
    </r>
    <r>
      <rPr>
        <sz val="12"/>
        <color rgb="FF000000"/>
        <rFont val="Arial"/>
        <family val="2"/>
      </rPr>
      <t xml:space="preserve">(ha)
</t>
    </r>
    <r>
      <rPr>
        <b/>
        <sz val="12"/>
        <color rgb="FF000000"/>
        <rFont val="Arial"/>
        <family val="2"/>
      </rPr>
      <t>(A)</t>
    </r>
  </si>
  <si>
    <t>Table 15: Area required to comply with the livestock manure N limits and associated comparison table</t>
  </si>
  <si>
    <r>
      <t xml:space="preserve">If (C Rev) is greater than (D </t>
    </r>
    <r>
      <rPr>
        <sz val="12"/>
        <color rgb="FFFF0000"/>
        <rFont val="Arial"/>
        <family val="2"/>
      </rPr>
      <t>from Table 28</t>
    </r>
    <r>
      <rPr>
        <sz val="12"/>
        <color theme="1"/>
        <rFont val="Arial"/>
        <family val="2"/>
      </rPr>
      <t>) you will need to consider providing extra storage capacity to make up the difference.</t>
    </r>
  </si>
  <si>
    <r>
      <t xml:space="preserve">Insert your revised minimum volume to be stored </t>
    </r>
    <r>
      <rPr>
        <b/>
        <sz val="12"/>
        <color theme="1"/>
        <rFont val="Arial"/>
        <family val="2"/>
      </rPr>
      <t>(m</t>
    </r>
    <r>
      <rPr>
        <b/>
        <vertAlign val="superscript"/>
        <sz val="12"/>
        <color theme="1"/>
        <rFont val="Arial"/>
        <family val="2"/>
      </rPr>
      <t>3</t>
    </r>
    <r>
      <rPr>
        <b/>
        <sz val="12"/>
        <color theme="1"/>
        <rFont val="Arial"/>
        <family val="2"/>
      </rPr>
      <t>)</t>
    </r>
    <r>
      <rPr>
        <sz val="12"/>
        <color theme="1"/>
        <rFont val="Arial"/>
        <family val="2"/>
      </rPr>
      <t>:</t>
    </r>
  </si>
  <si>
    <t xml:space="preserve"> (C Rev)</t>
  </si>
  <si>
    <r>
      <t>(ii)</t>
    </r>
    <r>
      <rPr>
        <sz val="7"/>
        <color theme="1"/>
        <rFont val="Times New Roman"/>
        <family val="1"/>
      </rPr>
      <t xml:space="preserve">          </t>
    </r>
    <r>
      <rPr>
        <sz val="12"/>
        <color theme="1"/>
        <rFont val="Arial"/>
        <family val="2"/>
      </rPr>
      <t>Mechanically separated slurry</t>
    </r>
  </si>
  <si>
    <r>
      <t>(iii)</t>
    </r>
    <r>
      <rPr>
        <sz val="7"/>
        <color theme="1"/>
        <rFont val="Times New Roman"/>
        <family val="1"/>
      </rPr>
      <t xml:space="preserve">         </t>
    </r>
    <r>
      <rPr>
        <sz val="12"/>
        <color theme="1"/>
        <rFont val="Arial"/>
        <family val="2"/>
      </rPr>
      <t xml:space="preserve">Slurry spread on low run-off risk land </t>
    </r>
  </si>
  <si>
    <r>
      <t>(iv)</t>
    </r>
    <r>
      <rPr>
        <sz val="7"/>
        <color theme="1"/>
        <rFont val="Times New Roman"/>
        <family val="1"/>
      </rPr>
      <t xml:space="preserve">            </t>
    </r>
    <r>
      <rPr>
        <sz val="12"/>
        <color theme="1"/>
        <rFont val="Arial"/>
        <family val="2"/>
      </rPr>
      <t xml:space="preserve">Diverted rainfall </t>
    </r>
  </si>
  <si>
    <t>Record of calculation and justification for reducing volume of slurry (plus dilution) to be stored</t>
  </si>
  <si>
    <t xml:space="preserve">Storage </t>
  </si>
  <si>
    <t>Numbered completion tables</t>
  </si>
  <si>
    <t>Livestock manure farm limit</t>
  </si>
  <si>
    <t xml:space="preserve">Volume, rainfall and washwater </t>
  </si>
  <si>
    <t>Volume, rainfall and washwater</t>
  </si>
  <si>
    <t>Storage</t>
  </si>
  <si>
    <r>
      <t xml:space="preserve">Table 36: The % of the total nitrogen content of livestock manure available for crop uptake in the growing season in which it is spread </t>
    </r>
    <r>
      <rPr>
        <b/>
        <sz val="12"/>
        <color rgb="FFC00000"/>
        <rFont val="Arial"/>
        <family val="2"/>
      </rPr>
      <t>(Only for use in N max calculation)</t>
    </r>
  </si>
  <si>
    <t>Part B Template for keeping field records</t>
  </si>
  <si>
    <t>Table 8: The total agricultural area of the farm on 1 January (for derogation)</t>
  </si>
  <si>
    <r>
      <t>Wash water used per cow per month (m</t>
    </r>
    <r>
      <rPr>
        <vertAlign val="superscript"/>
        <sz val="12"/>
        <color rgb="FF000000"/>
        <rFont val="Arial"/>
        <family val="2"/>
      </rPr>
      <t>3</t>
    </r>
    <r>
      <rPr>
        <sz val="12"/>
        <color rgb="FF000000"/>
        <rFont val="Arial"/>
        <family val="2"/>
      </rPr>
      <t>)</t>
    </r>
  </si>
  <si>
    <t>see page 106 of guidance</t>
  </si>
  <si>
    <t xml:space="preserve">A </t>
  </si>
  <si>
    <t>Monthly production from A (laying hens) or B (poultry litter) (tonnes)</t>
  </si>
  <si>
    <t>Monthly poultry manure production</t>
  </si>
  <si>
    <t>poultry manure production</t>
  </si>
  <si>
    <t>Table 28: Capacity of existing poultry stores</t>
  </si>
  <si>
    <r>
      <t xml:space="preserve">■ Click on a Table of content entry below to display the required table for printing.  </t>
    </r>
    <r>
      <rPr>
        <sz val="12"/>
        <color theme="5" tint="-0.249977111117893"/>
        <rFont val="Arial"/>
        <family val="2"/>
      </rPr>
      <t>■ To return to this Table of Contents click the title of the table displayed.</t>
    </r>
  </si>
  <si>
    <r>
      <t xml:space="preserve">Livestock manure N capacity kg N 
</t>
    </r>
    <r>
      <rPr>
        <b/>
        <sz val="12"/>
        <color theme="1"/>
        <rFont val="Arial"/>
        <family val="2"/>
      </rPr>
      <t>(B)</t>
    </r>
  </si>
  <si>
    <t>operand</t>
  </si>
  <si>
    <r>
      <t>(i)</t>
    </r>
    <r>
      <rPr>
        <sz val="7"/>
        <color theme="1"/>
        <rFont val="Times New Roman"/>
        <family val="1"/>
      </rPr>
      <t xml:space="preserve">            </t>
    </r>
    <r>
      <rPr>
        <sz val="12"/>
        <color theme="1"/>
        <rFont val="Arial"/>
        <family val="2"/>
      </rPr>
      <t xml:space="preserve">Exported slurry  </t>
    </r>
    <r>
      <rPr>
        <sz val="10"/>
        <color theme="1"/>
        <rFont val="Arial"/>
        <family val="2"/>
      </rPr>
      <t>(Retain a copy of any agreements with your records)</t>
    </r>
  </si>
  <si>
    <t>Total volume of slurry produced per month (m³)      (A)</t>
  </si>
  <si>
    <t>www.agric.gov.ab.ca/app19/calc/volume/dugout.jsp</t>
  </si>
  <si>
    <t>Radius</t>
  </si>
  <si>
    <t>Result</t>
  </si>
  <si>
    <t>m</t>
  </si>
  <si>
    <t>m³</t>
  </si>
  <si>
    <t>Working height</t>
  </si>
  <si>
    <t>Pi</t>
  </si>
  <si>
    <t>Radius ²</t>
  </si>
  <si>
    <t>Radius 
(cylindrical store)*</t>
  </si>
  <si>
    <r>
      <t xml:space="preserve">Livestock type and units
</t>
    </r>
    <r>
      <rPr>
        <sz val="10"/>
        <color theme="0" tint="-0.499984740745262"/>
        <rFont val="Arial"/>
        <family val="2"/>
      </rPr>
      <t>Green bracketed letters at head of columns 4 and 6 refer to indicated notes</t>
    </r>
  </si>
  <si>
    <t>Table 9 Notes</t>
  </si>
  <si>
    <r>
      <t xml:space="preserve">Table 12 Notes
a) </t>
    </r>
    <r>
      <rPr>
        <sz val="12"/>
        <color theme="1"/>
        <rFont val="Arial"/>
        <family val="2"/>
      </rPr>
      <t xml:space="preserve">N produced in excreta is per 1,000 poultry places (except ostriches) or per pig place and includes an allowance for N losses from livestock housing and manure storage.  
</t>
    </r>
    <r>
      <rPr>
        <b/>
        <sz val="12"/>
        <color theme="1"/>
        <rFont val="Arial"/>
        <family val="2"/>
      </rPr>
      <t>b)</t>
    </r>
    <r>
      <rPr>
        <sz val="12"/>
        <color theme="1"/>
        <rFont val="Arial"/>
        <family val="2"/>
      </rPr>
      <t xml:space="preserve"> Includes an allowance for occupancy. 
</t>
    </r>
    <r>
      <rPr>
        <b/>
        <sz val="12"/>
        <color theme="1"/>
        <rFont val="Arial"/>
        <family val="2"/>
      </rPr>
      <t>c)</t>
    </r>
    <r>
      <rPr>
        <sz val="12"/>
        <color theme="1"/>
        <rFont val="Arial"/>
        <family val="2"/>
      </rPr>
      <t xml:space="preserve"> Total N produced (kg) during the 2 months that the animal is in this category.  
</t>
    </r>
    <r>
      <rPr>
        <b/>
        <sz val="12"/>
        <color theme="1"/>
        <rFont val="Arial"/>
        <family val="2"/>
      </rPr>
      <t>d)</t>
    </r>
    <r>
      <rPr>
        <sz val="12"/>
        <color theme="1"/>
        <rFont val="Arial"/>
        <family val="2"/>
      </rPr>
      <t xml:space="preserve"> Total P</t>
    </r>
    <r>
      <rPr>
        <vertAlign val="subscript"/>
        <sz val="12"/>
        <color theme="1"/>
        <rFont val="Arial"/>
        <family val="2"/>
      </rPr>
      <t>2</t>
    </r>
    <r>
      <rPr>
        <sz val="12"/>
        <color theme="1"/>
        <rFont val="Arial"/>
        <family val="2"/>
      </rPr>
      <t>O</t>
    </r>
    <r>
      <rPr>
        <vertAlign val="subscript"/>
        <sz val="12"/>
        <color theme="1"/>
        <rFont val="Arial"/>
        <family val="2"/>
      </rPr>
      <t>5</t>
    </r>
    <r>
      <rPr>
        <sz val="12"/>
        <color theme="1"/>
        <rFont val="Arial"/>
        <family val="2"/>
      </rPr>
      <t xml:space="preserve"> produced (kg) during the 2 months the animal is in this category.</t>
    </r>
  </si>
  <si>
    <t>Table 26 Notes</t>
  </si>
  <si>
    <t>Table 28 Note</t>
  </si>
  <si>
    <t>Table 30 Notes</t>
  </si>
  <si>
    <r>
      <t xml:space="preserve">Table 31 Note (a): </t>
    </r>
    <r>
      <rPr>
        <sz val="12"/>
        <color theme="1"/>
        <rFont val="Arial"/>
        <family val="2"/>
      </rPr>
      <t>N produced in excreta is per pig place and includes an allowance for N losses from livestock housing and manure storage.</t>
    </r>
  </si>
  <si>
    <r>
      <rPr>
        <b/>
        <sz val="12"/>
        <color theme="1"/>
        <rFont val="Arial"/>
        <family val="2"/>
      </rPr>
      <t xml:space="preserve">Table 32 Notes
(a) </t>
    </r>
    <r>
      <rPr>
        <sz val="12"/>
        <color theme="1"/>
        <rFont val="Arial"/>
        <family val="2"/>
      </rPr>
      <t xml:space="preserve"> N produced in excreta is per 1,000 poultry places (except ostriches) and includes an allowance for N losses from livestock housing and manure storage.
</t>
    </r>
    <r>
      <rPr>
        <b/>
        <sz val="12"/>
        <color theme="1"/>
        <rFont val="Arial"/>
        <family val="2"/>
      </rPr>
      <t xml:space="preserve">
(b)</t>
    </r>
    <r>
      <rPr>
        <sz val="12"/>
        <color theme="1"/>
        <rFont val="Arial"/>
        <family val="2"/>
      </rPr>
      <t xml:space="preserve">  When calculating storage requirements, you should make an allowance for the proportion of time that birds are not housed. Commonly, free range laying hens are housed for 80% to 90% of the time.  Figures given assume 80% of excreta are deposited in buildings.
</t>
    </r>
  </si>
  <si>
    <r>
      <rPr>
        <b/>
        <sz val="12"/>
        <color theme="1"/>
        <rFont val="Arial"/>
        <family val="2"/>
      </rPr>
      <t>Table 33 Notes</t>
    </r>
    <r>
      <rPr>
        <sz val="12"/>
        <color theme="1"/>
        <rFont val="Arial"/>
        <family val="2"/>
      </rPr>
      <t xml:space="preserve">
(a)  Includes an allowance for N losses from livestock housing and manure storage.
(b)  Different units are used for lambs – see notes c &amp; d below.
(c)  Total N produced (kg) during the three months that the animal is in this category.
(d)  Total N produced (kg) assuming the animal is in this category for six months.</t>
    </r>
  </si>
  <si>
    <r>
      <rPr>
        <b/>
        <sz val="12"/>
        <color theme="1"/>
        <rFont val="Arial"/>
        <family val="2"/>
      </rPr>
      <t>Table 34 Notes</t>
    </r>
    <r>
      <rPr>
        <sz val="12"/>
        <color theme="1"/>
        <rFont val="Arial"/>
        <family val="2"/>
      </rPr>
      <t xml:space="preserve">
</t>
    </r>
    <r>
      <rPr>
        <b/>
        <sz val="12"/>
        <color theme="1"/>
        <rFont val="Arial"/>
        <family val="2"/>
      </rPr>
      <t>(a)</t>
    </r>
    <r>
      <rPr>
        <sz val="12"/>
        <color theme="1"/>
        <rFont val="Arial"/>
        <family val="2"/>
      </rPr>
      <t xml:space="preserve">  Nitrogen must not be applied to these crops after 31 October.
</t>
    </r>
    <r>
      <rPr>
        <b/>
        <sz val="12"/>
        <color theme="1"/>
        <rFont val="Arial"/>
        <family val="2"/>
      </rPr>
      <t xml:space="preserve">(b)  </t>
    </r>
    <r>
      <rPr>
        <sz val="12"/>
        <color theme="1"/>
        <rFont val="Arial"/>
        <family val="2"/>
      </rPr>
      <t xml:space="preserve">An additional 50 kg N/ha may be applied every four weeks during the closed spreading period up to the date of harvest.
</t>
    </r>
    <r>
      <rPr>
        <b/>
        <sz val="12"/>
        <color theme="1"/>
        <rFont val="Arial"/>
        <family val="2"/>
      </rPr>
      <t xml:space="preserve">(c)  </t>
    </r>
    <r>
      <rPr>
        <sz val="12"/>
        <color theme="1"/>
        <rFont val="Arial"/>
        <family val="2"/>
      </rPr>
      <t xml:space="preserve">A maximum of 40 kg N/ha may be applied at any one time.
</t>
    </r>
  </si>
  <si>
    <r>
      <rPr>
        <b/>
        <sz val="12"/>
        <color theme="1"/>
        <rFont val="Arial"/>
        <family val="2"/>
      </rPr>
      <t xml:space="preserve">Table 36 Note: </t>
    </r>
    <r>
      <rPr>
        <sz val="12"/>
        <color theme="1"/>
        <rFont val="Arial"/>
        <family val="2"/>
      </rPr>
      <t>The value for farmyard manure is at the lower end of the range of values in European countries.  We will review the available evidence before the Regulations are next amended in 2016.</t>
    </r>
  </si>
  <si>
    <r>
      <t xml:space="preserve">*Calculation for a cylindrical store is: </t>
    </r>
    <r>
      <rPr>
        <b/>
        <i/>
        <sz val="16"/>
        <color theme="3" tint="0.39997558519241921"/>
        <rFont val="Arial"/>
        <family val="2"/>
      </rPr>
      <t xml:space="preserve">π r² h </t>
    </r>
  </si>
  <si>
    <r>
      <t xml:space="preserve">Pi </t>
    </r>
    <r>
      <rPr>
        <b/>
        <sz val="12"/>
        <color theme="3" tint="0.39997558519241921"/>
        <rFont val="Arial"/>
        <family val="2"/>
      </rPr>
      <t xml:space="preserve">x </t>
    </r>
    <r>
      <rPr>
        <sz val="12"/>
        <color theme="1"/>
        <rFont val="Arial"/>
        <family val="2"/>
      </rPr>
      <t xml:space="preserve">radius-squared </t>
    </r>
    <r>
      <rPr>
        <b/>
        <sz val="12"/>
        <color theme="3" tint="0.39997558519241921"/>
        <rFont val="Arial"/>
        <family val="2"/>
      </rPr>
      <t>x</t>
    </r>
    <r>
      <rPr>
        <b/>
        <sz val="12"/>
        <color theme="1"/>
        <rFont val="Arial"/>
        <family val="2"/>
      </rPr>
      <t xml:space="preserve"> </t>
    </r>
    <r>
      <rPr>
        <sz val="12"/>
        <color theme="1"/>
        <rFont val="Arial"/>
        <family val="2"/>
      </rPr>
      <t>working height - see table at bottom left below.</t>
    </r>
  </si>
  <si>
    <t>Diameter (D)</t>
  </si>
  <si>
    <t>Circumference (C)</t>
  </si>
  <si>
    <r>
      <t xml:space="preserve">Example below using </t>
    </r>
    <r>
      <rPr>
        <b/>
        <i/>
        <sz val="14"/>
        <color theme="3" tint="0.39997558519241921"/>
        <rFont val="Arial"/>
        <family val="2"/>
      </rPr>
      <t xml:space="preserve">circumference </t>
    </r>
    <r>
      <rPr>
        <sz val="12"/>
        <rFont val="Arial"/>
        <family val="2"/>
      </rPr>
      <t xml:space="preserve">measurement </t>
    </r>
  </si>
  <si>
    <t>Working height (h)</t>
  </si>
  <si>
    <t>Floor area (a)</t>
  </si>
  <si>
    <r>
      <t xml:space="preserve">(C </t>
    </r>
    <r>
      <rPr>
        <b/>
        <sz val="12"/>
        <color theme="3" tint="0.39997558519241921"/>
        <rFont val="Arial"/>
        <family val="2"/>
      </rPr>
      <t xml:space="preserve">÷ </t>
    </r>
    <r>
      <rPr>
        <sz val="12"/>
        <color theme="1"/>
        <rFont val="Arial"/>
        <family val="2"/>
      </rPr>
      <t>Pi)</t>
    </r>
  </si>
  <si>
    <r>
      <t xml:space="preserve">(a </t>
    </r>
    <r>
      <rPr>
        <b/>
        <sz val="12"/>
        <color theme="3" tint="0.39997558519241921"/>
        <rFont val="Arial"/>
        <family val="2"/>
      </rPr>
      <t xml:space="preserve">x </t>
    </r>
    <r>
      <rPr>
        <sz val="12"/>
        <color theme="1"/>
        <rFont val="Arial"/>
        <family val="2"/>
      </rPr>
      <t>h)</t>
    </r>
  </si>
  <si>
    <r>
      <t xml:space="preserve">(D </t>
    </r>
    <r>
      <rPr>
        <b/>
        <sz val="12"/>
        <color theme="3" tint="0.39997558519241921"/>
        <rFont val="Arial"/>
        <family val="2"/>
      </rPr>
      <t xml:space="preserve">x </t>
    </r>
    <r>
      <rPr>
        <sz val="12"/>
        <color theme="1"/>
        <rFont val="Arial"/>
        <family val="2"/>
      </rPr>
      <t xml:space="preserve">D </t>
    </r>
    <r>
      <rPr>
        <b/>
        <sz val="12"/>
        <color theme="3" tint="0.39997558519241921"/>
        <rFont val="Arial"/>
        <family val="2"/>
      </rPr>
      <t xml:space="preserve">x </t>
    </r>
    <r>
      <rPr>
        <sz val="12"/>
        <color theme="1"/>
        <rFont val="Arial"/>
        <family val="2"/>
      </rPr>
      <t>0.785)</t>
    </r>
  </si>
  <si>
    <r>
      <t xml:space="preserve">(a) </t>
    </r>
    <r>
      <rPr>
        <sz val="12"/>
        <color theme="1"/>
        <rFont val="Arial"/>
        <family val="2"/>
      </rPr>
      <t>When calculating the capacity of slurry lagoons, you will need to take into account the internal sloping ("wet slope") ends and sides of lagoons to avoid (overestimation) errors in calculating your storage capacity.  
Calculators for carrying out slurry lagoon capacity calculations can be found by searching on the internet, for example the link below:</t>
    </r>
  </si>
  <si>
    <r>
      <t xml:space="preserve">(b) Calculation for a cylindrical store is: </t>
    </r>
    <r>
      <rPr>
        <b/>
        <i/>
        <sz val="16"/>
        <color theme="3" tint="0.39997558519241921"/>
        <rFont val="Arial"/>
        <family val="2"/>
      </rPr>
      <t xml:space="preserve">π r² h </t>
    </r>
  </si>
  <si>
    <r>
      <t xml:space="preserve">Radius 
(cyclindrical stores) </t>
    </r>
    <r>
      <rPr>
        <b/>
        <sz val="12"/>
        <color theme="6" tint="-0.249977111117893"/>
        <rFont val="Arial"/>
        <family val="2"/>
      </rPr>
      <t>(note b)</t>
    </r>
  </si>
  <si>
    <r>
      <t xml:space="preserve"> Example below using</t>
    </r>
    <r>
      <rPr>
        <sz val="12"/>
        <color theme="3" tint="0.39997558519241921"/>
        <rFont val="Arial"/>
        <family val="2"/>
      </rPr>
      <t xml:space="preserve"> </t>
    </r>
    <r>
      <rPr>
        <b/>
        <sz val="14"/>
        <color theme="3" tint="0.39997558519241921"/>
        <rFont val="Arial"/>
        <family val="2"/>
      </rPr>
      <t>radius</t>
    </r>
    <r>
      <rPr>
        <sz val="12"/>
        <color theme="3" tint="0.39997558519241921"/>
        <rFont val="Arial"/>
        <family val="2"/>
      </rPr>
      <t xml:space="preserve"> (</t>
    </r>
    <r>
      <rPr>
        <b/>
        <i/>
        <sz val="14"/>
        <color theme="3" tint="0.39997558519241921"/>
        <rFont val="Arial"/>
        <family val="2"/>
      </rPr>
      <t>π r² h</t>
    </r>
    <r>
      <rPr>
        <sz val="14"/>
        <color theme="3" tint="0.39997558519241921"/>
        <rFont val="Arial"/>
        <family val="2"/>
      </rPr>
      <t xml:space="preserve">) </t>
    </r>
    <r>
      <rPr>
        <sz val="12"/>
        <rFont val="Arial"/>
        <family val="2"/>
      </rPr>
      <t>measurement</t>
    </r>
  </si>
  <si>
    <t>1 calf (all categories) younger than 2 months</t>
  </si>
  <si>
    <t xml:space="preserve">1 dairy cow from 2 months and less than 12 months </t>
  </si>
  <si>
    <t>1 dairy cow from 12 months up to first calf</t>
  </si>
  <si>
    <t>1 beef cow or steer (castrated male) from 2 months and less than 12 months</t>
  </si>
  <si>
    <t>1 beef cow or steer from 12 months and less than 24 months</t>
  </si>
  <si>
    <t>1 beef cow or steer for slaughter 24 months and over</t>
  </si>
  <si>
    <t>1 beef cow for breeding 24 months and over weighing up to 500 kg</t>
  </si>
  <si>
    <t>1 beef cow for breeding 24 months and over weighing over 500 kg</t>
  </si>
  <si>
    <t>1 non-breeding bull 2 months and over</t>
  </si>
  <si>
    <t xml:space="preserve">1 bull for breeding from 2 to 24 months </t>
  </si>
  <si>
    <t>NVZ Guidance - Blank 'farmer completion' and 'standard values' tables</t>
  </si>
  <si>
    <t>The tables in this file relate to the November 2013 NVZ guidance update - PB 14050</t>
  </si>
  <si>
    <r>
      <t xml:space="preserve">If the radius of a cyclindrical store is not known and measuring its diameter to obtain the radius is difficult, you can use an alternative calculation from measuring the circumference of the store - see table at bottom right below.  If you're using this file onscreen, in either of the example tables below, you can enter the variables in the </t>
    </r>
    <r>
      <rPr>
        <i/>
        <sz val="12"/>
        <color theme="1"/>
        <rFont val="Arial"/>
        <family val="2"/>
      </rPr>
      <t xml:space="preserve">white </t>
    </r>
    <r>
      <rPr>
        <sz val="12"/>
        <color theme="1"/>
        <rFont val="Arial"/>
        <family val="2"/>
      </rPr>
      <t>cells to perform the calculations.</t>
    </r>
  </si>
  <si>
    <t>1 calf (all categories) youger than to 2 months</t>
  </si>
  <si>
    <t>1 dairy cow from 2 months and less than 12 months</t>
  </si>
  <si>
    <t>1 beef cow or steer  from 12 months and less than 24 months</t>
  </si>
  <si>
    <t>1 female or steer for slaughter 24 months and over</t>
  </si>
  <si>
    <t>1 female for breeding 24 months and over weighing up to 500 kg</t>
  </si>
  <si>
    <t>1 bull for breeding from 2 and less than 24 months</t>
  </si>
  <si>
    <t>1 bull for breeding from 24 months</t>
  </si>
  <si>
    <t>(a)  Different units are used for cattle less than 12 months – see notes (b) and (c) below.</t>
  </si>
  <si>
    <r>
      <rPr>
        <sz val="12"/>
        <color theme="1"/>
        <rFont val="Courier New"/>
        <family val="3"/>
      </rPr>
      <t>a)</t>
    </r>
    <r>
      <rPr>
        <sz val="7"/>
        <color theme="1"/>
        <rFont val="Times New Roman"/>
        <family val="1"/>
      </rPr>
      <t xml:space="preserve">  </t>
    </r>
    <r>
      <rPr>
        <sz val="12"/>
        <color theme="1"/>
        <rFont val="Arial"/>
        <family val="2"/>
      </rPr>
      <t>Includes an allowance for N losses from livestock housing and manure storage.</t>
    </r>
  </si>
  <si>
    <r>
      <rPr>
        <sz val="12"/>
        <color theme="1"/>
        <rFont val="Courier New"/>
        <family val="3"/>
      </rPr>
      <t>b)</t>
    </r>
    <r>
      <rPr>
        <sz val="7"/>
        <color theme="1"/>
        <rFont val="Times New Roman"/>
        <family val="1"/>
      </rPr>
      <t xml:space="preserve">  </t>
    </r>
    <r>
      <rPr>
        <sz val="12"/>
        <color theme="1"/>
        <rFont val="Arial"/>
        <family val="2"/>
      </rPr>
      <t>Different units are used for cattle less than 12 months and for lambs – see notes c, d, e &amp; f below.</t>
    </r>
  </si>
  <si>
    <r>
      <rPr>
        <sz val="12"/>
        <color theme="1"/>
        <rFont val="Courier New"/>
        <family val="3"/>
      </rPr>
      <t>c)</t>
    </r>
    <r>
      <rPr>
        <sz val="7"/>
        <color theme="1"/>
        <rFont val="Courier New"/>
        <family val="3"/>
      </rPr>
      <t> </t>
    </r>
    <r>
      <rPr>
        <sz val="7"/>
        <color theme="1"/>
        <rFont val="Times New Roman"/>
        <family val="1"/>
      </rPr>
      <t xml:space="preserve"> </t>
    </r>
    <r>
      <rPr>
        <sz val="12"/>
        <color theme="1"/>
        <rFont val="Arial"/>
        <family val="2"/>
      </rPr>
      <t>Total N produced (kg) during the 2 months that the animal is in this category.</t>
    </r>
  </si>
  <si>
    <r>
      <rPr>
        <sz val="12"/>
        <color theme="1"/>
        <rFont val="Courier New"/>
        <family val="3"/>
      </rPr>
      <t>d)</t>
    </r>
    <r>
      <rPr>
        <sz val="7"/>
        <color theme="1"/>
        <rFont val="Courier New"/>
        <family val="3"/>
      </rPr>
      <t> </t>
    </r>
    <r>
      <rPr>
        <sz val="7"/>
        <color theme="1"/>
        <rFont val="Times New Roman"/>
        <family val="1"/>
      </rPr>
      <t xml:space="preserve"> </t>
    </r>
    <r>
      <rPr>
        <sz val="12"/>
        <color theme="1"/>
        <rFont val="Arial"/>
        <family val="2"/>
      </rPr>
      <t>Total N produced (kg) during the 10 months that the animal is in this category.</t>
    </r>
  </si>
  <si>
    <r>
      <rPr>
        <sz val="12"/>
        <color theme="1"/>
        <rFont val="Courier New"/>
        <family val="3"/>
      </rPr>
      <t>e)</t>
    </r>
    <r>
      <rPr>
        <sz val="7"/>
        <color theme="1"/>
        <rFont val="Times New Roman"/>
        <family val="1"/>
      </rPr>
      <t xml:space="preserve">  </t>
    </r>
    <r>
      <rPr>
        <sz val="12"/>
        <color theme="1"/>
        <rFont val="Arial"/>
        <family val="2"/>
      </rPr>
      <t>Total N produced (kg) during the 3 months that the animal is in this category.</t>
    </r>
  </si>
  <si>
    <r>
      <rPr>
        <sz val="12"/>
        <color theme="1"/>
        <rFont val="Courier New"/>
        <family val="3"/>
      </rPr>
      <t>f)</t>
    </r>
    <r>
      <rPr>
        <sz val="7"/>
        <color theme="1"/>
        <rFont val="Courier New"/>
        <family val="3"/>
      </rPr>
      <t> </t>
    </r>
    <r>
      <rPr>
        <sz val="7"/>
        <color theme="1"/>
        <rFont val="Times New Roman"/>
        <family val="1"/>
      </rPr>
      <t xml:space="preserve">  </t>
    </r>
    <r>
      <rPr>
        <sz val="12"/>
        <color theme="1"/>
        <rFont val="Arial"/>
        <family val="2"/>
      </rPr>
      <t>Total N produced (kg) assuming the animal is in this category for 6 months.</t>
    </r>
  </si>
</sst>
</file>

<file path=xl/styles.xml><?xml version="1.0" encoding="utf-8"?>
<styleSheet xmlns="http://schemas.openxmlformats.org/spreadsheetml/2006/main">
  <numFmts count="5">
    <numFmt numFmtId="43" formatCode="_-* #,##0.00_-;\-* #,##0.00_-;_-* &quot;-&quot;??_-;_-@_-"/>
    <numFmt numFmtId="164" formatCode="mmm\-yyyy"/>
    <numFmt numFmtId="165" formatCode="&quot;x&quot;\ General"/>
    <numFmt numFmtId="166" formatCode="&quot;x&quot;\ #,##0;\-#,##0"/>
    <numFmt numFmtId="167" formatCode="_-* #,##0_-;\-* #,##0_-;_-* &quot;-&quot;??_-;_-@_-"/>
  </numFmts>
  <fonts count="71">
    <font>
      <sz val="12"/>
      <color theme="1"/>
      <name val="Arial"/>
      <family val="2"/>
    </font>
    <font>
      <sz val="12"/>
      <color theme="1"/>
      <name val="Arial"/>
      <family val="2"/>
    </font>
    <font>
      <b/>
      <sz val="12"/>
      <color theme="1"/>
      <name val="Arial"/>
      <family val="2"/>
    </font>
    <font>
      <sz val="12"/>
      <color rgb="FF76923C"/>
      <name val="Arial"/>
      <family val="2"/>
    </font>
    <font>
      <sz val="12"/>
      <color rgb="FF000000"/>
      <name val="Arial"/>
      <family val="2"/>
    </font>
    <font>
      <b/>
      <sz val="12"/>
      <color rgb="FF000000"/>
      <name val="Arial"/>
      <family val="2"/>
    </font>
    <font>
      <vertAlign val="superscript"/>
      <sz val="12"/>
      <color rgb="FF000000"/>
      <name val="Arial"/>
      <family val="2"/>
    </font>
    <font>
      <i/>
      <sz val="12"/>
      <color rgb="FF76923C"/>
      <name val="Arial"/>
      <family val="2"/>
    </font>
    <font>
      <b/>
      <sz val="12"/>
      <color rgb="FFFFFFFF"/>
      <name val="Arial"/>
      <family val="2"/>
    </font>
    <font>
      <b/>
      <vertAlign val="subscript"/>
      <sz val="12"/>
      <color rgb="FFFFFFFF"/>
      <name val="Arial"/>
      <family val="2"/>
    </font>
    <font>
      <b/>
      <vertAlign val="subscript"/>
      <sz val="12"/>
      <color theme="1"/>
      <name val="Arial"/>
      <family val="2"/>
    </font>
    <font>
      <vertAlign val="subscript"/>
      <sz val="12"/>
      <color theme="1"/>
      <name val="Arial"/>
      <family val="2"/>
    </font>
    <font>
      <sz val="12"/>
      <name val="Arial"/>
      <family val="2"/>
    </font>
    <font>
      <sz val="12"/>
      <color theme="6" tint="-0.249977111117893"/>
      <name val="Arial"/>
      <family val="2"/>
    </font>
    <font>
      <vertAlign val="subscript"/>
      <sz val="12"/>
      <color rgb="FF000000"/>
      <name val="Arial"/>
      <family val="2"/>
    </font>
    <font>
      <sz val="12"/>
      <color theme="0" tint="-0.499984740745262"/>
      <name val="Arial"/>
      <family val="2"/>
    </font>
    <font>
      <sz val="9"/>
      <color theme="0" tint="-0.499984740745262"/>
      <name val="Arial"/>
      <family val="2"/>
    </font>
    <font>
      <sz val="7"/>
      <color theme="1"/>
      <name val="Times New Roman"/>
      <family val="1"/>
    </font>
    <font>
      <sz val="12"/>
      <color rgb="FF4F6228"/>
      <name val="Arial"/>
      <family val="2"/>
    </font>
    <font>
      <b/>
      <sz val="14"/>
      <color theme="1"/>
      <name val="Arial"/>
      <family val="2"/>
    </font>
    <font>
      <b/>
      <sz val="16"/>
      <color theme="1"/>
      <name val="Arial"/>
      <family val="2"/>
    </font>
    <font>
      <sz val="10"/>
      <color theme="0" tint="-0.499984740745262"/>
      <name val="Arial"/>
      <family val="2"/>
    </font>
    <font>
      <b/>
      <sz val="12"/>
      <color rgb="FF4F6228"/>
      <name val="Arial"/>
      <family val="2"/>
    </font>
    <font>
      <b/>
      <sz val="14"/>
      <color rgb="FF76923C"/>
      <name val="Arial"/>
      <family val="2"/>
    </font>
    <font>
      <b/>
      <sz val="14"/>
      <color rgb="FF000000"/>
      <name val="Arial"/>
      <family val="2"/>
    </font>
    <font>
      <b/>
      <i/>
      <sz val="12"/>
      <color rgb="FF000000"/>
      <name val="Arial"/>
      <family val="2"/>
    </font>
    <font>
      <b/>
      <sz val="12"/>
      <name val="Arial"/>
      <family val="2"/>
    </font>
    <font>
      <b/>
      <sz val="12"/>
      <color theme="0"/>
      <name val="Arial"/>
      <family val="2"/>
    </font>
    <font>
      <u/>
      <sz val="12"/>
      <color rgb="FF000000"/>
      <name val="Arial"/>
      <family val="2"/>
    </font>
    <font>
      <vertAlign val="superscript"/>
      <sz val="12"/>
      <color theme="1"/>
      <name val="Arial"/>
      <family val="2"/>
    </font>
    <font>
      <i/>
      <sz val="12"/>
      <color theme="1"/>
      <name val="Arial"/>
      <family val="2"/>
    </font>
    <font>
      <b/>
      <i/>
      <sz val="12"/>
      <color rgb="FF76923C"/>
      <name val="Arial"/>
      <family val="2"/>
    </font>
    <font>
      <b/>
      <sz val="18"/>
      <color rgb="FF000000"/>
      <name val="Symbol"/>
      <family val="1"/>
      <charset val="2"/>
    </font>
    <font>
      <b/>
      <vertAlign val="superscript"/>
      <sz val="12"/>
      <color theme="1"/>
      <name val="Arial"/>
      <family val="2"/>
    </font>
    <font>
      <b/>
      <vertAlign val="superscript"/>
      <sz val="12"/>
      <color rgb="FF000000"/>
      <name val="Arial"/>
      <family val="2"/>
    </font>
    <font>
      <b/>
      <sz val="18"/>
      <color rgb="FF000000"/>
      <name val="Arial"/>
      <family val="2"/>
    </font>
    <font>
      <b/>
      <sz val="12"/>
      <color rgb="FF76923C"/>
      <name val="Arial"/>
      <family val="2"/>
    </font>
    <font>
      <b/>
      <sz val="14"/>
      <color rgb="FF000000"/>
      <name val="Symbol"/>
      <family val="1"/>
      <charset val="2"/>
    </font>
    <font>
      <u/>
      <sz val="12"/>
      <color theme="10"/>
      <name val="Arial"/>
      <family val="2"/>
    </font>
    <font>
      <sz val="16"/>
      <color theme="0"/>
      <name val="Arial"/>
      <family val="2"/>
    </font>
    <font>
      <i/>
      <sz val="12"/>
      <color theme="6" tint="-0.249977111117893"/>
      <name val="Arial"/>
      <family val="2"/>
    </font>
    <font>
      <b/>
      <i/>
      <sz val="12"/>
      <color theme="6" tint="-0.499984740745262"/>
      <name val="Arial"/>
      <family val="2"/>
    </font>
    <font>
      <b/>
      <i/>
      <sz val="12"/>
      <color theme="6" tint="-0.249977111117893"/>
      <name val="Arial"/>
      <family val="2"/>
    </font>
    <font>
      <b/>
      <sz val="12"/>
      <color theme="6" tint="-0.499984740745262"/>
      <name val="Arial"/>
      <family val="2"/>
    </font>
    <font>
      <b/>
      <sz val="14"/>
      <color theme="6" tint="-0.499984740745262"/>
      <name val="Arial"/>
      <family val="2"/>
    </font>
    <font>
      <sz val="12"/>
      <color theme="8" tint="-0.249977111117893"/>
      <name val="Arial"/>
      <family val="2"/>
    </font>
    <font>
      <b/>
      <sz val="12"/>
      <color theme="8" tint="-0.249977111117893"/>
      <name val="Arial"/>
      <family val="2"/>
    </font>
    <font>
      <sz val="12"/>
      <color theme="9" tint="-0.249977111117893"/>
      <name val="Arial"/>
      <family val="2"/>
    </font>
    <font>
      <sz val="12"/>
      <color theme="6" tint="-0.24994659260841701"/>
      <name val="Arial"/>
      <family val="2"/>
    </font>
    <font>
      <b/>
      <sz val="16"/>
      <color theme="0"/>
      <name val="Arial"/>
      <family val="2"/>
    </font>
    <font>
      <b/>
      <sz val="12"/>
      <color theme="9" tint="-0.499984740745262"/>
      <name val="Arial"/>
      <family val="2"/>
    </font>
    <font>
      <sz val="12"/>
      <color theme="9" tint="-0.499984740745262"/>
      <name val="Arial"/>
      <family val="2"/>
    </font>
    <font>
      <b/>
      <vertAlign val="subscript"/>
      <sz val="12"/>
      <name val="Arial"/>
      <family val="2"/>
    </font>
    <font>
      <sz val="12"/>
      <color theme="7" tint="-0.249977111117893"/>
      <name val="Arial"/>
      <family val="2"/>
    </font>
    <font>
      <b/>
      <u/>
      <sz val="12"/>
      <name val="Arial"/>
      <family val="2"/>
    </font>
    <font>
      <b/>
      <sz val="12"/>
      <color theme="6" tint="-0.249977111117893"/>
      <name val="Arial"/>
      <family val="2"/>
    </font>
    <font>
      <sz val="12"/>
      <color theme="5" tint="-0.249977111117893"/>
      <name val="Arial"/>
      <family val="2"/>
    </font>
    <font>
      <sz val="12"/>
      <color rgb="FFFF0000"/>
      <name val="Arial"/>
      <family val="2"/>
    </font>
    <font>
      <vertAlign val="subscript"/>
      <sz val="12"/>
      <color theme="6" tint="-0.249977111117893"/>
      <name val="Arial"/>
      <family val="2"/>
    </font>
    <font>
      <b/>
      <sz val="12"/>
      <color theme="1"/>
      <name val="Helvetica"/>
      <family val="2"/>
    </font>
    <font>
      <b/>
      <sz val="12"/>
      <color rgb="FFC00000"/>
      <name val="Arial"/>
      <family val="2"/>
    </font>
    <font>
      <sz val="10"/>
      <color theme="1"/>
      <name val="Arial"/>
      <family val="2"/>
    </font>
    <font>
      <b/>
      <i/>
      <sz val="16"/>
      <color theme="3" tint="0.39997558519241921"/>
      <name val="Arial"/>
      <family val="2"/>
    </font>
    <font>
      <b/>
      <sz val="12"/>
      <color theme="3" tint="0.39997558519241921"/>
      <name val="Arial"/>
      <family val="2"/>
    </font>
    <font>
      <b/>
      <sz val="14"/>
      <color theme="3" tint="0.39997558519241921"/>
      <name val="Arial"/>
      <family val="2"/>
    </font>
    <font>
      <b/>
      <i/>
      <sz val="14"/>
      <color theme="3" tint="0.39997558519241921"/>
      <name val="Arial"/>
      <family val="2"/>
    </font>
    <font>
      <sz val="14"/>
      <color theme="3" tint="0.39997558519241921"/>
      <name val="Arial"/>
      <family val="2"/>
    </font>
    <font>
      <sz val="12"/>
      <color theme="3" tint="0.39997558519241921"/>
      <name val="Arial"/>
      <family val="2"/>
    </font>
    <font>
      <sz val="12"/>
      <color theme="6" tint="-0.499984740745262"/>
      <name val="Arial"/>
      <family val="2"/>
    </font>
    <font>
      <sz val="12"/>
      <color theme="1"/>
      <name val="Courier New"/>
      <family val="3"/>
    </font>
    <font>
      <sz val="7"/>
      <color theme="1"/>
      <name val="Courier New"/>
      <family val="3"/>
    </font>
  </fonts>
  <fills count="17">
    <fill>
      <patternFill patternType="none"/>
    </fill>
    <fill>
      <patternFill patternType="gray125"/>
    </fill>
    <fill>
      <patternFill patternType="solid">
        <fgColor rgb="FFEAF1DD"/>
        <bgColor indexed="64"/>
      </patternFill>
    </fill>
    <fill>
      <patternFill patternType="solid">
        <fgColor rgb="FFD6E3BC"/>
        <bgColor indexed="64"/>
      </patternFill>
    </fill>
    <fill>
      <patternFill patternType="solid">
        <fgColor theme="0"/>
        <bgColor indexed="64"/>
      </patternFill>
    </fill>
    <fill>
      <patternFill patternType="solid">
        <fgColor theme="6" tint="0.79998168889431442"/>
        <bgColor indexed="64"/>
      </patternFill>
    </fill>
    <fill>
      <patternFill patternType="solid">
        <fgColor rgb="FF76923C"/>
        <bgColor indexed="64"/>
      </patternFill>
    </fill>
    <fill>
      <patternFill patternType="solid">
        <fgColor rgb="FFC2D69B"/>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62">
    <border>
      <left/>
      <right/>
      <top/>
      <bottom/>
      <diagonal/>
    </border>
    <border>
      <left style="medium">
        <color rgb="FF76923C"/>
      </left>
      <right style="medium">
        <color rgb="FF76923C"/>
      </right>
      <top/>
      <bottom style="medium">
        <color rgb="FF76923C"/>
      </bottom>
      <diagonal/>
    </border>
    <border>
      <left/>
      <right style="medium">
        <color rgb="FF76923C"/>
      </right>
      <top/>
      <bottom style="medium">
        <color rgb="FF76923C"/>
      </bottom>
      <diagonal/>
    </border>
    <border>
      <left style="medium">
        <color rgb="FF76923C"/>
      </left>
      <right style="medium">
        <color rgb="FF76923C"/>
      </right>
      <top/>
      <bottom/>
      <diagonal/>
    </border>
    <border>
      <left style="medium">
        <color rgb="FF76923C"/>
      </left>
      <right style="medium">
        <color rgb="FF76923C"/>
      </right>
      <top style="medium">
        <color rgb="FF76923C"/>
      </top>
      <bottom/>
      <diagonal/>
    </border>
    <border>
      <left/>
      <right style="medium">
        <color rgb="FF76923C"/>
      </right>
      <top style="medium">
        <color rgb="FF76923C"/>
      </top>
      <bottom/>
      <diagonal/>
    </border>
    <border>
      <left style="thin">
        <color rgb="FF76923C"/>
      </left>
      <right style="thin">
        <color rgb="FF76923C"/>
      </right>
      <top style="thin">
        <color rgb="FF76923C"/>
      </top>
      <bottom style="thin">
        <color rgb="FF76923C"/>
      </bottom>
      <diagonal/>
    </border>
    <border>
      <left style="thin">
        <color rgb="FF76923C"/>
      </left>
      <right style="thin">
        <color rgb="FF76923C"/>
      </right>
      <top style="thin">
        <color rgb="FF76923C"/>
      </top>
      <bottom/>
      <diagonal/>
    </border>
    <border>
      <left style="thin">
        <color rgb="FF76923C"/>
      </left>
      <right style="thin">
        <color rgb="FF76923C"/>
      </right>
      <top/>
      <bottom style="thin">
        <color rgb="FF76923C"/>
      </bottom>
      <diagonal/>
    </border>
    <border>
      <left style="thin">
        <color rgb="FF76923C"/>
      </left>
      <right/>
      <top style="thin">
        <color rgb="FF76923C"/>
      </top>
      <bottom style="thin">
        <color rgb="FF76923C"/>
      </bottom>
      <diagonal/>
    </border>
    <border>
      <left/>
      <right/>
      <top style="thin">
        <color rgb="FF76923C"/>
      </top>
      <bottom style="thin">
        <color rgb="FF76923C"/>
      </bottom>
      <diagonal/>
    </border>
    <border>
      <left/>
      <right style="thin">
        <color rgb="FF76923C"/>
      </right>
      <top style="thin">
        <color rgb="FF76923C"/>
      </top>
      <bottom style="thin">
        <color rgb="FF76923C"/>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style="thin">
        <color rgb="FF76923C"/>
      </top>
      <bottom/>
      <diagonal/>
    </border>
    <border>
      <left/>
      <right/>
      <top/>
      <bottom style="thin">
        <color rgb="FF76923C"/>
      </bottom>
      <diagonal/>
    </border>
    <border>
      <left style="thin">
        <color rgb="FF76923C"/>
      </left>
      <right/>
      <top style="thin">
        <color rgb="FF76923C"/>
      </top>
      <bottom/>
      <diagonal/>
    </border>
    <border>
      <left style="thin">
        <color rgb="FF76923C"/>
      </left>
      <right/>
      <top/>
      <bottom style="thin">
        <color rgb="FF76923C"/>
      </bottom>
      <diagonal/>
    </border>
    <border>
      <left/>
      <right style="thin">
        <color rgb="FF76923C"/>
      </right>
      <top style="thin">
        <color rgb="FF76923C"/>
      </top>
      <bottom/>
      <diagonal/>
    </border>
    <border>
      <left/>
      <right style="thin">
        <color rgb="FF76923C"/>
      </right>
      <top/>
      <bottom style="thin">
        <color rgb="FF76923C"/>
      </bottom>
      <diagonal/>
    </border>
    <border>
      <left style="thin">
        <color rgb="FF76923C"/>
      </left>
      <right/>
      <top/>
      <bottom/>
      <diagonal/>
    </border>
    <border>
      <left/>
      <right style="thin">
        <color rgb="FF76923C"/>
      </right>
      <top/>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24994659260841701"/>
      </top>
      <bottom/>
      <diagonal/>
    </border>
    <border>
      <left/>
      <right style="thin">
        <color theme="6" tint="-0.24994659260841701"/>
      </right>
      <top/>
      <bottom/>
      <diagonal/>
    </border>
    <border>
      <left style="thin">
        <color theme="6" tint="0.39991454817346722"/>
      </left>
      <right style="thin">
        <color theme="6" tint="0.39991454817346722"/>
      </right>
      <top style="thin">
        <color theme="6" tint="0.39991454817346722"/>
      </top>
      <bottom style="thin">
        <color theme="6" tint="0.3999145481734672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theme="6" tint="0.39994506668294322"/>
      </left>
      <right style="thin">
        <color theme="6" tint="-0.24994659260841701"/>
      </right>
      <top style="thin">
        <color theme="6" tint="-0.24994659260841701"/>
      </top>
      <bottom style="thin">
        <color theme="6" tint="-0.24994659260841701"/>
      </bottom>
      <diagonal/>
    </border>
    <border>
      <left style="thin">
        <color rgb="FF76923C"/>
      </left>
      <right style="thin">
        <color rgb="FF76923C"/>
      </right>
      <top style="thin">
        <color rgb="FF76923C"/>
      </top>
      <bottom style="thin">
        <color theme="0"/>
      </bottom>
      <diagonal/>
    </border>
    <border>
      <left style="thin">
        <color rgb="FF76923C"/>
      </left>
      <right style="thin">
        <color rgb="FF76923C"/>
      </right>
      <top style="thin">
        <color theme="0"/>
      </top>
      <bottom style="thin">
        <color rgb="FF76923C"/>
      </bottom>
      <diagonal/>
    </border>
    <border>
      <left style="thin">
        <color theme="6" tint="-0.24994659260841701"/>
      </left>
      <right style="thin">
        <color rgb="FF76923C"/>
      </right>
      <top style="thin">
        <color rgb="FF76923C"/>
      </top>
      <bottom style="thin">
        <color theme="6" tint="-0.24994659260841701"/>
      </bottom>
      <diagonal/>
    </border>
    <border>
      <left/>
      <right/>
      <top/>
      <bottom style="thin">
        <color theme="6" tint="-0.24994659260841701"/>
      </bottom>
      <diagonal/>
    </border>
    <border>
      <left style="thin">
        <color rgb="FF76923C"/>
      </left>
      <right style="thin">
        <color theme="6" tint="-0.24994659260841701"/>
      </right>
      <top style="thin">
        <color rgb="FF76923C"/>
      </top>
      <bottom style="thin">
        <color theme="6" tint="-0.24994659260841701"/>
      </bottom>
      <diagonal/>
    </border>
    <border>
      <left/>
      <right/>
      <top style="thin">
        <color theme="6" tint="-0.24994659260841701"/>
      </top>
      <bottom style="thin">
        <color theme="6" tint="-0.24994659260841701"/>
      </bottom>
      <diagonal/>
    </border>
    <border>
      <left style="thin">
        <color rgb="FF76923C"/>
      </left>
      <right style="thin">
        <color rgb="FF76923C"/>
      </right>
      <top/>
      <bottom/>
      <diagonal/>
    </border>
    <border>
      <left style="thin">
        <color theme="6" tint="-0.24994659260841701"/>
      </left>
      <right/>
      <top/>
      <bottom/>
      <diagonal/>
    </border>
    <border>
      <left style="thin">
        <color rgb="FF76923C"/>
      </left>
      <right style="thin">
        <color theme="6" tint="-0.24994659260841701"/>
      </right>
      <top style="thin">
        <color theme="6" tint="-0.24994659260841701"/>
      </top>
      <bottom style="thin">
        <color theme="6" tint="-0.24994659260841701"/>
      </bottom>
      <diagonal/>
    </border>
    <border>
      <left style="thin">
        <color rgb="FF76923C"/>
      </left>
      <right style="medium">
        <color rgb="FF76923C"/>
      </right>
      <top style="thin">
        <color rgb="FF76923C"/>
      </top>
      <bottom style="thin">
        <color rgb="FF76923C"/>
      </bottom>
      <diagonal/>
    </border>
    <border>
      <left/>
      <right style="medium">
        <color rgb="FF76923C"/>
      </right>
      <top style="thin">
        <color rgb="FF76923C"/>
      </top>
      <bottom style="thin">
        <color rgb="FF76923C"/>
      </bottom>
      <diagonal/>
    </border>
    <border>
      <left/>
      <right/>
      <top style="thin">
        <color theme="6" tint="-0.24994659260841701"/>
      </top>
      <bottom/>
      <diagonal/>
    </border>
    <border>
      <left style="thin">
        <color theme="6" tint="-0.24994659260841701"/>
      </left>
      <right style="thin">
        <color rgb="FF76923C"/>
      </right>
      <top style="thin">
        <color rgb="FF76923C"/>
      </top>
      <bottom/>
      <diagonal/>
    </border>
    <border>
      <left style="thin">
        <color rgb="FF76923C"/>
      </left>
      <right style="thin">
        <color theme="6" tint="-0.24994659260841701"/>
      </right>
      <top style="thin">
        <color rgb="FF76923C"/>
      </top>
      <bottom/>
      <diagonal/>
    </border>
    <border>
      <left style="thin">
        <color rgb="FF76923C"/>
      </left>
      <right style="thin">
        <color rgb="FF76923C"/>
      </right>
      <top/>
      <bottom style="thin">
        <color theme="6"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tint="-0.24994659260841701"/>
      </right>
      <top style="thin">
        <color theme="0" tint="-0.24994659260841701"/>
      </top>
      <bottom style="thin">
        <color theme="0" tint="-0.24994659260841701"/>
      </bottom>
      <diagonal/>
    </border>
    <border>
      <left/>
      <right style="medium">
        <color auto="1"/>
      </right>
      <top/>
      <bottom/>
      <diagonal/>
    </border>
    <border>
      <left style="thin">
        <color theme="0" tint="-0.24994659260841701"/>
      </left>
      <right style="thin">
        <color theme="0" tint="-0.24994659260841701"/>
      </right>
      <top style="thin">
        <color theme="0" tint="-0.2499465926084170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s>
  <cellStyleXfs count="3">
    <xf numFmtId="0" fontId="0" fillId="0" borderId="0"/>
    <xf numFmtId="0" fontId="38" fillId="0" borderId="0" applyNumberFormat="0" applyFill="0" applyBorder="0" applyAlignment="0" applyProtection="0">
      <alignment vertical="top"/>
      <protection locked="0"/>
    </xf>
    <xf numFmtId="43" fontId="1" fillId="0" borderId="0" applyFont="0" applyFill="0" applyBorder="0" applyAlignment="0" applyProtection="0"/>
  </cellStyleXfs>
  <cellXfs count="619">
    <xf numFmtId="0" fontId="0" fillId="0" borderId="0" xfId="0"/>
    <xf numFmtId="0" fontId="2" fillId="0" borderId="0" xfId="0" applyFont="1"/>
    <xf numFmtId="0" fontId="0" fillId="0" borderId="0" xfId="0" applyAlignment="1">
      <alignment horizontal="center"/>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center" wrapText="1"/>
    </xf>
    <xf numFmtId="0" fontId="1" fillId="2" borderId="6" xfId="0" applyFont="1" applyFill="1" applyBorder="1" applyAlignment="1">
      <alignment horizontal="center" vertical="center" wrapText="1"/>
    </xf>
    <xf numFmtId="0" fontId="1" fillId="0" borderId="6" xfId="0" applyFont="1" applyBorder="1" applyAlignment="1">
      <alignment vertical="top" wrapText="1"/>
    </xf>
    <xf numFmtId="0" fontId="0" fillId="2" borderId="6" xfId="0" applyFill="1" applyBorder="1" applyAlignment="1">
      <alignment horizontal="center" vertical="center" wrapText="1"/>
    </xf>
    <xf numFmtId="0" fontId="0" fillId="2" borderId="6" xfId="0" applyFill="1" applyBorder="1" applyAlignment="1">
      <alignment horizont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2" borderId="6" xfId="0" applyFont="1" applyFill="1" applyBorder="1" applyAlignment="1">
      <alignment horizontal="left" vertical="center" wrapText="1"/>
    </xf>
    <xf numFmtId="0" fontId="1" fillId="0" borderId="0" xfId="0" applyFont="1" applyBorder="1" applyAlignment="1">
      <alignment vertical="top" wrapText="1"/>
    </xf>
    <xf numFmtId="164" fontId="1" fillId="0" borderId="0" xfId="0" applyNumberFormat="1" applyFont="1" applyBorder="1" applyAlignment="1">
      <alignment vertical="top" wrapText="1"/>
    </xf>
    <xf numFmtId="0" fontId="1" fillId="2" borderId="14" xfId="0" applyFont="1" applyFill="1" applyBorder="1" applyAlignment="1">
      <alignment horizontal="center" vertical="center"/>
    </xf>
    <xf numFmtId="0" fontId="0" fillId="2" borderId="16" xfId="0"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Border="1" applyAlignment="1">
      <alignment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7" fillId="0" borderId="6" xfId="0" applyFont="1" applyBorder="1" applyAlignment="1">
      <alignment wrapText="1"/>
    </xf>
    <xf numFmtId="0" fontId="7" fillId="0" borderId="6" xfId="0" applyFont="1" applyBorder="1" applyAlignment="1">
      <alignment horizontal="center" wrapText="1"/>
    </xf>
    <xf numFmtId="3" fontId="7" fillId="0" borderId="6" xfId="0" applyNumberFormat="1" applyFont="1" applyBorder="1" applyAlignment="1">
      <alignment horizontal="center" wrapText="1"/>
    </xf>
    <xf numFmtId="0" fontId="5" fillId="7" borderId="6" xfId="0" applyFont="1" applyFill="1" applyBorder="1" applyAlignment="1">
      <alignment vertical="top" wrapText="1"/>
    </xf>
    <xf numFmtId="0" fontId="5" fillId="7" borderId="6" xfId="0" applyFont="1" applyFill="1" applyBorder="1" applyAlignment="1">
      <alignment vertical="center" wrapText="1"/>
    </xf>
    <xf numFmtId="0" fontId="4" fillId="2" borderId="7" xfId="0" applyFont="1" applyFill="1" applyBorder="1" applyAlignment="1">
      <alignment vertical="center" wrapText="1"/>
    </xf>
    <xf numFmtId="0" fontId="3" fillId="2" borderId="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6" xfId="0" applyFont="1" applyFill="1" applyBorder="1" applyAlignment="1">
      <alignment horizontal="center" wrapText="1"/>
    </xf>
    <xf numFmtId="0" fontId="7" fillId="0" borderId="6" xfId="0" applyFont="1" applyBorder="1" applyAlignment="1">
      <alignment vertical="top" wrapText="1"/>
    </xf>
    <xf numFmtId="0" fontId="7" fillId="0" borderId="6" xfId="0" applyFont="1" applyBorder="1" applyAlignment="1">
      <alignment horizontal="center" vertical="top" wrapText="1"/>
    </xf>
    <xf numFmtId="0" fontId="4" fillId="2" borderId="7" xfId="0" applyFont="1" applyFill="1" applyBorder="1" applyAlignment="1">
      <alignment wrapText="1"/>
    </xf>
    <xf numFmtId="0" fontId="4" fillId="2" borderId="25" xfId="0" applyFont="1" applyFill="1" applyBorder="1" applyAlignment="1">
      <alignment vertical="center" wrapText="1"/>
    </xf>
    <xf numFmtId="0" fontId="3" fillId="2" borderId="25" xfId="0" applyFont="1" applyFill="1" applyBorder="1" applyAlignment="1">
      <alignment horizontal="left" vertical="top" wrapText="1"/>
    </xf>
    <xf numFmtId="0" fontId="5" fillId="2" borderId="25" xfId="0" applyFont="1" applyFill="1" applyBorder="1" applyAlignment="1">
      <alignment horizontal="right" vertical="center" wrapText="1"/>
    </xf>
    <xf numFmtId="0" fontId="8" fillId="6" borderId="25" xfId="0" applyFont="1" applyFill="1" applyBorder="1" applyAlignment="1">
      <alignment horizontal="center" vertical="center" wrapText="1"/>
    </xf>
    <xf numFmtId="0" fontId="5" fillId="7" borderId="25" xfId="0" applyFont="1" applyFill="1" applyBorder="1" applyAlignment="1">
      <alignment vertical="center" wrapText="1"/>
    </xf>
    <xf numFmtId="0" fontId="4" fillId="2" borderId="25" xfId="0" applyFont="1" applyFill="1" applyBorder="1" applyAlignment="1">
      <alignment horizontal="center" vertical="center" wrapText="1"/>
    </xf>
    <xf numFmtId="0" fontId="3" fillId="2" borderId="25" xfId="0" applyFont="1" applyFill="1" applyBorder="1" applyAlignment="1">
      <alignment horizontal="center" wrapText="1"/>
    </xf>
    <xf numFmtId="0" fontId="3" fillId="2" borderId="25" xfId="0" applyFont="1" applyFill="1" applyBorder="1" applyAlignment="1">
      <alignment horizontal="left" wrapText="1"/>
    </xf>
    <xf numFmtId="0" fontId="4" fillId="0" borderId="25"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2" borderId="25" xfId="0" applyFont="1" applyFill="1" applyBorder="1" applyAlignment="1">
      <alignment wrapText="1"/>
    </xf>
    <xf numFmtId="0" fontId="1" fillId="2" borderId="0" xfId="0" applyFont="1" applyFill="1" applyBorder="1" applyAlignment="1">
      <alignment horizontal="center" vertical="center"/>
    </xf>
    <xf numFmtId="0" fontId="3" fillId="2" borderId="6" xfId="0" applyFont="1" applyFill="1" applyBorder="1" applyAlignment="1">
      <alignment horizontal="center" wrapText="1"/>
    </xf>
    <xf numFmtId="0" fontId="3" fillId="2" borderId="6" xfId="0" applyFont="1" applyFill="1" applyBorder="1" applyAlignment="1">
      <alignment horizontal="center" wrapText="1"/>
    </xf>
    <xf numFmtId="0" fontId="4" fillId="0" borderId="6" xfId="0" applyFont="1" applyBorder="1" applyAlignment="1">
      <alignment vertical="center" wrapText="1"/>
    </xf>
    <xf numFmtId="0" fontId="8" fillId="6" borderId="6"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4" fillId="5" borderId="6" xfId="0" applyFont="1" applyFill="1" applyBorder="1" applyAlignment="1">
      <alignment vertical="center" wrapText="1"/>
    </xf>
    <xf numFmtId="0" fontId="4" fillId="5" borderId="6" xfId="0" applyFont="1" applyFill="1" applyBorder="1" applyAlignment="1">
      <alignment horizontal="center" vertical="center" wrapText="1"/>
    </xf>
    <xf numFmtId="0" fontId="1" fillId="5" borderId="6" xfId="0" applyFont="1" applyFill="1" applyBorder="1" applyAlignment="1">
      <alignment vertical="center" wrapText="1"/>
    </xf>
    <xf numFmtId="0" fontId="1" fillId="5" borderId="6" xfId="0" applyFont="1" applyFill="1" applyBorder="1" applyAlignment="1">
      <alignment horizontal="center" vertical="center" wrapText="1"/>
    </xf>
    <xf numFmtId="0" fontId="4" fillId="5" borderId="25" xfId="0" applyFont="1" applyFill="1" applyBorder="1" applyAlignment="1">
      <alignment horizontal="left" vertical="center" wrapText="1"/>
    </xf>
    <xf numFmtId="165" fontId="0" fillId="5" borderId="27" xfId="0" applyNumberFormat="1" applyFill="1" applyBorder="1" applyAlignment="1">
      <alignment horizontal="right" vertical="center" wrapText="1" indent="2"/>
    </xf>
    <xf numFmtId="165" fontId="0" fillId="5" borderId="26" xfId="0" applyNumberFormat="1" applyFill="1" applyBorder="1" applyAlignment="1">
      <alignment horizontal="right" vertical="center" wrapText="1" indent="2"/>
    </xf>
    <xf numFmtId="165" fontId="4" fillId="5" borderId="27" xfId="0" applyNumberFormat="1" applyFont="1" applyFill="1" applyBorder="1" applyAlignment="1">
      <alignment horizontal="right" vertical="center" wrapText="1" indent="2"/>
    </xf>
    <xf numFmtId="0" fontId="4" fillId="5" borderId="21" xfId="0" applyFont="1" applyFill="1" applyBorder="1" applyAlignment="1">
      <alignment vertical="center" wrapText="1"/>
    </xf>
    <xf numFmtId="165" fontId="1" fillId="5" borderId="27" xfId="0" applyNumberFormat="1" applyFont="1" applyFill="1" applyBorder="1" applyAlignment="1">
      <alignment horizontal="right" vertical="center" wrapText="1" indent="2"/>
    </xf>
    <xf numFmtId="0" fontId="1" fillId="5" borderId="21" xfId="0" applyFont="1" applyFill="1" applyBorder="1" applyAlignment="1">
      <alignment vertical="center" wrapText="1"/>
    </xf>
    <xf numFmtId="165" fontId="4" fillId="5" borderId="27" xfId="0" applyNumberFormat="1" applyFont="1" applyFill="1" applyBorder="1" applyAlignment="1">
      <alignment horizontal="center" vertical="center" wrapText="1"/>
    </xf>
    <xf numFmtId="0" fontId="0" fillId="2" borderId="20" xfId="0" applyFill="1" applyBorder="1"/>
    <xf numFmtId="0" fontId="8" fillId="7" borderId="29" xfId="0" applyFont="1" applyFill="1" applyBorder="1" applyAlignment="1">
      <alignment horizontal="center" wrapText="1"/>
    </xf>
    <xf numFmtId="0" fontId="0" fillId="5" borderId="0" xfId="0" applyFill="1" applyBorder="1"/>
    <xf numFmtId="0" fontId="1" fillId="5" borderId="0" xfId="0" applyFont="1" applyFill="1" applyBorder="1" applyAlignment="1">
      <alignment horizontal="center" wrapText="1"/>
    </xf>
    <xf numFmtId="0" fontId="2" fillId="5" borderId="0" xfId="0" applyFont="1" applyFill="1" applyBorder="1" applyAlignment="1">
      <alignment horizontal="center" wrapText="1"/>
    </xf>
    <xf numFmtId="0" fontId="2" fillId="5" borderId="20" xfId="0" applyFont="1" applyFill="1" applyBorder="1" applyAlignment="1">
      <alignment horizontal="center" wrapText="1"/>
    </xf>
    <xf numFmtId="0" fontId="0" fillId="5" borderId="19" xfId="0" applyFill="1" applyBorder="1"/>
    <xf numFmtId="0" fontId="0" fillId="5" borderId="16" xfId="0" applyFill="1" applyBorder="1"/>
    <xf numFmtId="0" fontId="0" fillId="5" borderId="15" xfId="0" applyFill="1" applyBorder="1"/>
    <xf numFmtId="0" fontId="19"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0" xfId="0" applyAlignment="1">
      <alignment vertical="center"/>
    </xf>
    <xf numFmtId="0" fontId="4" fillId="2" borderId="7" xfId="0" applyFont="1" applyFill="1" applyBorder="1" applyAlignment="1">
      <alignment horizontal="center" vertical="center" textRotation="90" wrapText="1"/>
    </xf>
    <xf numFmtId="0" fontId="1" fillId="0" borderId="7" xfId="0" applyFont="1" applyBorder="1" applyAlignment="1">
      <alignment vertical="center" wrapText="1"/>
    </xf>
    <xf numFmtId="0" fontId="0" fillId="0" borderId="6" xfId="0" applyBorder="1" applyAlignment="1">
      <alignment vertical="center" wrapText="1"/>
    </xf>
    <xf numFmtId="0" fontId="13" fillId="5" borderId="11"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2" fillId="0" borderId="0" xfId="0" applyFont="1" applyAlignment="1">
      <alignment wrapText="1"/>
    </xf>
    <xf numFmtId="0" fontId="8" fillId="6" borderId="27"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center" vertical="top"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3" fillId="2" borderId="6" xfId="0" applyFont="1" applyFill="1" applyBorder="1" applyAlignment="1">
      <alignment horizont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0" fillId="5" borderId="0" xfId="0" applyFill="1" applyBorder="1" applyAlignment="1">
      <alignment horizontal="center" wrapText="1"/>
    </xf>
    <xf numFmtId="0" fontId="22" fillId="8" borderId="24" xfId="0" applyFont="1" applyFill="1" applyBorder="1" applyAlignment="1">
      <alignment horizontal="center" vertical="center" wrapText="1"/>
    </xf>
    <xf numFmtId="0" fontId="25" fillId="7" borderId="6" xfId="0" applyFont="1" applyFill="1" applyBorder="1" applyAlignment="1">
      <alignment horizontal="center" wrapText="1"/>
    </xf>
    <xf numFmtId="0" fontId="23" fillId="0" borderId="0" xfId="0" applyFont="1" applyBorder="1" applyAlignment="1">
      <alignment horizontal="center" wrapText="1"/>
    </xf>
    <xf numFmtId="0" fontId="5" fillId="0" borderId="0" xfId="0" applyFont="1" applyBorder="1" applyAlignment="1">
      <alignment horizontal="center" wrapText="1"/>
    </xf>
    <xf numFmtId="0" fontId="1" fillId="2" borderId="7" xfId="0" applyFont="1" applyFill="1" applyBorder="1" applyAlignment="1">
      <alignment horizontal="center" vertical="center" wrapText="1"/>
    </xf>
    <xf numFmtId="0" fontId="24"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1" fillId="0" borderId="6" xfId="0" applyFont="1" applyBorder="1" applyAlignment="1">
      <alignment horizontal="left" vertical="top" wrapText="1"/>
    </xf>
    <xf numFmtId="0" fontId="2"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2" borderId="6" xfId="0" applyFont="1" applyFill="1" applyBorder="1" applyAlignment="1">
      <alignment vertical="center" wrapText="1"/>
    </xf>
    <xf numFmtId="0" fontId="1" fillId="2" borderId="6" xfId="0" applyFont="1" applyFill="1" applyBorder="1" applyAlignment="1">
      <alignment horizontal="center" wrapText="1"/>
    </xf>
    <xf numFmtId="0" fontId="3" fillId="2" borderId="6" xfId="0" applyFont="1" applyFill="1" applyBorder="1" applyAlignment="1">
      <alignment horizontal="center" vertical="top" wrapText="1"/>
    </xf>
    <xf numFmtId="0" fontId="4" fillId="0" borderId="6" xfId="0" applyFont="1" applyBorder="1" applyAlignment="1">
      <alignment vertical="center" wrapText="1"/>
    </xf>
    <xf numFmtId="0" fontId="3" fillId="2" borderId="6" xfId="0" applyFont="1" applyFill="1" applyBorder="1" applyAlignment="1">
      <alignment horizontal="center" wrapText="1"/>
    </xf>
    <xf numFmtId="0" fontId="4" fillId="2" borderId="9" xfId="0" applyFont="1" applyFill="1" applyBorder="1" applyAlignment="1">
      <alignment horizontal="center" vertical="center" wrapText="1"/>
    </xf>
    <xf numFmtId="0" fontId="4" fillId="0" borderId="6" xfId="0" applyFont="1" applyBorder="1" applyAlignment="1">
      <alignment horizontal="left" vertical="center" wrapText="1"/>
    </xf>
    <xf numFmtId="0" fontId="1" fillId="0" borderId="6" xfId="0" applyFont="1" applyBorder="1" applyAlignment="1">
      <alignment horizontal="center" vertical="top" wrapText="1"/>
    </xf>
    <xf numFmtId="0" fontId="0" fillId="0" borderId="6" xfId="0" applyBorder="1"/>
    <xf numFmtId="0" fontId="4" fillId="2" borderId="6" xfId="0" applyFont="1" applyFill="1" applyBorder="1" applyAlignment="1">
      <alignment horizontal="center" vertical="center" wrapText="1"/>
    </xf>
    <xf numFmtId="0" fontId="0" fillId="2" borderId="19" xfId="0" applyFill="1" applyBorder="1" applyAlignment="1">
      <alignment vertical="center" wrapText="1"/>
    </xf>
    <xf numFmtId="0" fontId="4" fillId="2" borderId="9" xfId="0" applyFont="1" applyFill="1" applyBorder="1" applyAlignment="1">
      <alignment wrapText="1"/>
    </xf>
    <xf numFmtId="0" fontId="4" fillId="2" borderId="10" xfId="0" applyFont="1" applyFill="1" applyBorder="1" applyAlignment="1">
      <alignment wrapText="1"/>
    </xf>
    <xf numFmtId="0" fontId="4" fillId="0" borderId="6" xfId="0" applyFont="1" applyFill="1" applyBorder="1" applyAlignment="1">
      <alignment wrapText="1"/>
    </xf>
    <xf numFmtId="0" fontId="4" fillId="2" borderId="13" xfId="0" applyFont="1" applyFill="1" applyBorder="1" applyAlignment="1">
      <alignment wrapText="1"/>
    </xf>
    <xf numFmtId="0" fontId="4" fillId="2" borderId="14" xfId="0" applyFont="1" applyFill="1" applyBorder="1" applyAlignment="1">
      <alignment wrapText="1"/>
    </xf>
    <xf numFmtId="0" fontId="0" fillId="5" borderId="17" xfId="0" applyFill="1" applyBorder="1"/>
    <xf numFmtId="0" fontId="0" fillId="5" borderId="0" xfId="0" applyFill="1"/>
    <xf numFmtId="0" fontId="4" fillId="0" borderId="6" xfId="0" applyFont="1" applyFill="1" applyBorder="1" applyAlignment="1">
      <alignment horizontal="center" wrapText="1"/>
    </xf>
    <xf numFmtId="0" fontId="0" fillId="5" borderId="18" xfId="0" applyFill="1" applyBorder="1"/>
    <xf numFmtId="0" fontId="0" fillId="5" borderId="36" xfId="0" applyFill="1" applyBorder="1"/>
    <xf numFmtId="0" fontId="4" fillId="2" borderId="10" xfId="0" applyFont="1" applyFill="1" applyBorder="1" applyAlignment="1">
      <alignment horizontal="center"/>
    </xf>
    <xf numFmtId="0" fontId="4" fillId="2" borderId="13" xfId="0" applyFont="1" applyFill="1" applyBorder="1" applyAlignment="1"/>
    <xf numFmtId="0" fontId="4" fillId="2" borderId="19"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 fillId="7" borderId="6" xfId="0" applyFont="1" applyFill="1" applyBorder="1" applyAlignment="1">
      <alignment horizontal="center" wrapText="1"/>
    </xf>
    <xf numFmtId="0" fontId="0" fillId="2" borderId="6" xfId="0" applyFill="1" applyBorder="1" applyAlignment="1">
      <alignment horizontal="center" vertical="top"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6" xfId="0" applyFont="1" applyBorder="1" applyAlignment="1">
      <alignment horizontal="left"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6" xfId="0" applyFont="1" applyFill="1" applyBorder="1" applyAlignment="1">
      <alignment horizontal="left"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0" borderId="6" xfId="0" applyFont="1" applyBorder="1" applyAlignment="1">
      <alignment horizontal="center" vertical="center" wrapText="1"/>
    </xf>
    <xf numFmtId="0" fontId="4" fillId="7"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6" xfId="0" applyFont="1" applyBorder="1" applyAlignment="1">
      <alignment horizontal="left" wrapText="1"/>
    </xf>
    <xf numFmtId="0" fontId="4" fillId="0" borderId="2" xfId="0" applyFont="1" applyBorder="1" applyAlignment="1">
      <alignment horizontal="center" wrapText="1"/>
    </xf>
    <xf numFmtId="0" fontId="2" fillId="7" borderId="5" xfId="0" applyFont="1" applyFill="1" applyBorder="1" applyAlignment="1">
      <alignment horizontal="center" wrapText="1"/>
    </xf>
    <xf numFmtId="0" fontId="2" fillId="7" borderId="2" xfId="0" applyFont="1" applyFill="1" applyBorder="1" applyAlignment="1">
      <alignment horizontal="center" wrapText="1"/>
    </xf>
    <xf numFmtId="0" fontId="36" fillId="0" borderId="6" xfId="0" applyFont="1" applyBorder="1" applyAlignment="1">
      <alignment wrapText="1"/>
    </xf>
    <xf numFmtId="0" fontId="1" fillId="0" borderId="6" xfId="0" applyFont="1" applyBorder="1" applyAlignment="1">
      <alignment wrapText="1"/>
    </xf>
    <xf numFmtId="0" fontId="2" fillId="0" borderId="6" xfId="0" applyFont="1" applyBorder="1" applyAlignment="1">
      <alignment wrapText="1"/>
    </xf>
    <xf numFmtId="0" fontId="27" fillId="11" borderId="6" xfId="0" applyFont="1" applyFill="1" applyBorder="1" applyAlignment="1">
      <alignment horizontal="center" vertical="center" wrapText="1"/>
    </xf>
    <xf numFmtId="0" fontId="2" fillId="7" borderId="6" xfId="0" applyFont="1" applyFill="1" applyBorder="1" applyAlignment="1">
      <alignment wrapText="1"/>
    </xf>
    <xf numFmtId="0" fontId="1" fillId="2" borderId="7" xfId="0" applyFont="1" applyFill="1" applyBorder="1" applyAlignment="1">
      <alignment horizontal="left" vertical="center" wrapText="1"/>
    </xf>
    <xf numFmtId="0" fontId="27" fillId="11" borderId="11" xfId="0" applyFont="1" applyFill="1" applyBorder="1" applyAlignment="1">
      <alignment horizontal="center" vertical="center" wrapText="1"/>
    </xf>
    <xf numFmtId="4" fontId="4" fillId="0" borderId="6" xfId="0" applyNumberFormat="1" applyFont="1" applyBorder="1" applyAlignment="1">
      <alignment horizontal="center" vertical="center" wrapText="1"/>
    </xf>
    <xf numFmtId="4" fontId="5" fillId="7" borderId="6" xfId="0" applyNumberFormat="1" applyFont="1" applyFill="1" applyBorder="1" applyAlignment="1">
      <alignment horizontal="right" vertical="center" wrapText="1"/>
    </xf>
    <xf numFmtId="0" fontId="4" fillId="2" borderId="6" xfId="0" applyFont="1" applyFill="1" applyBorder="1" applyAlignment="1">
      <alignment horizontal="center" vertical="center" textRotation="90" wrapText="1"/>
    </xf>
    <xf numFmtId="0" fontId="0" fillId="0" borderId="0" xfId="0" applyAlignment="1">
      <alignment horizontal="left" indent="4"/>
    </xf>
    <xf numFmtId="0" fontId="5" fillId="0" borderId="0" xfId="0" applyFont="1" applyFill="1" applyBorder="1" applyAlignment="1">
      <alignment vertical="center" wrapText="1"/>
    </xf>
    <xf numFmtId="0" fontId="2" fillId="0" borderId="0" xfId="0" applyFont="1" applyAlignment="1">
      <alignment vertical="top" wrapText="1"/>
    </xf>
    <xf numFmtId="0" fontId="39" fillId="11" borderId="0" xfId="0" applyFont="1" applyFill="1" applyAlignment="1">
      <alignment horizontal="center"/>
    </xf>
    <xf numFmtId="0" fontId="39" fillId="0" borderId="0" xfId="0" applyFont="1" applyAlignment="1">
      <alignment horizont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0" fillId="0" borderId="26" xfId="0" applyBorder="1"/>
    <xf numFmtId="0" fontId="0" fillId="0" borderId="37" xfId="0" applyBorder="1"/>
    <xf numFmtId="0" fontId="0" fillId="0" borderId="23" xfId="0" applyBorder="1" applyAlignment="1">
      <alignment vertical="center"/>
    </xf>
    <xf numFmtId="0" fontId="1" fillId="0" borderId="6" xfId="0" applyFont="1" applyBorder="1" applyAlignment="1">
      <alignment horizontal="center" wrapText="1"/>
    </xf>
    <xf numFmtId="0" fontId="2" fillId="0" borderId="6" xfId="0" applyFont="1" applyBorder="1" applyAlignment="1">
      <alignment horizontal="justify" vertical="top" wrapText="1"/>
    </xf>
    <xf numFmtId="0" fontId="7" fillId="7" borderId="6" xfId="0" applyFont="1" applyFill="1" applyBorder="1" applyAlignment="1">
      <alignment horizontal="center" vertical="center" wrapText="1"/>
    </xf>
    <xf numFmtId="0" fontId="1" fillId="2"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6" fillId="0" borderId="6" xfId="0" applyFont="1" applyBorder="1" applyAlignment="1">
      <alignment vertical="center" wrapText="1"/>
    </xf>
    <xf numFmtId="0" fontId="2" fillId="0" borderId="6" xfId="0" applyFont="1" applyBorder="1" applyAlignment="1">
      <alignment vertical="center" wrapText="1"/>
    </xf>
    <xf numFmtId="0" fontId="2" fillId="7" borderId="6" xfId="0" applyFont="1" applyFill="1" applyBorder="1" applyAlignment="1">
      <alignment vertical="center" wrapText="1"/>
    </xf>
    <xf numFmtId="0" fontId="30" fillId="0" borderId="6" xfId="0" applyFont="1" applyBorder="1" applyAlignment="1">
      <alignment vertical="center" wrapText="1"/>
    </xf>
    <xf numFmtId="0" fontId="1" fillId="7" borderId="6" xfId="0" applyFont="1" applyFill="1" applyBorder="1" applyAlignment="1">
      <alignment horizontal="right" vertical="center" wrapText="1"/>
    </xf>
    <xf numFmtId="0" fontId="2" fillId="0" borderId="6" xfId="0" applyFont="1" applyBorder="1" applyAlignment="1">
      <alignment horizontal="right"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0" fillId="2" borderId="7" xfId="0"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right" vertical="center" wrapText="1"/>
    </xf>
    <xf numFmtId="0" fontId="2" fillId="0" borderId="11" xfId="0" applyFont="1" applyBorder="1" applyAlignment="1">
      <alignment horizontal="right" vertical="center" wrapText="1"/>
    </xf>
    <xf numFmtId="0" fontId="2" fillId="0" borderId="17" xfId="0" applyFont="1" applyBorder="1" applyAlignment="1">
      <alignment horizontal="right" vertical="center" wrapText="1"/>
    </xf>
    <xf numFmtId="0" fontId="0" fillId="2" borderId="0" xfId="0" applyFill="1" applyBorder="1" applyAlignment="1">
      <alignment horizontal="right" vertical="center" wrapText="1"/>
    </xf>
    <xf numFmtId="0" fontId="1" fillId="2" borderId="13" xfId="0" applyFont="1" applyFill="1" applyBorder="1" applyAlignment="1">
      <alignment wrapText="1"/>
    </xf>
    <xf numFmtId="0" fontId="0" fillId="0" borderId="0" xfId="0" applyAlignment="1"/>
    <xf numFmtId="0" fontId="1" fillId="0" borderId="8" xfId="0" applyFont="1" applyBorder="1" applyAlignment="1">
      <alignment vertical="top" wrapText="1"/>
    </xf>
    <xf numFmtId="0" fontId="0" fillId="2" borderId="13" xfId="0" applyFill="1" applyBorder="1" applyAlignment="1"/>
    <xf numFmtId="0" fontId="0" fillId="2" borderId="15" xfId="0" applyFill="1" applyBorder="1" applyAlignment="1"/>
    <xf numFmtId="0" fontId="1" fillId="0" borderId="25" xfId="0" applyFont="1" applyFill="1" applyBorder="1" applyAlignment="1">
      <alignment vertical="center" wrapText="1"/>
    </xf>
    <xf numFmtId="0" fontId="0" fillId="2" borderId="13" xfId="0" applyFill="1" applyBorder="1" applyAlignment="1">
      <alignment horizontal="center" wrapText="1"/>
    </xf>
    <xf numFmtId="0" fontId="0" fillId="5" borderId="17" xfId="0" applyFill="1" applyBorder="1" applyAlignment="1"/>
    <xf numFmtId="0" fontId="0" fillId="5" borderId="20" xfId="0" applyFill="1" applyBorder="1"/>
    <xf numFmtId="0" fontId="1" fillId="2" borderId="20" xfId="0" applyFont="1" applyFill="1" applyBorder="1" applyAlignment="1">
      <alignment vertical="center" wrapText="1"/>
    </xf>
    <xf numFmtId="0" fontId="1" fillId="5" borderId="20" xfId="0" applyFont="1" applyFill="1" applyBorder="1" applyAlignment="1">
      <alignment vertical="center" wrapText="1"/>
    </xf>
    <xf numFmtId="0" fontId="1" fillId="5" borderId="18" xfId="0" applyFont="1" applyFill="1" applyBorder="1" applyAlignment="1">
      <alignment vertical="center" wrapText="1"/>
    </xf>
    <xf numFmtId="0" fontId="44" fillId="0" borderId="22" xfId="0" applyFont="1" applyBorder="1" applyAlignment="1">
      <alignment vertical="center"/>
    </xf>
    <xf numFmtId="0" fontId="0" fillId="10" borderId="37" xfId="0" applyFill="1" applyBorder="1"/>
    <xf numFmtId="0" fontId="8" fillId="11" borderId="6" xfId="0" applyFont="1" applyFill="1" applyBorder="1" applyAlignment="1">
      <alignment horizontal="center" vertical="center" wrapText="1"/>
    </xf>
    <xf numFmtId="166" fontId="1" fillId="5" borderId="9" xfId="0" applyNumberFormat="1" applyFont="1" applyFill="1" applyBorder="1" applyAlignment="1">
      <alignment horizontal="center" vertical="center" wrapText="1"/>
    </xf>
    <xf numFmtId="0" fontId="1" fillId="5" borderId="11" xfId="0" applyFont="1" applyFill="1" applyBorder="1" applyAlignment="1">
      <alignment vertical="center" wrapText="1"/>
    </xf>
    <xf numFmtId="166" fontId="0" fillId="5" borderId="15" xfId="0" applyNumberFormat="1" applyFill="1" applyBorder="1" applyAlignment="1">
      <alignment horizontal="center" vertical="center" wrapText="1"/>
    </xf>
    <xf numFmtId="166" fontId="4" fillId="5" borderId="9" xfId="0" applyNumberFormat="1" applyFont="1" applyFill="1" applyBorder="1" applyAlignment="1">
      <alignment horizontal="center" vertical="center" wrapText="1"/>
    </xf>
    <xf numFmtId="0" fontId="4" fillId="5" borderId="11" xfId="0" applyFont="1" applyFill="1" applyBorder="1" applyAlignment="1">
      <alignment vertical="center" wrapText="1"/>
    </xf>
    <xf numFmtId="0" fontId="45" fillId="0" borderId="23" xfId="1" applyFont="1" applyBorder="1" applyAlignment="1" applyProtection="1">
      <alignment vertical="center"/>
    </xf>
    <xf numFmtId="0" fontId="4" fillId="0" borderId="7" xfId="0" applyFont="1" applyBorder="1" applyAlignment="1">
      <alignment vertical="center" wrapText="1"/>
    </xf>
    <xf numFmtId="3"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 fillId="2" borderId="7" xfId="0" applyFont="1" applyFill="1" applyBorder="1" applyAlignment="1">
      <alignment horizontal="center" vertical="center" textRotation="90" wrapText="1"/>
    </xf>
    <xf numFmtId="0" fontId="1" fillId="9" borderId="6" xfId="0" applyFont="1" applyFill="1" applyBorder="1" applyAlignment="1">
      <alignment horizontal="center" vertical="center" wrapText="1"/>
    </xf>
    <xf numFmtId="0" fontId="0" fillId="0" borderId="7" xfId="0" applyBorder="1" applyAlignment="1">
      <alignment horizontal="center" vertical="center" wrapText="1"/>
    </xf>
    <xf numFmtId="0" fontId="13" fillId="0" borderId="8" xfId="0" applyFont="1" applyBorder="1" applyAlignment="1">
      <alignment horizontal="center" vertical="top"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1" fillId="0" borderId="19" xfId="0" applyFont="1" applyBorder="1" applyAlignment="1">
      <alignment vertical="center" wrapText="1"/>
    </xf>
    <xf numFmtId="0" fontId="12" fillId="0" borderId="0" xfId="0" applyFont="1" applyFill="1" applyBorder="1" applyProtection="1"/>
    <xf numFmtId="0" fontId="0" fillId="9" borderId="37" xfId="0" applyFill="1" applyBorder="1"/>
    <xf numFmtId="0" fontId="43" fillId="9" borderId="23" xfId="0" applyFont="1" applyFill="1" applyBorder="1" applyAlignment="1">
      <alignment vertical="center"/>
    </xf>
    <xf numFmtId="0" fontId="45" fillId="12" borderId="37" xfId="0" applyFont="1" applyFill="1" applyBorder="1"/>
    <xf numFmtId="0" fontId="46" fillId="12" borderId="23" xfId="0" applyFont="1" applyFill="1" applyBorder="1" applyAlignment="1">
      <alignment vertical="center"/>
    </xf>
    <xf numFmtId="0" fontId="47" fillId="13" borderId="37" xfId="0" applyFont="1" applyFill="1" applyBorder="1"/>
    <xf numFmtId="0" fontId="26" fillId="0" borderId="0" xfId="1" applyFont="1" applyFill="1" applyBorder="1" applyAlignment="1" applyProtection="1"/>
    <xf numFmtId="0" fontId="13" fillId="0" borderId="23" xfId="0" applyFont="1" applyBorder="1" applyAlignment="1">
      <alignment vertical="center"/>
    </xf>
    <xf numFmtId="0" fontId="5" fillId="2" borderId="11" xfId="0" applyFont="1" applyFill="1" applyBorder="1" applyAlignment="1">
      <alignment horizontal="right" vertical="center"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7" xfId="0" applyFont="1" applyFill="1" applyBorder="1" applyAlignment="1">
      <alignment vertical="center" wrapText="1"/>
    </xf>
    <xf numFmtId="0" fontId="49" fillId="10" borderId="23" xfId="0" applyFont="1" applyFill="1" applyBorder="1" applyAlignment="1">
      <alignment vertical="center"/>
    </xf>
    <xf numFmtId="0" fontId="50" fillId="13" borderId="23" xfId="0" applyFont="1" applyFill="1" applyBorder="1" applyAlignment="1">
      <alignment vertical="center"/>
    </xf>
    <xf numFmtId="0" fontId="51" fillId="0" borderId="23" xfId="1" applyFont="1" applyBorder="1" applyAlignment="1" applyProtection="1">
      <alignment vertical="center"/>
    </xf>
    <xf numFmtId="0" fontId="38" fillId="0" borderId="0" xfId="1" applyAlignment="1" applyProtection="1"/>
    <xf numFmtId="0" fontId="4" fillId="7" borderId="6" xfId="0" applyFont="1" applyFill="1" applyBorder="1" applyAlignment="1">
      <alignment horizontal="right" vertical="center" wrapText="1"/>
    </xf>
    <xf numFmtId="0" fontId="38" fillId="0" borderId="0" xfId="1" applyFill="1" applyBorder="1" applyAlignment="1" applyProtection="1"/>
    <xf numFmtId="0" fontId="8" fillId="7" borderId="29"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1" fillId="0" borderId="25" xfId="0" applyFont="1" applyFill="1" applyBorder="1" applyAlignment="1" applyProtection="1">
      <alignment vertical="center" wrapText="1"/>
      <protection locked="0"/>
    </xf>
    <xf numFmtId="0" fontId="1" fillId="0" borderId="6" xfId="0" applyFont="1" applyBorder="1" applyAlignment="1" applyProtection="1">
      <alignment vertical="top" wrapText="1"/>
      <protection locked="0"/>
    </xf>
    <xf numFmtId="164" fontId="1" fillId="0" borderId="6" xfId="0" applyNumberFormat="1" applyFont="1" applyBorder="1" applyAlignment="1" applyProtection="1">
      <alignment vertical="top"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8" xfId="0" applyFont="1" applyBorder="1" applyAlignment="1" applyProtection="1">
      <alignment vertical="top" wrapText="1"/>
      <protection locked="0"/>
    </xf>
    <xf numFmtId="0" fontId="0" fillId="5" borderId="37" xfId="0" applyFill="1" applyBorder="1"/>
    <xf numFmtId="0" fontId="13" fillId="5" borderId="23" xfId="0" applyFont="1" applyFill="1" applyBorder="1" applyAlignment="1">
      <alignment vertical="center"/>
    </xf>
    <xf numFmtId="0" fontId="4" fillId="5" borderId="7" xfId="0" applyFont="1" applyFill="1" applyBorder="1" applyAlignment="1">
      <alignment horizontal="center" vertical="center" wrapText="1"/>
    </xf>
    <xf numFmtId="0" fontId="36" fillId="2" borderId="6" xfId="0" applyFont="1" applyFill="1" applyBorder="1" applyAlignment="1">
      <alignment horizontal="center" vertical="top" wrapText="1"/>
    </xf>
    <xf numFmtId="0" fontId="55" fillId="2" borderId="6" xfId="0" applyFont="1" applyFill="1" applyBorder="1" applyAlignment="1">
      <alignment vertical="top" wrapText="1"/>
    </xf>
    <xf numFmtId="0" fontId="55" fillId="5" borderId="9" xfId="0" applyFont="1" applyFill="1" applyBorder="1" applyAlignment="1">
      <alignment horizontal="center" vertical="center" wrapText="1"/>
    </xf>
    <xf numFmtId="0" fontId="55" fillId="2" borderId="6" xfId="0" applyFont="1" applyFill="1" applyBorder="1" applyAlignment="1">
      <alignment vertical="center" wrapText="1"/>
    </xf>
    <xf numFmtId="49" fontId="55" fillId="5" borderId="11"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55" fillId="2" borderId="39" xfId="0" applyFont="1" applyFill="1" applyBorder="1" applyAlignment="1">
      <alignment horizontal="center" vertical="top" wrapText="1"/>
    </xf>
    <xf numFmtId="0" fontId="55" fillId="5" borderId="39" xfId="0" applyFont="1" applyFill="1" applyBorder="1" applyAlignment="1">
      <alignment horizontal="center" vertical="center" wrapText="1"/>
    </xf>
    <xf numFmtId="0" fontId="5" fillId="7" borderId="39" xfId="0" applyFont="1" applyFill="1" applyBorder="1" applyAlignment="1">
      <alignment vertical="center" wrapText="1"/>
    </xf>
    <xf numFmtId="4" fontId="4" fillId="0" borderId="6" xfId="0" applyNumberFormat="1" applyFont="1" applyFill="1" applyBorder="1" applyAlignment="1">
      <alignment horizontal="center" vertical="center" wrapText="1"/>
    </xf>
    <xf numFmtId="4" fontId="5" fillId="7" borderId="6" xfId="0" applyNumberFormat="1" applyFont="1" applyFill="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4" fontId="5" fillId="7" borderId="6" xfId="0" applyNumberFormat="1" applyFont="1" applyFill="1" applyBorder="1" applyAlignment="1">
      <alignment horizontal="left" vertical="center" wrapText="1"/>
    </xf>
    <xf numFmtId="4" fontId="18" fillId="8" borderId="12" xfId="0" applyNumberFormat="1" applyFont="1" applyFill="1" applyBorder="1" applyAlignment="1">
      <alignment horizontal="center" vertical="center" wrapText="1"/>
    </xf>
    <xf numFmtId="0" fontId="4" fillId="2" borderId="6" xfId="0" applyFont="1" applyFill="1" applyBorder="1" applyAlignment="1">
      <alignment horizontal="center" wrapText="1"/>
    </xf>
    <xf numFmtId="0" fontId="3" fillId="2" borderId="6" xfId="0" applyFont="1" applyFill="1" applyBorder="1" applyAlignment="1">
      <alignment horizontal="center" vertical="top" wrapText="1"/>
    </xf>
    <xf numFmtId="0" fontId="4" fillId="2" borderId="7" xfId="0" applyFont="1" applyFill="1" applyBorder="1" applyAlignment="1">
      <alignment vertical="center" wrapText="1"/>
    </xf>
    <xf numFmtId="0" fontId="7" fillId="0" borderId="6" xfId="0" applyFont="1" applyFill="1" applyBorder="1" applyAlignment="1">
      <alignment vertical="top" wrapText="1"/>
    </xf>
    <xf numFmtId="0" fontId="7" fillId="0" borderId="6" xfId="0" applyFont="1" applyFill="1" applyBorder="1" applyAlignment="1">
      <alignment horizontal="center" vertical="top" wrapText="1"/>
    </xf>
    <xf numFmtId="0" fontId="1" fillId="0" borderId="6" xfId="0" applyFont="1" applyBorder="1" applyAlignment="1">
      <alignment horizontal="center" vertical="center" wrapText="1"/>
    </xf>
    <xf numFmtId="0" fontId="4" fillId="2" borderId="6" xfId="0" applyFont="1" applyFill="1" applyBorder="1" applyAlignment="1">
      <alignment horizontal="center" wrapText="1"/>
    </xf>
    <xf numFmtId="0" fontId="3" fillId="2" borderId="6" xfId="0" applyFont="1" applyFill="1" applyBorder="1" applyAlignment="1">
      <alignment horizontal="center" vertical="top" wrapText="1"/>
    </xf>
    <xf numFmtId="0" fontId="4" fillId="5" borderId="8"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7" fillId="0" borderId="6" xfId="0" applyFont="1" applyFill="1" applyBorder="1" applyAlignment="1">
      <alignment wrapText="1"/>
    </xf>
    <xf numFmtId="0" fontId="7" fillId="0" borderId="6" xfId="0" applyFont="1" applyFill="1" applyBorder="1" applyAlignment="1">
      <alignment horizontal="center" wrapText="1"/>
    </xf>
    <xf numFmtId="0" fontId="4" fillId="0" borderId="25" xfId="0" applyFont="1" applyBorder="1" applyAlignment="1">
      <alignment horizontal="center" vertical="center" wrapText="1"/>
    </xf>
    <xf numFmtId="0" fontId="0" fillId="0" borderId="25" xfId="0" applyBorder="1" applyAlignment="1">
      <alignment vertical="center" wrapText="1"/>
    </xf>
    <xf numFmtId="0" fontId="0" fillId="0" borderId="25" xfId="0" applyBorder="1"/>
    <xf numFmtId="0" fontId="4" fillId="7" borderId="25"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0" fillId="5" borderId="25" xfId="0" applyFill="1" applyBorder="1" applyAlignment="1">
      <alignment horizontal="center" vertical="center" wrapText="1"/>
    </xf>
    <xf numFmtId="3" fontId="5" fillId="0" borderId="25" xfId="0" applyNumberFormat="1" applyFont="1" applyBorder="1" applyAlignment="1">
      <alignment horizontal="center" vertical="center" wrapText="1"/>
    </xf>
    <xf numFmtId="0" fontId="5" fillId="0" borderId="6" xfId="0" applyFont="1" applyBorder="1" applyAlignment="1">
      <alignment horizontal="center" wrapText="1"/>
    </xf>
    <xf numFmtId="0" fontId="0" fillId="0" borderId="36" xfId="0" applyBorder="1" applyAlignment="1">
      <alignment vertical="center"/>
    </xf>
    <xf numFmtId="0" fontId="2" fillId="0" borderId="0" xfId="0" applyFont="1" applyAlignment="1">
      <alignment vertical="center"/>
    </xf>
    <xf numFmtId="0" fontId="5" fillId="5" borderId="6" xfId="0" applyFont="1" applyFill="1" applyBorder="1" applyAlignment="1">
      <alignment wrapText="1"/>
    </xf>
    <xf numFmtId="0" fontId="0" fillId="5" borderId="25" xfId="0" applyFill="1" applyBorder="1" applyAlignment="1">
      <alignment vertical="center" wrapText="1"/>
    </xf>
    <xf numFmtId="0" fontId="5" fillId="14" borderId="36" xfId="0" applyFont="1" applyFill="1" applyBorder="1" applyAlignment="1">
      <alignment horizontal="center" vertical="center" wrapText="1"/>
    </xf>
    <xf numFmtId="0" fontId="5" fillId="0" borderId="6" xfId="0" applyFont="1" applyFill="1" applyBorder="1" applyAlignment="1">
      <alignment horizontal="center" wrapText="1"/>
    </xf>
    <xf numFmtId="0" fontId="5" fillId="7" borderId="8" xfId="0" applyFont="1"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0" fillId="0" borderId="41" xfId="0" applyBorder="1"/>
    <xf numFmtId="0" fontId="5" fillId="0" borderId="33" xfId="0" applyFont="1" applyBorder="1" applyAlignment="1">
      <alignment horizontal="center" vertical="center" wrapText="1"/>
    </xf>
    <xf numFmtId="0" fontId="32"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4" fillId="5" borderId="42" xfId="0" applyFont="1" applyFill="1" applyBorder="1" applyAlignment="1">
      <alignment horizontal="center" vertical="center" wrapText="1"/>
    </xf>
    <xf numFmtId="0" fontId="0" fillId="0" borderId="32" xfId="0" applyBorder="1" applyAlignment="1">
      <alignment vertical="center"/>
    </xf>
    <xf numFmtId="0" fontId="2" fillId="5" borderId="4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4" xfId="0" applyFont="1" applyBorder="1" applyAlignment="1">
      <alignment horizontal="center" vertical="center" wrapText="1"/>
    </xf>
    <xf numFmtId="0" fontId="5" fillId="0" borderId="44" xfId="0" applyFont="1" applyBorder="1" applyAlignment="1">
      <alignment horizontal="center" vertical="center" wrapText="1"/>
    </xf>
    <xf numFmtId="0" fontId="13" fillId="0" borderId="23" xfId="1" applyFont="1" applyBorder="1" applyAlignment="1" applyProtection="1">
      <alignment vertical="center"/>
    </xf>
    <xf numFmtId="0" fontId="1" fillId="0" borderId="0" xfId="0" applyFont="1" applyAlignment="1">
      <alignment horizontal="justify"/>
    </xf>
    <xf numFmtId="0" fontId="1" fillId="0" borderId="6" xfId="0" applyFont="1" applyBorder="1" applyAlignment="1">
      <alignment horizontal="justify" vertical="center" wrapText="1"/>
    </xf>
    <xf numFmtId="0" fontId="2" fillId="5" borderId="6" xfId="0" applyFont="1" applyFill="1" applyBorder="1" applyAlignment="1">
      <alignment horizontal="right" wrapText="1"/>
    </xf>
    <xf numFmtId="0" fontId="4" fillId="0" borderId="13" xfId="0" applyFont="1" applyBorder="1" applyAlignment="1">
      <alignment horizontal="center" wrapText="1"/>
    </xf>
    <xf numFmtId="0" fontId="13" fillId="0" borderId="23" xfId="1" applyFont="1" applyFill="1" applyBorder="1" applyAlignment="1" applyProtection="1">
      <alignment vertical="center"/>
    </xf>
    <xf numFmtId="0" fontId="53" fillId="0" borderId="37" xfId="0" applyFont="1" applyFill="1" applyBorder="1"/>
    <xf numFmtId="0" fontId="0" fillId="3" borderId="43" xfId="0" applyFill="1" applyBorder="1" applyAlignment="1">
      <alignment horizontal="center" vertical="center" wrapText="1"/>
    </xf>
    <xf numFmtId="0" fontId="4" fillId="5" borderId="25" xfId="0" applyFont="1" applyFill="1" applyBorder="1" applyAlignment="1">
      <alignment vertical="center" wrapText="1"/>
    </xf>
    <xf numFmtId="0" fontId="0" fillId="0" borderId="0" xfId="0" applyAlignment="1">
      <alignment horizontal="left"/>
    </xf>
    <xf numFmtId="0" fontId="0" fillId="0" borderId="35" xfId="0" applyBorder="1" applyAlignment="1">
      <alignment horizontal="center"/>
    </xf>
    <xf numFmtId="0" fontId="0" fillId="9" borderId="6" xfId="0" applyFill="1" applyBorder="1" applyAlignment="1">
      <alignment horizontal="left" vertical="center" wrapText="1"/>
    </xf>
    <xf numFmtId="0" fontId="1" fillId="0" borderId="6"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6" xfId="0" applyFont="1" applyFill="1" applyBorder="1" applyAlignment="1">
      <alignment horizontal="center" vertical="top"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0" fillId="5" borderId="25" xfId="0" applyFill="1" applyBorder="1" applyAlignment="1">
      <alignment horizontal="center" vertical="center"/>
    </xf>
    <xf numFmtId="166" fontId="4" fillId="5" borderId="9" xfId="0" applyNumberFormat="1" applyFont="1" applyFill="1" applyBorder="1" applyAlignment="1">
      <alignment vertical="center" wrapText="1"/>
    </xf>
    <xf numFmtId="166" fontId="1" fillId="5" borderId="9" xfId="0" applyNumberFormat="1" applyFont="1" applyFill="1" applyBorder="1" applyAlignment="1">
      <alignment vertical="center" wrapText="1"/>
    </xf>
    <xf numFmtId="0" fontId="0" fillId="7" borderId="6" xfId="0" applyFont="1" applyFill="1" applyBorder="1" applyAlignment="1">
      <alignment vertical="center" wrapText="1"/>
    </xf>
    <xf numFmtId="0" fontId="0" fillId="0" borderId="45" xfId="0" applyBorder="1" applyAlignment="1">
      <alignment horizontal="right" vertical="center" indent="1"/>
    </xf>
    <xf numFmtId="43" fontId="2" fillId="15" borderId="45" xfId="2" applyFont="1" applyFill="1" applyBorder="1" applyAlignment="1">
      <alignment horizontal="right" vertical="center" indent="1"/>
    </xf>
    <xf numFmtId="0" fontId="0" fillId="0" borderId="0" xfId="0" applyAlignment="1">
      <alignment vertical="top" wrapText="1"/>
    </xf>
    <xf numFmtId="0" fontId="30" fillId="5" borderId="6" xfId="0" applyFont="1" applyFill="1" applyBorder="1" applyAlignment="1">
      <alignment vertical="center" wrapText="1"/>
    </xf>
    <xf numFmtId="0" fontId="40" fillId="5" borderId="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3" fillId="5" borderId="6" xfId="0" applyFont="1" applyFill="1" applyBorder="1" applyAlignment="1">
      <alignment horizontal="center" vertical="top" wrapText="1"/>
    </xf>
    <xf numFmtId="0" fontId="2" fillId="0" borderId="0" xfId="0" applyFont="1"/>
    <xf numFmtId="0" fontId="39" fillId="11" borderId="22" xfId="0" applyFont="1" applyFill="1" applyBorder="1" applyAlignment="1">
      <alignment horizontal="center"/>
    </xf>
    <xf numFmtId="0" fontId="51" fillId="0" borderId="23" xfId="1" applyFont="1" applyBorder="1" applyAlignment="1" applyProtection="1">
      <alignment vertical="center" wrapText="1"/>
    </xf>
    <xf numFmtId="0" fontId="0" fillId="0" borderId="46" xfId="0" applyFill="1" applyBorder="1" applyAlignment="1">
      <alignment horizontal="left" vertical="center" indent="1"/>
    </xf>
    <xf numFmtId="0" fontId="0" fillId="0" borderId="45" xfId="0" applyFill="1" applyBorder="1" applyAlignment="1">
      <alignment horizontal="right" vertical="center" indent="1"/>
    </xf>
    <xf numFmtId="0" fontId="0" fillId="0" borderId="47" xfId="0" applyFill="1" applyBorder="1" applyAlignment="1">
      <alignment horizontal="left" vertical="center" indent="1"/>
    </xf>
    <xf numFmtId="0" fontId="0" fillId="0" borderId="45" xfId="0" applyBorder="1" applyAlignment="1">
      <alignment horizontal="right" indent="1"/>
    </xf>
    <xf numFmtId="0" fontId="0" fillId="0" borderId="0" xfId="0" applyNumberFormat="1"/>
    <xf numFmtId="0" fontId="0" fillId="15" borderId="45" xfId="0" applyFill="1" applyBorder="1" applyAlignment="1">
      <alignment horizontal="right" vertical="center" indent="1"/>
    </xf>
    <xf numFmtId="2" fontId="0" fillId="15" borderId="45" xfId="0" applyNumberFormat="1" applyFill="1" applyBorder="1" applyAlignment="1">
      <alignment horizontal="right" vertical="center" indent="1"/>
    </xf>
    <xf numFmtId="2" fontId="0" fillId="15" borderId="45" xfId="0" applyNumberFormat="1" applyFill="1" applyBorder="1" applyAlignment="1">
      <alignment horizontal="right" indent="1"/>
    </xf>
    <xf numFmtId="0" fontId="0" fillId="0" borderId="0" xfId="0" applyAlignment="1">
      <alignment horizontal="left" indent="1"/>
    </xf>
    <xf numFmtId="0" fontId="0" fillId="0" borderId="49" xfId="0" applyBorder="1"/>
    <xf numFmtId="0" fontId="0" fillId="0" borderId="50" xfId="0" applyBorder="1"/>
    <xf numFmtId="0" fontId="0" fillId="15" borderId="51" xfId="0" applyFill="1" applyBorder="1" applyAlignment="1">
      <alignment horizontal="right" vertical="center" indent="1"/>
    </xf>
    <xf numFmtId="0" fontId="0" fillId="0" borderId="0" xfId="0" applyBorder="1"/>
    <xf numFmtId="0" fontId="0" fillId="0" borderId="52" xfId="0" applyBorder="1"/>
    <xf numFmtId="43" fontId="2" fillId="15" borderId="53" xfId="2" applyFont="1" applyFill="1" applyBorder="1" applyAlignment="1">
      <alignment horizontal="right" vertical="center" indent="1"/>
    </xf>
    <xf numFmtId="0" fontId="0" fillId="0" borderId="54" xfId="0" applyBorder="1" applyAlignment="1">
      <alignment horizontal="left" indent="1"/>
    </xf>
    <xf numFmtId="0" fontId="0" fillId="0" borderId="55" xfId="0" applyBorder="1"/>
    <xf numFmtId="0" fontId="0" fillId="0" borderId="48" xfId="0" applyBorder="1"/>
    <xf numFmtId="0" fontId="2" fillId="15" borderId="51" xfId="0" applyFont="1" applyFill="1" applyBorder="1" applyAlignment="1">
      <alignment horizontal="right" vertical="center" indent="1"/>
    </xf>
    <xf numFmtId="0" fontId="2" fillId="0" borderId="56" xfId="0" applyFont="1" applyFill="1" applyBorder="1" applyAlignment="1">
      <alignment horizontal="right" vertical="center" indent="1"/>
    </xf>
    <xf numFmtId="43" fontId="2" fillId="0" borderId="54" xfId="2" applyFont="1" applyFill="1" applyBorder="1" applyAlignment="1">
      <alignment horizontal="right" vertical="center" indent="1"/>
    </xf>
    <xf numFmtId="0" fontId="0" fillId="0" borderId="49" xfId="0" applyBorder="1" applyAlignment="1">
      <alignment horizontal="left"/>
    </xf>
    <xf numFmtId="0" fontId="0" fillId="15" borderId="57" xfId="0" applyFill="1" applyBorder="1" applyAlignment="1">
      <alignment horizontal="right" vertical="center" indent="1"/>
    </xf>
    <xf numFmtId="0" fontId="2" fillId="15" borderId="58" xfId="0" applyFont="1" applyFill="1" applyBorder="1" applyAlignment="1">
      <alignment horizontal="right" vertical="center" indent="1"/>
    </xf>
    <xf numFmtId="0" fontId="0" fillId="0" borderId="59" xfId="0" applyBorder="1"/>
    <xf numFmtId="0" fontId="0" fillId="0" borderId="60" xfId="0" applyBorder="1"/>
    <xf numFmtId="0" fontId="0" fillId="0" borderId="60" xfId="0" applyBorder="1" applyAlignment="1">
      <alignment vertical="center"/>
    </xf>
    <xf numFmtId="0" fontId="0" fillId="0" borderId="61" xfId="0" applyFill="1" applyBorder="1" applyAlignment="1">
      <alignment vertical="center"/>
    </xf>
    <xf numFmtId="0" fontId="4" fillId="5" borderId="28" xfId="0" applyFont="1" applyFill="1" applyBorder="1" applyAlignment="1">
      <alignment vertical="center" wrapText="1"/>
    </xf>
    <xf numFmtId="0" fontId="39" fillId="11" borderId="0" xfId="0" applyFont="1" applyFill="1" applyBorder="1" applyAlignment="1">
      <alignment horizontal="center"/>
    </xf>
    <xf numFmtId="0" fontId="68" fillId="0" borderId="23" xfId="0" applyFont="1" applyFill="1" applyBorder="1" applyAlignment="1">
      <alignment vertical="center"/>
    </xf>
    <xf numFmtId="0" fontId="4" fillId="0" borderId="25" xfId="0" applyFont="1" applyBorder="1" applyAlignment="1">
      <alignment vertical="center" wrapText="1"/>
    </xf>
    <xf numFmtId="0" fontId="0" fillId="0" borderId="6" xfId="0" applyFont="1" applyBorder="1" applyAlignment="1">
      <alignment vertical="center" wrapText="1"/>
    </xf>
    <xf numFmtId="167" fontId="4" fillId="0" borderId="25" xfId="2" applyNumberFormat="1" applyFont="1" applyFill="1" applyBorder="1" applyAlignment="1">
      <alignment horizontal="left" vertical="center" wrapText="1"/>
    </xf>
    <xf numFmtId="167" fontId="5" fillId="7" borderId="25" xfId="0" applyNumberFormat="1" applyFont="1" applyFill="1" applyBorder="1" applyAlignment="1">
      <alignment horizontal="left" vertical="center" wrapText="1"/>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 fillId="2" borderId="8" xfId="0" applyFont="1" applyFill="1" applyBorder="1" applyAlignment="1">
      <alignment horizontal="center" vertical="top" wrapText="1"/>
    </xf>
    <xf numFmtId="0" fontId="1" fillId="2" borderId="6" xfId="0" applyFont="1" applyFill="1" applyBorder="1" applyAlignment="1">
      <alignment horizontal="center" vertical="top" wrapText="1"/>
    </xf>
    <xf numFmtId="0" fontId="26" fillId="2" borderId="9" xfId="1" applyFont="1" applyFill="1" applyBorder="1" applyAlignment="1" applyProtection="1">
      <alignment horizontal="left" vertical="center" wrapText="1"/>
    </xf>
    <xf numFmtId="0" fontId="26" fillId="2" borderId="10" xfId="1" applyFont="1" applyFill="1" applyBorder="1" applyAlignment="1" applyProtection="1">
      <alignment horizontal="left" vertical="center" wrapText="1"/>
    </xf>
    <xf numFmtId="0" fontId="26" fillId="2" borderId="11" xfId="1" applyFont="1" applyFill="1" applyBorder="1" applyAlignment="1" applyProtection="1">
      <alignment horizontal="left"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4" borderId="27" xfId="0" applyFill="1" applyBorder="1" applyAlignment="1" applyProtection="1">
      <alignment horizontal="center" vertical="center" wrapText="1"/>
      <protection locked="0"/>
    </xf>
    <xf numFmtId="0" fontId="0" fillId="4" borderId="35"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2" borderId="19" xfId="0" applyFill="1" applyBorder="1" applyAlignment="1">
      <alignment horizontal="left" vertical="center" wrapText="1"/>
    </xf>
    <xf numFmtId="0" fontId="0" fillId="2" borderId="0" xfId="0" applyFill="1" applyBorder="1" applyAlignment="1">
      <alignment horizontal="left" vertical="center" wrapText="1"/>
    </xf>
    <xf numFmtId="0" fontId="1" fillId="5" borderId="9" xfId="0" applyFont="1" applyFill="1" applyBorder="1" applyAlignment="1">
      <alignment horizontal="center" vertical="top" wrapText="1"/>
    </xf>
    <xf numFmtId="0" fontId="1" fillId="5" borderId="10" xfId="0" applyFont="1" applyFill="1" applyBorder="1" applyAlignment="1">
      <alignment horizontal="center" vertical="top" wrapText="1"/>
    </xf>
    <xf numFmtId="0" fontId="0" fillId="5" borderId="11" xfId="0" applyFill="1" applyBorder="1" applyAlignment="1">
      <alignment horizontal="center" vertical="top" wrapText="1"/>
    </xf>
    <xf numFmtId="0" fontId="1" fillId="0" borderId="38" xfId="0" applyFont="1" applyFill="1" applyBorder="1" applyAlignment="1">
      <alignment horizontal="center" vertical="center"/>
    </xf>
    <xf numFmtId="0" fontId="1" fillId="0" borderId="25" xfId="0" applyFont="1" applyFill="1" applyBorder="1" applyAlignment="1">
      <alignment horizontal="center" vertical="center"/>
    </xf>
    <xf numFmtId="0" fontId="26" fillId="5" borderId="27" xfId="1" applyFont="1" applyFill="1" applyBorder="1" applyAlignment="1" applyProtection="1">
      <alignment horizontal="center" vertical="center"/>
    </xf>
    <xf numFmtId="0" fontId="26" fillId="5" borderId="35" xfId="1" applyFont="1" applyFill="1" applyBorder="1" applyAlignment="1" applyProtection="1">
      <alignment horizontal="center" vertical="center"/>
    </xf>
    <xf numFmtId="0" fontId="26" fillId="5" borderId="41" xfId="1" applyFont="1" applyFill="1" applyBorder="1" applyAlignment="1" applyProtection="1">
      <alignment horizontal="center" vertical="center"/>
    </xf>
    <xf numFmtId="0" fontId="26" fillId="5" borderId="21" xfId="1" applyFont="1" applyFill="1" applyBorder="1" applyAlignment="1" applyProtection="1">
      <alignment horizontal="center" vertical="center"/>
    </xf>
    <xf numFmtId="0" fontId="4" fillId="5" borderId="6" xfId="0" applyFont="1" applyFill="1" applyBorder="1" applyAlignment="1">
      <alignment horizontal="center" vertical="center" wrapText="1"/>
    </xf>
    <xf numFmtId="0" fontId="4" fillId="0" borderId="16" xfId="0" applyFont="1" applyBorder="1" applyAlignment="1">
      <alignment horizontal="center" wrapText="1"/>
    </xf>
    <xf numFmtId="0" fontId="4" fillId="0" borderId="14" xfId="0" applyFont="1" applyBorder="1" applyAlignment="1">
      <alignment horizontal="center" wrapText="1"/>
    </xf>
    <xf numFmtId="0" fontId="26" fillId="0" borderId="0" xfId="1" applyFont="1" applyAlignment="1" applyProtection="1">
      <alignment horizontal="left" vertical="center"/>
    </xf>
    <xf numFmtId="0" fontId="0" fillId="0" borderId="0" xfId="0" applyAlignment="1">
      <alignment horizontal="left" vertical="top" wrapText="1"/>
    </xf>
    <xf numFmtId="0" fontId="1" fillId="0" borderId="0" xfId="0" applyFont="1" applyAlignment="1">
      <alignment horizontal="left" vertical="top" wrapText="1"/>
    </xf>
    <xf numFmtId="0" fontId="26" fillId="0" borderId="0" xfId="1" applyFont="1" applyAlignment="1" applyProtection="1">
      <alignment vertical="center"/>
    </xf>
    <xf numFmtId="0" fontId="0" fillId="0" borderId="27" xfId="0" applyBorder="1" applyAlignment="1">
      <alignment horizontal="center"/>
    </xf>
    <xf numFmtId="0" fontId="0" fillId="0" borderId="35" xfId="0" applyBorder="1" applyAlignment="1">
      <alignment horizontal="center"/>
    </xf>
    <xf numFmtId="0" fontId="0" fillId="0" borderId="21" xfId="0" applyBorder="1" applyAlignment="1">
      <alignment horizontal="center"/>
    </xf>
    <xf numFmtId="0" fontId="0" fillId="5" borderId="9" xfId="0" applyFill="1" applyBorder="1"/>
    <xf numFmtId="0" fontId="0" fillId="5" borderId="11" xfId="0" applyFill="1" applyBorder="1"/>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6" fillId="0" borderId="14" xfId="1" applyFont="1" applyBorder="1" applyAlignment="1" applyProtection="1">
      <alignment horizontal="left" vertical="center"/>
    </xf>
    <xf numFmtId="0" fontId="0" fillId="0" borderId="33" xfId="0" applyBorder="1" applyAlignment="1">
      <alignment horizontal="left" wrapText="1"/>
    </xf>
    <xf numFmtId="0" fontId="4" fillId="5" borderId="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0" fillId="5" borderId="10" xfId="0" applyFill="1" applyBorder="1" applyAlignment="1">
      <alignment horizontal="left"/>
    </xf>
    <xf numFmtId="0" fontId="0" fillId="5" borderId="11" xfId="0" applyFill="1" applyBorder="1" applyAlignment="1">
      <alignment horizontal="left"/>
    </xf>
    <xf numFmtId="0" fontId="0" fillId="5" borderId="27" xfId="0" applyFill="1" applyBorder="1" applyAlignment="1">
      <alignment vertical="center"/>
    </xf>
    <xf numFmtId="0" fontId="0" fillId="5" borderId="35" xfId="0" applyFill="1" applyBorder="1" applyAlignment="1">
      <alignment vertical="center"/>
    </xf>
    <xf numFmtId="0" fontId="0" fillId="5" borderId="21" xfId="0" applyFill="1" applyBorder="1" applyAlignment="1">
      <alignment vertical="center"/>
    </xf>
    <xf numFmtId="0" fontId="1" fillId="5" borderId="27" xfId="0" applyFont="1" applyFill="1" applyBorder="1" applyAlignment="1">
      <alignment vertical="center"/>
    </xf>
    <xf numFmtId="0" fontId="1" fillId="5" borderId="35" xfId="0" applyFont="1" applyFill="1" applyBorder="1" applyAlignment="1">
      <alignment vertical="center"/>
    </xf>
    <xf numFmtId="0" fontId="1" fillId="5" borderId="21" xfId="0" applyFont="1" applyFill="1" applyBorder="1" applyAlignment="1">
      <alignment vertical="center"/>
    </xf>
    <xf numFmtId="0" fontId="59" fillId="0" borderId="0" xfId="0" applyFont="1"/>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 fillId="3" borderId="6" xfId="0" applyFont="1" applyFill="1" applyBorder="1" applyAlignment="1">
      <alignment vertical="center" wrapText="1"/>
    </xf>
    <xf numFmtId="0" fontId="26" fillId="2" borderId="6" xfId="1" applyFont="1" applyFill="1" applyBorder="1" applyAlignment="1" applyProtection="1">
      <alignment vertical="center" wrapText="1"/>
    </xf>
    <xf numFmtId="0" fontId="38" fillId="2" borderId="6" xfId="1" applyFill="1" applyBorder="1" applyAlignment="1" applyProtection="1">
      <alignment vertical="center" wrapText="1"/>
    </xf>
    <xf numFmtId="0" fontId="26" fillId="5" borderId="9" xfId="1" applyFont="1" applyFill="1" applyBorder="1" applyAlignment="1" applyProtection="1">
      <alignment vertical="center"/>
    </xf>
    <xf numFmtId="0" fontId="54" fillId="5" borderId="10" xfId="1" applyFont="1" applyFill="1" applyBorder="1" applyAlignment="1" applyProtection="1">
      <alignment vertical="center"/>
    </xf>
    <xf numFmtId="0" fontId="54" fillId="5" borderId="11" xfId="1" applyFont="1" applyFill="1" applyBorder="1" applyAlignment="1" applyProtection="1">
      <alignment vertical="center"/>
    </xf>
    <xf numFmtId="0" fontId="5" fillId="2" borderId="9"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26" fillId="2" borderId="9" xfId="1" applyFont="1" applyFill="1" applyBorder="1" applyAlignment="1" applyProtection="1">
      <alignment vertical="center" wrapText="1"/>
    </xf>
    <xf numFmtId="0" fontId="38" fillId="2" borderId="10" xfId="1" applyFill="1" applyBorder="1" applyAlignment="1" applyProtection="1">
      <alignment vertical="center" wrapText="1"/>
    </xf>
    <xf numFmtId="0" fontId="38" fillId="2" borderId="11" xfId="1" applyFill="1" applyBorder="1" applyAlignment="1" applyProtection="1">
      <alignment vertical="center" wrapText="1"/>
    </xf>
    <xf numFmtId="0" fontId="5" fillId="2" borderId="9"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1" xfId="0" applyFont="1" applyBorder="1" applyAlignment="1">
      <alignment horizontal="center" vertical="center" wrapText="1"/>
    </xf>
    <xf numFmtId="0" fontId="26" fillId="2" borderId="25" xfId="1" applyFont="1" applyFill="1" applyBorder="1" applyAlignment="1" applyProtection="1">
      <alignment horizontal="left" vertical="center" wrapText="1"/>
    </xf>
    <xf numFmtId="0" fontId="38" fillId="2" borderId="25" xfId="1" applyFill="1" applyBorder="1" applyAlignment="1" applyProtection="1">
      <alignment horizontal="left" vertical="center" wrapText="1"/>
    </xf>
    <xf numFmtId="0" fontId="4" fillId="2" borderId="25" xfId="0" applyFont="1" applyFill="1" applyBorder="1" applyAlignment="1">
      <alignment horizontal="center" vertical="center" wrapText="1"/>
    </xf>
    <xf numFmtId="0" fontId="3" fillId="2" borderId="25" xfId="0" applyFont="1" applyFill="1" applyBorder="1" applyAlignment="1">
      <alignment horizontal="center" vertical="top" wrapText="1"/>
    </xf>
    <xf numFmtId="0" fontId="5" fillId="2" borderId="25" xfId="0" applyFont="1" applyFill="1" applyBorder="1" applyAlignment="1">
      <alignment vertical="center" wrapText="1"/>
    </xf>
    <xf numFmtId="0" fontId="3" fillId="2" borderId="25" xfId="0" applyFont="1" applyFill="1" applyBorder="1" applyAlignment="1">
      <alignment horizont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3" fillId="2" borderId="9" xfId="0" applyFont="1" applyFill="1" applyBorder="1" applyAlignment="1">
      <alignment horizontal="center" wrapText="1"/>
    </xf>
    <xf numFmtId="0" fontId="3" fillId="2" borderId="11" xfId="0" applyFont="1" applyFill="1" applyBorder="1" applyAlignment="1">
      <alignment horizontal="center" wrapText="1"/>
    </xf>
    <xf numFmtId="0" fontId="4" fillId="0" borderId="6" xfId="0" applyFont="1" applyBorder="1" applyAlignment="1">
      <alignment vertical="center" wrapText="1"/>
    </xf>
    <xf numFmtId="0" fontId="3" fillId="2" borderId="6" xfId="0" applyFont="1" applyFill="1" applyBorder="1" applyAlignment="1">
      <alignment horizontal="center" wrapText="1"/>
    </xf>
    <xf numFmtId="0" fontId="5" fillId="2" borderId="6" xfId="0" applyFont="1" applyFill="1" applyBorder="1" applyAlignment="1">
      <alignment horizontal="center" vertical="center" wrapText="1"/>
    </xf>
    <xf numFmtId="0" fontId="4" fillId="2" borderId="6" xfId="0" applyFont="1" applyFill="1" applyBorder="1" applyAlignment="1">
      <alignment horizontal="center" wrapText="1"/>
    </xf>
    <xf numFmtId="0" fontId="1" fillId="2" borderId="0"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8" xfId="0" applyFont="1" applyFill="1" applyBorder="1" applyAlignment="1">
      <alignment horizontal="center" vertical="top" wrapText="1"/>
    </xf>
    <xf numFmtId="0" fontId="38" fillId="2" borderId="10" xfId="1" applyFill="1" applyBorder="1" applyAlignment="1" applyProtection="1">
      <alignment horizontal="left" vertical="center" wrapText="1"/>
    </xf>
    <xf numFmtId="0" fontId="38" fillId="2" borderId="11" xfId="1" applyFill="1" applyBorder="1" applyAlignment="1" applyProtection="1">
      <alignment horizontal="left" vertical="center" wrapText="1"/>
    </xf>
    <xf numFmtId="0" fontId="5" fillId="2" borderId="6" xfId="0" applyFont="1" applyFill="1" applyBorder="1" applyAlignment="1">
      <alignment vertical="center" wrapText="1"/>
    </xf>
    <xf numFmtId="0" fontId="2" fillId="0" borderId="0" xfId="0" applyFont="1" applyAlignment="1">
      <alignment horizontal="left" vertical="top"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14" xfId="0" applyFill="1" applyBorder="1" applyAlignment="1">
      <alignment horizontal="center" vertical="top" wrapText="1"/>
    </xf>
    <xf numFmtId="0" fontId="4" fillId="5" borderId="25" xfId="0" applyFont="1" applyFill="1" applyBorder="1" applyAlignment="1">
      <alignment horizontal="center" vertical="center" wrapText="1"/>
    </xf>
    <xf numFmtId="0" fontId="26" fillId="5" borderId="27" xfId="1" applyFont="1" applyFill="1" applyBorder="1" applyAlignment="1" applyProtection="1">
      <alignment horizontal="left" vertical="center" wrapText="1"/>
    </xf>
    <xf numFmtId="0" fontId="26" fillId="5" borderId="35" xfId="1" applyFont="1" applyFill="1" applyBorder="1" applyAlignment="1" applyProtection="1">
      <alignment horizontal="left" vertical="center" wrapText="1"/>
    </xf>
    <xf numFmtId="0" fontId="26" fillId="5" borderId="21" xfId="1" applyFont="1" applyFill="1" applyBorder="1" applyAlignment="1" applyProtection="1">
      <alignment horizontal="left" vertical="center"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0" borderId="10" xfId="0" applyBorder="1"/>
    <xf numFmtId="0" fontId="0" fillId="2" borderId="9" xfId="0" applyFill="1" applyBorder="1" applyAlignment="1">
      <alignment vertical="top" wrapText="1"/>
    </xf>
    <xf numFmtId="0" fontId="0" fillId="2" borderId="11" xfId="0" applyFill="1" applyBorder="1" applyAlignment="1">
      <alignment vertical="top" wrapText="1"/>
    </xf>
    <xf numFmtId="0" fontId="0" fillId="0" borderId="9" xfId="0" applyBorder="1"/>
    <xf numFmtId="0" fontId="0" fillId="0" borderId="11" xfId="0" applyBorder="1"/>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1" fillId="0" borderId="9" xfId="0" applyFont="1" applyBorder="1" applyAlignment="1">
      <alignment vertical="top" wrapText="1"/>
    </xf>
    <xf numFmtId="0" fontId="1" fillId="0" borderId="11" xfId="0" applyFont="1" applyBorder="1" applyAlignment="1">
      <alignment vertical="top" wrapText="1"/>
    </xf>
    <xf numFmtId="0" fontId="5" fillId="7" borderId="9"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4" fillId="9"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6" xfId="0" applyFont="1" applyFill="1" applyBorder="1" applyAlignment="1">
      <alignmen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26" fillId="2" borderId="9" xfId="1" applyFont="1" applyFill="1" applyBorder="1" applyAlignment="1" applyProtection="1">
      <alignment horizontal="justify" vertical="center" wrapText="1"/>
    </xf>
    <xf numFmtId="0" fontId="38" fillId="2" borderId="10" xfId="1" applyFill="1" applyBorder="1" applyAlignment="1" applyProtection="1">
      <alignment horizontal="justify" vertical="center" wrapText="1"/>
    </xf>
    <xf numFmtId="0" fontId="38" fillId="2" borderId="11" xfId="1" applyFill="1" applyBorder="1" applyAlignment="1" applyProtection="1">
      <alignment horizontal="justify"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0" borderId="3" xfId="0" applyFont="1" applyBorder="1" applyAlignment="1">
      <alignment horizontal="center" wrapText="1"/>
    </xf>
    <xf numFmtId="0" fontId="32" fillId="0" borderId="3" xfId="0" applyFont="1" applyBorder="1" applyAlignment="1">
      <alignment wrapText="1"/>
    </xf>
    <xf numFmtId="3" fontId="5" fillId="0" borderId="4" xfId="0" applyNumberFormat="1" applyFont="1" applyBorder="1" applyAlignment="1">
      <alignment horizontal="center" wrapText="1"/>
    </xf>
    <xf numFmtId="3" fontId="5" fillId="0" borderId="1" xfId="0" applyNumberFormat="1" applyFont="1" applyBorder="1" applyAlignment="1">
      <alignment horizontal="center" wrapText="1"/>
    </xf>
    <xf numFmtId="0" fontId="5"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5" fillId="3" borderId="4" xfId="0" applyFont="1" applyFill="1" applyBorder="1" applyAlignment="1">
      <alignment horizontal="center" wrapText="1"/>
    </xf>
    <xf numFmtId="0" fontId="5" fillId="3" borderId="1" xfId="0" applyFont="1" applyFill="1" applyBorder="1" applyAlignment="1">
      <alignment horizontal="center" wrapText="1"/>
    </xf>
    <xf numFmtId="0" fontId="5" fillId="2" borderId="6" xfId="0" applyFont="1" applyFill="1" applyBorder="1" applyAlignment="1">
      <alignment horizontal="right" vertical="center" wrapText="1"/>
    </xf>
    <xf numFmtId="0" fontId="0" fillId="16" borderId="0" xfId="0" applyFill="1" applyAlignment="1">
      <alignment horizontal="left" vertical="center" wrapText="1" indent="1"/>
    </xf>
    <xf numFmtId="0" fontId="26" fillId="2" borderId="6" xfId="1" applyFont="1" applyFill="1" applyBorder="1" applyAlignment="1" applyProtection="1">
      <alignment horizontal="justify" vertical="center" wrapText="1"/>
    </xf>
    <xf numFmtId="0" fontId="38" fillId="2" borderId="6" xfId="1" applyFill="1" applyBorder="1" applyAlignment="1" applyProtection="1">
      <alignment horizontal="justify" vertical="center" wrapTex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38" fillId="15" borderId="0" xfId="1" applyFill="1" applyAlignment="1" applyProtection="1">
      <alignment horizontal="center" vertical="center" wrapText="1"/>
    </xf>
    <xf numFmtId="0" fontId="2" fillId="0" borderId="0" xfId="0" applyFont="1"/>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3" borderId="6" xfId="0" applyFont="1" applyFill="1" applyBorder="1" applyAlignment="1">
      <alignment vertical="top" wrapText="1"/>
    </xf>
    <xf numFmtId="0" fontId="36" fillId="0" borderId="9" xfId="0" applyFont="1" applyBorder="1" applyAlignment="1">
      <alignment wrapText="1"/>
    </xf>
    <xf numFmtId="0" fontId="36" fillId="0" borderId="11" xfId="0" applyFont="1" applyBorder="1" applyAlignment="1">
      <alignment wrapText="1"/>
    </xf>
    <xf numFmtId="0" fontId="2" fillId="0" borderId="9" xfId="0" applyFont="1" applyBorder="1" applyAlignment="1">
      <alignment wrapText="1"/>
    </xf>
    <xf numFmtId="0" fontId="2" fillId="0" borderId="11" xfId="0" applyFont="1" applyBorder="1" applyAlignment="1">
      <alignment wrapText="1"/>
    </xf>
    <xf numFmtId="0" fontId="2" fillId="3" borderId="6" xfId="0" applyFont="1" applyFill="1" applyBorder="1" applyAlignment="1">
      <alignment wrapText="1"/>
    </xf>
    <xf numFmtId="0" fontId="2" fillId="10" borderId="6" xfId="0" applyFont="1" applyFill="1" applyBorder="1" applyAlignment="1">
      <alignment vertical="top"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6" xfId="0" applyFont="1" applyFill="1" applyBorder="1" applyAlignment="1">
      <alignment horizontal="right" vertical="center" wrapText="1"/>
    </xf>
    <xf numFmtId="0" fontId="1" fillId="3" borderId="6" xfId="0" applyFont="1" applyFill="1" applyBorder="1" applyAlignment="1">
      <alignment vertical="center" wrapText="1"/>
    </xf>
    <xf numFmtId="0" fontId="1" fillId="10" borderId="6" xfId="0" applyFont="1" applyFill="1" applyBorder="1" applyAlignment="1">
      <alignment vertical="center" wrapText="1"/>
    </xf>
    <xf numFmtId="0" fontId="4" fillId="2" borderId="9" xfId="0" applyFont="1" applyFill="1" applyBorder="1" applyAlignment="1">
      <alignment horizontal="center" vertical="center" textRotation="90" wrapText="1"/>
    </xf>
    <xf numFmtId="0" fontId="4" fillId="2" borderId="11" xfId="0" applyFont="1" applyFill="1" applyBorder="1" applyAlignment="1">
      <alignment horizontal="center" vertical="center" textRotation="90"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cellXfs>
  <cellStyles count="3">
    <cellStyle name="Comma" xfId="2" builtinId="3"/>
    <cellStyle name="Hyperlink" xfId="1" builtinId="8"/>
    <cellStyle name="Normal" xfId="0" builtinId="0"/>
  </cellStyles>
  <dxfs count="4">
    <dxf>
      <font>
        <color theme="6" tint="0.39994506668294322"/>
      </font>
    </dxf>
    <dxf>
      <font>
        <color theme="6" tint="0.39994506668294322"/>
      </font>
    </dxf>
    <dxf>
      <font>
        <color theme="6" tint="0.39994506668294322"/>
      </font>
    </dxf>
    <dxf>
      <font>
        <color theme="6" tint="0.59996337778862885"/>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agric.gov.ab.ca/app19/calc/volume/dugout.jsp"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69"/>
  <sheetViews>
    <sheetView showGridLines="0" showRowColHeaders="0" tabSelected="1" zoomScaleNormal="100" workbookViewId="0">
      <pane xSplit="1" ySplit="4" topLeftCell="C25" activePane="bottomRight" state="frozen"/>
      <selection activeCell="A5" sqref="A5:J5"/>
      <selection pane="topRight" activeCell="A5" sqref="A5:J5"/>
      <selection pane="bottomLeft" activeCell="A5" sqref="A5:J5"/>
      <selection pane="bottomRight" activeCell="C1" sqref="C1"/>
    </sheetView>
  </sheetViews>
  <sheetFormatPr defaultColWidth="0" defaultRowHeight="20.25" zeroHeight="1"/>
  <cols>
    <col min="1" max="1" width="0.6640625" style="173" customWidth="1"/>
    <col min="2" max="2" width="1" customWidth="1"/>
    <col min="3" max="3" width="131.33203125" bestFit="1" customWidth="1"/>
    <col min="4" max="4" width="0.88671875" customWidth="1"/>
    <col min="5" max="16384" width="8.88671875" hidden="1"/>
  </cols>
  <sheetData>
    <row r="1" spans="1:3" ht="31.5" customHeight="1">
      <c r="A1" s="364"/>
      <c r="B1" s="177"/>
      <c r="C1" s="220" t="s">
        <v>480</v>
      </c>
    </row>
    <row r="2" spans="1:3" ht="21" customHeight="1">
      <c r="A2" s="395"/>
      <c r="B2" s="178"/>
      <c r="C2" s="396" t="s">
        <v>481</v>
      </c>
    </row>
    <row r="3" spans="1:3">
      <c r="A3" s="172"/>
      <c r="B3" s="221"/>
      <c r="C3" s="253" t="s">
        <v>293</v>
      </c>
    </row>
    <row r="4" spans="1:3">
      <c r="A4" s="172"/>
      <c r="B4" s="267"/>
      <c r="C4" s="268" t="s">
        <v>431</v>
      </c>
    </row>
    <row r="5" spans="1:3" ht="9.9499999999999993" customHeight="1">
      <c r="A5" s="172"/>
      <c r="B5" s="178"/>
      <c r="C5" s="246"/>
    </row>
    <row r="6" spans="1:3">
      <c r="A6" s="172"/>
      <c r="B6" s="242"/>
      <c r="C6" s="243" t="s">
        <v>377</v>
      </c>
    </row>
    <row r="7" spans="1:3">
      <c r="A7" s="172"/>
      <c r="B7" s="178"/>
      <c r="C7" s="228" t="s">
        <v>387</v>
      </c>
    </row>
    <row r="8" spans="1:3">
      <c r="A8" s="172"/>
      <c r="B8" s="178"/>
      <c r="C8" s="228" t="s">
        <v>417</v>
      </c>
    </row>
    <row r="9" spans="1:3">
      <c r="A9" s="172"/>
      <c r="B9" s="178"/>
      <c r="C9" s="228" t="s">
        <v>429</v>
      </c>
    </row>
    <row r="10" spans="1:3">
      <c r="A10" s="172"/>
      <c r="B10" s="178"/>
      <c r="C10" s="228" t="s">
        <v>420</v>
      </c>
    </row>
    <row r="11" spans="1:3">
      <c r="A11" s="172"/>
      <c r="B11" s="178"/>
      <c r="C11" s="228" t="s">
        <v>419</v>
      </c>
    </row>
    <row r="12" spans="1:3" ht="9.9499999999999993" customHeight="1">
      <c r="A12" s="172"/>
      <c r="B12" s="178"/>
      <c r="C12" s="179"/>
    </row>
    <row r="13" spans="1:3">
      <c r="A13" s="172"/>
      <c r="B13" s="240"/>
      <c r="C13" s="241" t="s">
        <v>416</v>
      </c>
    </row>
    <row r="14" spans="1:3">
      <c r="A14" s="172"/>
      <c r="B14" s="178"/>
      <c r="C14" s="329" t="s">
        <v>292</v>
      </c>
    </row>
    <row r="15" spans="1:3">
      <c r="A15" s="172"/>
      <c r="B15" s="178"/>
      <c r="C15" s="329" t="s">
        <v>59</v>
      </c>
    </row>
    <row r="16" spans="1:3">
      <c r="A16" s="172"/>
      <c r="B16" s="178"/>
      <c r="C16" s="329" t="s">
        <v>64</v>
      </c>
    </row>
    <row r="17" spans="1:3">
      <c r="A17" s="172"/>
      <c r="B17" s="178"/>
      <c r="C17" s="329" t="s">
        <v>66</v>
      </c>
    </row>
    <row r="18" spans="1:3">
      <c r="A18" s="172"/>
      <c r="B18" s="178"/>
      <c r="C18" s="329" t="s">
        <v>404</v>
      </c>
    </row>
    <row r="19" spans="1:3">
      <c r="A19" s="172"/>
      <c r="B19" s="178"/>
      <c r="C19" s="329" t="s">
        <v>314</v>
      </c>
    </row>
    <row r="20" spans="1:3">
      <c r="A20" s="172"/>
      <c r="B20" s="335"/>
      <c r="C20" s="334" t="s">
        <v>315</v>
      </c>
    </row>
    <row r="21" spans="1:3">
      <c r="A21" s="172"/>
      <c r="B21" s="178"/>
      <c r="C21" s="329" t="s">
        <v>405</v>
      </c>
    </row>
    <row r="22" spans="1:3">
      <c r="A22" s="172"/>
      <c r="B22" s="178"/>
      <c r="C22" s="329" t="s">
        <v>316</v>
      </c>
    </row>
    <row r="23" spans="1:3">
      <c r="A23" s="172"/>
      <c r="B23" s="335"/>
      <c r="C23" s="334" t="s">
        <v>165</v>
      </c>
    </row>
    <row r="24" spans="1:3">
      <c r="A24" s="172"/>
      <c r="B24" s="178"/>
      <c r="C24" s="329" t="s">
        <v>407</v>
      </c>
    </row>
    <row r="25" spans="1:3">
      <c r="A25" s="172"/>
      <c r="B25" s="178"/>
      <c r="C25" s="329" t="s">
        <v>181</v>
      </c>
    </row>
    <row r="26" spans="1:3">
      <c r="A26" s="172"/>
      <c r="B26" s="178"/>
      <c r="C26" s="329" t="s">
        <v>184</v>
      </c>
    </row>
    <row r="27" spans="1:3">
      <c r="A27" s="172"/>
      <c r="B27" s="178"/>
      <c r="C27" s="329" t="s">
        <v>188</v>
      </c>
    </row>
    <row r="28" spans="1:3">
      <c r="A28" s="172"/>
      <c r="B28" s="178"/>
      <c r="C28" s="329" t="s">
        <v>191</v>
      </c>
    </row>
    <row r="29" spans="1:3">
      <c r="A29" s="172"/>
      <c r="B29" s="178"/>
      <c r="C29" s="329" t="s">
        <v>317</v>
      </c>
    </row>
    <row r="30" spans="1:3">
      <c r="A30" s="172"/>
      <c r="B30" s="178"/>
      <c r="C30" s="329" t="s">
        <v>318</v>
      </c>
    </row>
    <row r="31" spans="1:3">
      <c r="A31" s="172"/>
      <c r="B31" s="178"/>
      <c r="C31" s="329" t="s">
        <v>319</v>
      </c>
    </row>
    <row r="32" spans="1:3">
      <c r="A32" s="172"/>
      <c r="B32" s="178"/>
      <c r="C32" s="329" t="s">
        <v>218</v>
      </c>
    </row>
    <row r="33" spans="1:3">
      <c r="A33" s="172"/>
      <c r="B33" s="178"/>
      <c r="C33" s="329" t="s">
        <v>321</v>
      </c>
    </row>
    <row r="34" spans="1:3">
      <c r="A34" s="172"/>
      <c r="B34" s="178"/>
      <c r="C34" s="329" t="s">
        <v>320</v>
      </c>
    </row>
    <row r="35" spans="1:3">
      <c r="A35" s="172"/>
      <c r="B35" s="178"/>
      <c r="C35" s="329" t="s">
        <v>322</v>
      </c>
    </row>
    <row r="36" spans="1:3">
      <c r="A36" s="172"/>
      <c r="B36" s="178"/>
      <c r="C36" s="329" t="s">
        <v>430</v>
      </c>
    </row>
    <row r="37" spans="1:3">
      <c r="A37" s="172"/>
      <c r="B37" s="178"/>
      <c r="C37" s="329" t="s">
        <v>265</v>
      </c>
    </row>
    <row r="38" spans="1:3" ht="9.9499999999999993" customHeight="1">
      <c r="A38" s="172"/>
      <c r="B38" s="178"/>
      <c r="C38" s="179"/>
    </row>
    <row r="39" spans="1:3">
      <c r="A39" s="172"/>
      <c r="B39" s="244"/>
      <c r="C39" s="254" t="s">
        <v>378</v>
      </c>
    </row>
    <row r="40" spans="1:3">
      <c r="A40" s="172"/>
      <c r="B40" s="178"/>
      <c r="C40" s="255" t="s">
        <v>13</v>
      </c>
    </row>
    <row r="41" spans="1:3">
      <c r="A41" s="172"/>
      <c r="B41" s="178"/>
      <c r="C41" s="255" t="s">
        <v>277</v>
      </c>
    </row>
    <row r="42" spans="1:3">
      <c r="A42" s="172"/>
      <c r="B42" s="178"/>
      <c r="C42" s="255" t="s">
        <v>323</v>
      </c>
    </row>
    <row r="43" spans="1:3">
      <c r="A43" s="172"/>
      <c r="B43" s="178"/>
      <c r="C43" s="255" t="s">
        <v>324</v>
      </c>
    </row>
    <row r="44" spans="1:3">
      <c r="A44" s="172"/>
      <c r="B44" s="178"/>
      <c r="C44" s="255" t="s">
        <v>326</v>
      </c>
    </row>
    <row r="45" spans="1:3">
      <c r="A45" s="172"/>
      <c r="B45" s="178"/>
      <c r="C45" s="255" t="s">
        <v>325</v>
      </c>
    </row>
    <row r="46" spans="1:3">
      <c r="A46" s="172"/>
      <c r="B46" s="178"/>
      <c r="C46" s="255" t="s">
        <v>327</v>
      </c>
    </row>
    <row r="47" spans="1:3" ht="35.25" customHeight="1">
      <c r="A47" s="172"/>
      <c r="B47" s="178"/>
      <c r="C47" s="365" t="s">
        <v>421</v>
      </c>
    </row>
    <row r="48" spans="1:3">
      <c r="A48" s="172"/>
      <c r="B48" s="178"/>
      <c r="C48" s="179"/>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sortState ref="C6:C10">
    <sortCondition ref="C6:C10"/>
  </sortState>
  <hyperlinks>
    <hyperlink ref="C7" location="'field information template'!A1" tooltip="Go to Farm information template  ..." display="Field information template "/>
    <hyperlink ref="C14" location="'Table 5'!A1" tooltip="Go to Table 5: Manure N produced by livestock on the farm ..." display="Table 5: Manure N produced by livestock on the farm"/>
    <hyperlink ref="C15" location="'Tables 6 &amp; 7'!A1" tooltip="Go to Table 6: Manure N content of IMPORTED livestock manure ..." display="Table 6: Manure N content of IMPORTED livestock manure and Table 7: Manure N content of EXPORTED livestock manure"/>
    <hyperlink ref="C17" location="'Table 8'!A1" tooltip="Go to Table 8: The total agricultural area of the farm on 1 January ..." display="Table 8: The total agricultural area of the farm on 1 January"/>
    <hyperlink ref="C18" location="'Table 9'!A1" tooltip="Go to Table 9: Manure nitrogen (N) and phosphate (P2O5) produced by grazing livestock on the farm ..." display="Table 9: Manure nitrogen (N) and phosphate (P2O5) produced by grazing livestock on the farm"/>
    <hyperlink ref="C40" location="'Table 4'!A1" tooltip="Go to Table 4: The N max limits ..." display="Table 4: The N max limits"/>
    <hyperlink ref="C19" location="'Table 10'!A1" tooltip="Go to Table 10: Manure N in imported and exported manure from grazing livestock ..." display="Table 10: Manure N in imported and exported manure from grazing livestock"/>
    <hyperlink ref="C20" location="'Table 11'!A1" tooltip="Go to Table 11: Total loading of manure N from non-grazing livestock  ..." display="Table 11: Total loading of manure N from non-grazing livestock "/>
    <hyperlink ref="C21" location="'Table 12'!A1" tooltip="Go to Table 12: Manure nitrogen (N) and phosphate (P2O5) produced by non-grazing livestock on the farm ..." display="Table 12: Manure nitrogen (N) and phosphate (P2O5) produced by non-grazing livestock on the farm"/>
    <hyperlink ref="C22" location="'Table 13'!A1" tooltip="Go to Table 13: Manure N in imported and exported manure from non-grazing livestock ..." display="Table 13: Manure N in imported and exported manure from non-grazing livestock"/>
    <hyperlink ref="C23" location="'Table 14'!A1" tooltip="Go to Table 14: Total loading of manure N from non-grazing livestock ..." display="Table 14: Total loading of manure N from non-grazing livestock"/>
    <hyperlink ref="C24" location="'Table 15'!A1" tooltip="Go to Table 15: Area required to comply with the livestock manure N limits ..." display="Table 15: Area required to comply with the livestock manure N limits"/>
    <hyperlink ref="C25" location="'Tables 16, 17 &amp; 18'!A1" tooltip="Go to Table 16: Manufactured nitrogen fertiliser stocks on farm on 1 January ..." display="Table 16: Manufactured nitrogen fertiliser stocks on farm on 1 January"/>
    <hyperlink ref="C26" location="'Tables 16, 17 &amp; 18'!A16" tooltip="Go to Table 17: Manufactured nitrogen fertilisers (purchased/imported and sold/exported) ..." display="Table 17: Manufactured nitrogen fertilisers (purchased/imported and sold/exported)"/>
    <hyperlink ref="C35" location="'Table 27'!A1" tooltip="Go to Table 27: Poultry manure production per month ..." display="Table 27: Poultry manure production per month"/>
    <hyperlink ref="C36" location="'Table 28'!A1" tooltip="Go to Table 28: Capacity of existing stores ..." display="Table 28: Capacity of existing stores"/>
    <hyperlink ref="C37" location="'Table 29'!A1" tooltip="Go to Table 29: Cattle, sheep or pig solid manure production per month ..." display="Table 29: Cattle, sheep or pig solid manure production per month"/>
    <hyperlink ref="C41" location="'Table 30'!A1" tooltip="Go to Table 30: Nitrogen and excreta production from cattle ..." display="Table 30: Nitrogen and excreta production from cattle"/>
    <hyperlink ref="C42" location="'Table 31'!A1" tooltip="Go to Table 31: Nitrogen and excreta production by pigs places ..." display="Table 31: Nitrogen and excreta production by pigs places"/>
    <hyperlink ref="C43" location="'Table 32'!A1" tooltip="Go to Table 32  Nitrogen and excreta production by poultry places ..." display="Table 32  Nitrogen and excreta production by poultry places"/>
    <hyperlink ref="C44" location="'Table 33'!A1" tooltip="Go to Table 33: Nitrogen and excreta production by sheep, goats, deer and horses ..." display="Table 33: Nitrogen and excreta production by sheep, goats, deer and horses"/>
    <hyperlink ref="C45" location="'Table 34'!A1" tooltip="Go to Table 34: Crops to which manufactured nitrogen fertiliser may be applied during the closed spreading period ..." display="Table 34: Crops to which manufactured nitrogen fertiliser may be applied during the closed spreading period"/>
    <hyperlink ref="C46" location="'Table 35'!A1" tooltip="Go to Table 35: The total N content of organic manures and maximum application rates to supply 250 kg N/ha of total nitrogen ..." display="Table 35: The total N content of organic manures and maximum application rates to supply 250 kg N/ha of total nitrogen"/>
    <hyperlink ref="C47" location="'Table 36'!A1" tooltip="Go to Table 36: The % of the total nitrogen content of livestock manure available for crop uptake in the growing season in which it is spread (Only for use in N max calculation) ..." display="Table 36: The % of the total nitrogen content of livestock manure available for crop uptake in the growing season in which it is spread (Only for use in N max calculation)"/>
    <hyperlink ref="C34" location="'Table 26'!A1" tooltip="Go to Table 26: Capacity of existing slurry storage facilities ..." display="Table 26: Capacity of existing slurry storage facilities"/>
    <hyperlink ref="C33" location="'Table 25'!A1" tooltip="Go to Table 25: Wash water use for pig units ..." display="Table 25: Wash water use for pig units"/>
    <hyperlink ref="C32" location="'Table 24'!A1" tooltip="Go to Table 24: Slurry production per month (based on undiluted slurry) ..." display="Table 24: Slurry production per month (based on undiluted slurry)"/>
    <hyperlink ref="C31" location="'Table 23'!A1" tooltip="Go to Table 23: Calculating the field area for spreading (in those fields where there are red or white areas marked) ..." display="Table 23: Calculating the field area for spreading (in those fields where there are red or white areas marked)"/>
    <hyperlink ref="C30" location="'Table 21'!A1" tooltip="Go to Table 21: Nitrogen from applications of manufactured fertilizer ..." display="Table 21: Nitrogen from applications of manufactured fertilizer"/>
    <hyperlink ref="C29" location="'Table 20'!A1" tooltip="Go to Table 20: The crop available nitrogen from organic manure applications ..." display="Table 20: The crop available nitrogen from organic manure applications"/>
    <hyperlink ref="C28" location="'Table 19'!A1" tooltip="Go to Table 19: Calculation of N max for a crop ..." display="Table 19: Calculation of N max for a crop"/>
    <hyperlink ref="C27" location="'Tables 16, 17 &amp; 18'!A31" tooltip="Go to Table 18: Manufactured nitrogen fertiliser stocks on farm on 31 December ..." display="Table 18: Manufactured nitrogen fertiliser stocks on farm on 31 December"/>
    <hyperlink ref="C16" location="'Tables 6 &amp; 7'!A24" display="Table 7: Manure N content of EXPORTED livestock manure"/>
    <hyperlink ref="C8" location="'Livestock manure farm limit'!A1" display="Livestock manure farm limit"/>
    <hyperlink ref="C9" location="'poultry manure production'!A1" display="poultry manure production"/>
    <hyperlink ref="C11" location="'Volume, rainfall and washwater'!A1" display="Volume, rainfall and washwater"/>
    <hyperlink ref="C10" location="Storage!A1" display="storage"/>
  </hyperlinks>
  <pageMargins left="0.17" right="0.17" top="0.43" bottom="0.45" header="0.17" footer="0.3"/>
  <pageSetup paperSize="9" scale="83" orientation="portrait" horizontalDpi="4294967292" verticalDpi="0" r:id="rId1"/>
</worksheet>
</file>

<file path=xl/worksheets/sheet10.xml><?xml version="1.0" encoding="utf-8"?>
<worksheet xmlns="http://schemas.openxmlformats.org/spreadsheetml/2006/main" xmlns:r="http://schemas.openxmlformats.org/officeDocument/2006/relationships">
  <sheetPr codeName="Sheet7">
    <tabColor theme="6" tint="-0.499984740745262"/>
  </sheetPr>
  <dimension ref="A1:IV53"/>
  <sheetViews>
    <sheetView showGridLines="0" showRowColHeaders="0" zoomScaleNormal="100" workbookViewId="0">
      <selection sqref="A1:D1"/>
    </sheetView>
  </sheetViews>
  <sheetFormatPr defaultColWidth="0" defaultRowHeight="15" zeroHeight="1"/>
  <cols>
    <col min="1" max="1" width="31" customWidth="1"/>
    <col min="2" max="2" width="8.88671875" customWidth="1"/>
    <col min="3" max="3" width="16.88671875" customWidth="1"/>
    <col min="4" max="4" width="16.77734375" customWidth="1"/>
    <col min="5" max="5" width="0.88671875" customWidth="1"/>
    <col min="6" max="256" width="0" hidden="1" customWidth="1"/>
    <col min="257" max="16384" width="8.88671875" hidden="1"/>
  </cols>
  <sheetData>
    <row r="1" spans="1:4" ht="22.5" customHeight="1">
      <c r="A1" s="459" t="s">
        <v>59</v>
      </c>
      <c r="B1" s="460"/>
      <c r="C1" s="460"/>
      <c r="D1" s="461"/>
    </row>
    <row r="2" spans="1:4" ht="30" customHeight="1">
      <c r="A2" s="30" t="s">
        <v>11</v>
      </c>
      <c r="B2" s="33" t="s">
        <v>61</v>
      </c>
      <c r="C2" s="291" t="s">
        <v>62</v>
      </c>
      <c r="D2" s="33" t="s">
        <v>63</v>
      </c>
    </row>
    <row r="3" spans="1:4">
      <c r="A3" s="31" t="s">
        <v>55</v>
      </c>
      <c r="B3" s="24">
        <v>2</v>
      </c>
      <c r="C3" s="292">
        <v>3</v>
      </c>
      <c r="D3" s="24">
        <v>4</v>
      </c>
    </row>
    <row r="4" spans="1:4">
      <c r="A4" s="35"/>
      <c r="B4" s="36"/>
      <c r="C4" s="35"/>
      <c r="D4" s="35"/>
    </row>
    <row r="5" spans="1:4">
      <c r="A5" s="35"/>
      <c r="B5" s="36"/>
      <c r="C5" s="35"/>
      <c r="D5" s="35"/>
    </row>
    <row r="6" spans="1:4">
      <c r="A6" s="35"/>
      <c r="B6" s="36"/>
      <c r="C6" s="35"/>
      <c r="D6" s="35"/>
    </row>
    <row r="7" spans="1:4">
      <c r="A7" s="35"/>
      <c r="B7" s="36"/>
      <c r="C7" s="35"/>
      <c r="D7" s="35"/>
    </row>
    <row r="8" spans="1:4">
      <c r="A8" s="35"/>
      <c r="B8" s="36"/>
      <c r="C8" s="35"/>
      <c r="D8" s="35"/>
    </row>
    <row r="9" spans="1:4">
      <c r="A9" s="35"/>
      <c r="B9" s="36"/>
      <c r="C9" s="35"/>
      <c r="D9" s="35"/>
    </row>
    <row r="10" spans="1:4">
      <c r="A10" s="35"/>
      <c r="B10" s="36"/>
      <c r="C10" s="35"/>
      <c r="D10" s="35"/>
    </row>
    <row r="11" spans="1:4">
      <c r="A11" s="35"/>
      <c r="B11" s="36"/>
      <c r="C11" s="35"/>
      <c r="D11" s="35"/>
    </row>
    <row r="12" spans="1:4">
      <c r="A12" s="35"/>
      <c r="B12" s="36"/>
      <c r="C12" s="35"/>
      <c r="D12" s="35"/>
    </row>
    <row r="13" spans="1:4">
      <c r="A13" s="35"/>
      <c r="B13" s="36"/>
      <c r="C13" s="35"/>
      <c r="D13" s="35"/>
    </row>
    <row r="14" spans="1:4">
      <c r="A14" s="35"/>
      <c r="B14" s="36"/>
      <c r="C14" s="35"/>
      <c r="D14" s="35"/>
    </row>
    <row r="15" spans="1:4">
      <c r="A15" s="35"/>
      <c r="B15" s="36"/>
      <c r="C15" s="35"/>
      <c r="D15" s="35"/>
    </row>
    <row r="16" spans="1:4">
      <c r="A16" s="35"/>
      <c r="B16" s="36"/>
      <c r="C16" s="35"/>
      <c r="D16" s="35"/>
    </row>
    <row r="17" spans="1:4">
      <c r="A17" s="35"/>
      <c r="B17" s="36"/>
      <c r="C17" s="35"/>
      <c r="D17" s="35"/>
    </row>
    <row r="18" spans="1:4">
      <c r="A18" s="35"/>
      <c r="B18" s="36"/>
      <c r="C18" s="35"/>
      <c r="D18" s="35"/>
    </row>
    <row r="19" spans="1:4">
      <c r="A19" s="35"/>
      <c r="B19" s="36"/>
      <c r="C19" s="35"/>
      <c r="D19" s="35"/>
    </row>
    <row r="20" spans="1:4">
      <c r="A20" s="35"/>
      <c r="B20" s="36"/>
      <c r="C20" s="35"/>
      <c r="D20" s="35"/>
    </row>
    <row r="21" spans="1:4">
      <c r="A21" s="35"/>
      <c r="B21" s="36"/>
      <c r="C21" s="35"/>
      <c r="D21" s="35"/>
    </row>
    <row r="22" spans="1:4" ht="31.5" customHeight="1">
      <c r="A22" s="462" t="s">
        <v>60</v>
      </c>
      <c r="B22" s="463"/>
      <c r="C22" s="464"/>
      <c r="D22" s="28"/>
    </row>
    <row r="23" spans="1:4"/>
    <row r="24" spans="1:4" ht="22.5" customHeight="1">
      <c r="A24" s="465" t="s">
        <v>64</v>
      </c>
      <c r="B24" s="466"/>
      <c r="C24" s="466"/>
      <c r="D24" s="467"/>
    </row>
    <row r="25" spans="1:4" ht="30" customHeight="1">
      <c r="A25" s="287" t="s">
        <v>11</v>
      </c>
      <c r="B25" s="285" t="s">
        <v>61</v>
      </c>
      <c r="C25" s="291" t="s">
        <v>62</v>
      </c>
      <c r="D25" s="285" t="s">
        <v>63</v>
      </c>
    </row>
    <row r="26" spans="1:4">
      <c r="A26" s="31" t="s">
        <v>55</v>
      </c>
      <c r="B26" s="286">
        <v>2</v>
      </c>
      <c r="C26" s="292">
        <v>3</v>
      </c>
      <c r="D26" s="286">
        <v>4</v>
      </c>
    </row>
    <row r="27" spans="1:4">
      <c r="A27" s="288"/>
      <c r="B27" s="289"/>
      <c r="C27" s="288"/>
      <c r="D27" s="288"/>
    </row>
    <row r="28" spans="1:4">
      <c r="A28" s="288"/>
      <c r="B28" s="289"/>
      <c r="C28" s="288"/>
      <c r="D28" s="288"/>
    </row>
    <row r="29" spans="1:4">
      <c r="A29" s="288"/>
      <c r="B29" s="289"/>
      <c r="C29" s="288"/>
      <c r="D29" s="288"/>
    </row>
    <row r="30" spans="1:4">
      <c r="A30" s="288"/>
      <c r="B30" s="289"/>
      <c r="C30" s="288"/>
      <c r="D30" s="288"/>
    </row>
    <row r="31" spans="1:4">
      <c r="A31" s="288"/>
      <c r="B31" s="289"/>
      <c r="C31" s="288"/>
      <c r="D31" s="288"/>
    </row>
    <row r="32" spans="1:4">
      <c r="A32" s="288"/>
      <c r="B32" s="289"/>
      <c r="C32" s="288"/>
      <c r="D32" s="288"/>
    </row>
    <row r="33" spans="1:4">
      <c r="A33" s="288"/>
      <c r="B33" s="289"/>
      <c r="C33" s="288"/>
      <c r="D33" s="288"/>
    </row>
    <row r="34" spans="1:4">
      <c r="A34" s="288"/>
      <c r="B34" s="289"/>
      <c r="C34" s="288"/>
      <c r="D34" s="288"/>
    </row>
    <row r="35" spans="1:4">
      <c r="A35" s="288"/>
      <c r="B35" s="289"/>
      <c r="C35" s="288"/>
      <c r="D35" s="288"/>
    </row>
    <row r="36" spans="1:4">
      <c r="A36" s="288"/>
      <c r="B36" s="289"/>
      <c r="C36" s="288"/>
      <c r="D36" s="288"/>
    </row>
    <row r="37" spans="1:4">
      <c r="A37" s="288"/>
      <c r="B37" s="289"/>
      <c r="C37" s="288"/>
      <c r="D37" s="288"/>
    </row>
    <row r="38" spans="1:4">
      <c r="A38" s="288"/>
      <c r="B38" s="289"/>
      <c r="C38" s="288"/>
      <c r="D38" s="288"/>
    </row>
    <row r="39" spans="1:4">
      <c r="A39" s="288"/>
      <c r="B39" s="289"/>
      <c r="C39" s="288"/>
      <c r="D39" s="288"/>
    </row>
    <row r="40" spans="1:4">
      <c r="A40" s="288"/>
      <c r="B40" s="289"/>
      <c r="C40" s="288"/>
      <c r="D40" s="288"/>
    </row>
    <row r="41" spans="1:4">
      <c r="A41" s="288"/>
      <c r="B41" s="289"/>
      <c r="C41" s="288"/>
      <c r="D41" s="288"/>
    </row>
    <row r="42" spans="1:4">
      <c r="A42" s="288"/>
      <c r="B42" s="289"/>
      <c r="C42" s="288"/>
      <c r="D42" s="288"/>
    </row>
    <row r="43" spans="1:4">
      <c r="A43" s="288"/>
      <c r="B43" s="289"/>
      <c r="C43" s="288"/>
      <c r="D43" s="288"/>
    </row>
    <row r="44" spans="1:4">
      <c r="A44" s="288"/>
      <c r="B44" s="289"/>
      <c r="C44" s="288"/>
      <c r="D44" s="288"/>
    </row>
    <row r="45" spans="1:4" ht="24.75" customHeight="1">
      <c r="A45" s="468" t="s">
        <v>65</v>
      </c>
      <c r="B45" s="469"/>
      <c r="C45" s="470"/>
      <c r="D45" s="28"/>
    </row>
    <row r="46" spans="1:4"/>
    <row r="47" spans="1:4" hidden="1"/>
    <row r="48" spans="1:4" hidden="1"/>
    <row r="49" hidden="1"/>
    <row r="50" hidden="1"/>
    <row r="51" hidden="1"/>
    <row r="52" hidden="1"/>
    <row r="53" hidden="1"/>
  </sheetData>
  <mergeCells count="4">
    <mergeCell ref="A22:C22"/>
    <mergeCell ref="A1:D1"/>
    <mergeCell ref="A24:D24"/>
    <mergeCell ref="A45:C45"/>
  </mergeCells>
  <hyperlinks>
    <hyperlink ref="A1:D1" location="Contents!A1" tooltip="Go to Table of Contents  ..." display="Table 6: Manure N content of IMPORTED livestock manure"/>
    <hyperlink ref="A24" location="Contents!" tooltip="Go to Table of Contents  ..." display="Table 7: Manure N content of EXPORTED livestock manure"/>
    <hyperlink ref="A24:D24" location="Contents!A1" tooltip="Go to Table of Contents ..." display="Table 7: Manure N content of EXPORTED livestock manure"/>
  </hyperlinks>
  <pageMargins left="0.7" right="0.43" top="0.75" bottom="0.75" header="0.3" footer="0.3"/>
  <pageSetup paperSize="9" scale="98" orientation="portrait" horizontalDpi="4294967292" verticalDpi="0" r:id="rId1"/>
  <rowBreaks count="1" manualBreakCount="1">
    <brk id="46" max="21" man="1"/>
  </rowBreaks>
</worksheet>
</file>

<file path=xl/worksheets/sheet11.xml><?xml version="1.0" encoding="utf-8"?>
<worksheet xmlns="http://schemas.openxmlformats.org/spreadsheetml/2006/main" xmlns:r="http://schemas.openxmlformats.org/officeDocument/2006/relationships">
  <sheetPr codeName="Sheet9">
    <tabColor theme="6" tint="-0.499984740745262"/>
  </sheetPr>
  <dimension ref="A1:IV47"/>
  <sheetViews>
    <sheetView showGridLines="0" showRowColHeaders="0" zoomScale="85" zoomScaleNormal="85" workbookViewId="0">
      <pane ySplit="3" topLeftCell="A4" activePane="bottomLeft" state="frozen"/>
      <selection activeCell="C1" sqref="C1"/>
      <selection pane="bottomLeft" sqref="A1:E1"/>
    </sheetView>
  </sheetViews>
  <sheetFormatPr defaultColWidth="0" defaultRowHeight="15" zeroHeight="1"/>
  <cols>
    <col min="1" max="1" width="35.21875" customWidth="1"/>
    <col min="2" max="2" width="4" customWidth="1"/>
    <col min="3" max="3" width="15.5546875" customWidth="1"/>
    <col min="4" max="4" width="3.109375" customWidth="1"/>
    <col min="5" max="5" width="17.6640625" customWidth="1"/>
    <col min="6" max="6" width="0.88671875" customWidth="1"/>
    <col min="7" max="256" width="0" hidden="1" customWidth="1"/>
    <col min="257" max="16384" width="8.88671875" hidden="1"/>
  </cols>
  <sheetData>
    <row r="1" spans="1:5" ht="22.5" customHeight="1">
      <c r="A1" s="474" t="s">
        <v>423</v>
      </c>
      <c r="B1" s="475"/>
      <c r="C1" s="475"/>
      <c r="D1" s="475"/>
      <c r="E1" s="475"/>
    </row>
    <row r="2" spans="1:5" ht="35.25" customHeight="1">
      <c r="A2" s="38" t="s">
        <v>67</v>
      </c>
      <c r="B2" s="476" t="s">
        <v>71</v>
      </c>
      <c r="C2" s="476"/>
      <c r="D2" s="476" t="s">
        <v>72</v>
      </c>
      <c r="E2" s="476"/>
    </row>
    <row r="3" spans="1:5">
      <c r="A3" s="39" t="s">
        <v>55</v>
      </c>
      <c r="B3" s="477">
        <v>2</v>
      </c>
      <c r="C3" s="477"/>
      <c r="D3" s="477">
        <v>3</v>
      </c>
      <c r="E3" s="477"/>
    </row>
    <row r="4" spans="1:5" ht="21" customHeight="1">
      <c r="A4" s="397"/>
      <c r="B4" s="471"/>
      <c r="C4" s="471"/>
      <c r="D4" s="471"/>
      <c r="E4" s="471"/>
    </row>
    <row r="5" spans="1:5" ht="21" customHeight="1">
      <c r="A5" s="397"/>
      <c r="B5" s="471"/>
      <c r="C5" s="471"/>
      <c r="D5" s="471"/>
      <c r="E5" s="471"/>
    </row>
    <row r="6" spans="1:5" ht="21" customHeight="1">
      <c r="A6" s="397"/>
      <c r="B6" s="471"/>
      <c r="C6" s="471"/>
      <c r="D6" s="471"/>
      <c r="E6" s="471"/>
    </row>
    <row r="7" spans="1:5" ht="21" customHeight="1">
      <c r="A7" s="397"/>
      <c r="B7" s="471"/>
      <c r="C7" s="471"/>
      <c r="D7" s="471"/>
      <c r="E7" s="471"/>
    </row>
    <row r="8" spans="1:5" ht="21" customHeight="1">
      <c r="A8" s="397"/>
      <c r="B8" s="471"/>
      <c r="C8" s="471"/>
      <c r="D8" s="471"/>
      <c r="E8" s="471"/>
    </row>
    <row r="9" spans="1:5" ht="21" customHeight="1">
      <c r="A9" s="397"/>
      <c r="B9" s="471"/>
      <c r="C9" s="471"/>
      <c r="D9" s="471"/>
      <c r="E9" s="471"/>
    </row>
    <row r="10" spans="1:5" ht="21" customHeight="1">
      <c r="A10" s="397"/>
      <c r="B10" s="471"/>
      <c r="C10" s="471"/>
      <c r="D10" s="471"/>
      <c r="E10" s="471"/>
    </row>
    <row r="11" spans="1:5" ht="21" customHeight="1">
      <c r="A11" s="397"/>
      <c r="B11" s="471"/>
      <c r="C11" s="471"/>
      <c r="D11" s="471"/>
      <c r="E11" s="471"/>
    </row>
    <row r="12" spans="1:5" ht="21" customHeight="1">
      <c r="A12" s="397"/>
      <c r="B12" s="471"/>
      <c r="C12" s="471"/>
      <c r="D12" s="471"/>
      <c r="E12" s="471"/>
    </row>
    <row r="13" spans="1:5" ht="21" customHeight="1">
      <c r="A13" s="397"/>
      <c r="B13" s="471"/>
      <c r="C13" s="471"/>
      <c r="D13" s="471"/>
      <c r="E13" s="471"/>
    </row>
    <row r="14" spans="1:5" ht="21" customHeight="1">
      <c r="A14" s="397"/>
      <c r="B14" s="471"/>
      <c r="C14" s="471"/>
      <c r="D14" s="471"/>
      <c r="E14" s="471"/>
    </row>
    <row r="15" spans="1:5" ht="21" customHeight="1">
      <c r="A15" s="397"/>
      <c r="B15" s="471"/>
      <c r="C15" s="471"/>
      <c r="D15" s="471"/>
      <c r="E15" s="471"/>
    </row>
    <row r="16" spans="1:5" ht="21" customHeight="1">
      <c r="A16" s="397"/>
      <c r="B16" s="471"/>
      <c r="C16" s="471"/>
      <c r="D16" s="471"/>
      <c r="E16" s="471"/>
    </row>
    <row r="17" spans="1:5" ht="21" customHeight="1">
      <c r="A17" s="397"/>
      <c r="B17" s="471"/>
      <c r="C17" s="471"/>
      <c r="D17" s="471"/>
      <c r="E17" s="471"/>
    </row>
    <row r="18" spans="1:5" ht="21" customHeight="1">
      <c r="A18" s="397"/>
      <c r="B18" s="471"/>
      <c r="C18" s="471"/>
      <c r="D18" s="471"/>
      <c r="E18" s="471"/>
    </row>
    <row r="19" spans="1:5" ht="21" customHeight="1">
      <c r="A19" s="397"/>
      <c r="B19" s="471"/>
      <c r="C19" s="471"/>
      <c r="D19" s="471"/>
      <c r="E19" s="471"/>
    </row>
    <row r="20" spans="1:5" ht="21" customHeight="1">
      <c r="A20" s="397"/>
      <c r="B20" s="471"/>
      <c r="C20" s="471"/>
      <c r="D20" s="471"/>
      <c r="E20" s="471"/>
    </row>
    <row r="21" spans="1:5" ht="21" customHeight="1">
      <c r="A21" s="397"/>
      <c r="B21" s="471"/>
      <c r="C21" s="471"/>
      <c r="D21" s="471"/>
      <c r="E21" s="471"/>
    </row>
    <row r="22" spans="1:5" ht="21" customHeight="1">
      <c r="A22" s="397"/>
      <c r="B22" s="472"/>
      <c r="C22" s="473"/>
      <c r="D22" s="472"/>
      <c r="E22" s="473"/>
    </row>
    <row r="23" spans="1:5" ht="21" customHeight="1">
      <c r="A23" s="397"/>
      <c r="B23" s="471"/>
      <c r="C23" s="471"/>
      <c r="D23" s="471"/>
      <c r="E23" s="471"/>
    </row>
    <row r="24" spans="1:5" ht="21" customHeight="1">
      <c r="A24" s="397"/>
      <c r="B24" s="471"/>
      <c r="C24" s="471"/>
      <c r="D24" s="471"/>
      <c r="E24" s="471"/>
    </row>
    <row r="25" spans="1:5" ht="21" customHeight="1">
      <c r="A25" s="397"/>
      <c r="B25" s="471"/>
      <c r="C25" s="471"/>
      <c r="D25" s="471"/>
      <c r="E25" s="471"/>
    </row>
    <row r="26" spans="1:5" ht="21" customHeight="1">
      <c r="A26" s="397"/>
      <c r="B26" s="471"/>
      <c r="C26" s="471"/>
      <c r="D26" s="471"/>
      <c r="E26" s="471"/>
    </row>
    <row r="27" spans="1:5" ht="21" customHeight="1">
      <c r="A27" s="397"/>
      <c r="B27" s="471"/>
      <c r="C27" s="471"/>
      <c r="D27" s="471"/>
      <c r="E27" s="471"/>
    </row>
    <row r="28" spans="1:5" ht="21" customHeight="1">
      <c r="A28" s="397"/>
      <c r="B28" s="472"/>
      <c r="C28" s="473"/>
      <c r="D28" s="472"/>
      <c r="E28" s="473"/>
    </row>
    <row r="29" spans="1:5" ht="21" customHeight="1">
      <c r="A29" s="397"/>
      <c r="B29" s="471"/>
      <c r="C29" s="471"/>
      <c r="D29" s="471"/>
      <c r="E29" s="471"/>
    </row>
    <row r="30" spans="1:5" ht="21" customHeight="1">
      <c r="A30" s="397"/>
      <c r="B30" s="471"/>
      <c r="C30" s="471"/>
      <c r="D30" s="471"/>
      <c r="E30" s="471"/>
    </row>
    <row r="31" spans="1:5" ht="18.75">
      <c r="A31" s="40" t="s">
        <v>68</v>
      </c>
      <c r="B31" s="41" t="s">
        <v>69</v>
      </c>
      <c r="C31" s="42">
        <f>SUM(B4:C30)</f>
        <v>0</v>
      </c>
      <c r="D31" s="41" t="s">
        <v>70</v>
      </c>
      <c r="E31" s="42">
        <f>SUMIFS(B4:C30,D4:E30,"y")</f>
        <v>0</v>
      </c>
    </row>
    <row r="32" spans="1:5"/>
    <row r="33" hidden="1"/>
    <row r="34" hidden="1"/>
    <row r="35" hidden="1"/>
    <row r="36" hidden="1"/>
    <row r="37" hidden="1"/>
    <row r="38" hidden="1"/>
    <row r="39" hidden="1"/>
    <row r="40" hidden="1"/>
    <row r="41" hidden="1"/>
    <row r="42" hidden="1"/>
    <row r="43"/>
    <row r="44"/>
    <row r="45"/>
    <row r="46"/>
    <row r="47"/>
  </sheetData>
  <mergeCells count="59">
    <mergeCell ref="D6:E6"/>
    <mergeCell ref="B7:C7"/>
    <mergeCell ref="D7:E7"/>
    <mergeCell ref="B26:C26"/>
    <mergeCell ref="D26:E26"/>
    <mergeCell ref="B28:C28"/>
    <mergeCell ref="D28:E28"/>
    <mergeCell ref="A1:E1"/>
    <mergeCell ref="B2:C2"/>
    <mergeCell ref="D2:E2"/>
    <mergeCell ref="B5:C5"/>
    <mergeCell ref="D5:E5"/>
    <mergeCell ref="D22:E22"/>
    <mergeCell ref="B22:C22"/>
    <mergeCell ref="B3:C3"/>
    <mergeCell ref="D3:E3"/>
    <mergeCell ref="B4:C4"/>
    <mergeCell ref="D4:E4"/>
    <mergeCell ref="B6:C6"/>
    <mergeCell ref="B23:C23"/>
    <mergeCell ref="D23:E23"/>
    <mergeCell ref="B24:C24"/>
    <mergeCell ref="D24:E24"/>
    <mergeCell ref="B25:C25"/>
    <mergeCell ref="D25:E25"/>
    <mergeCell ref="B30:C30"/>
    <mergeCell ref="D30:E30"/>
    <mergeCell ref="B8:C8"/>
    <mergeCell ref="D8:E8"/>
    <mergeCell ref="B9:C9"/>
    <mergeCell ref="D9:E9"/>
    <mergeCell ref="B10:C10"/>
    <mergeCell ref="D10:E10"/>
    <mergeCell ref="B11:C11"/>
    <mergeCell ref="D11:E11"/>
    <mergeCell ref="B12:C12"/>
    <mergeCell ref="D12:E12"/>
    <mergeCell ref="B27:C27"/>
    <mergeCell ref="D27:E27"/>
    <mergeCell ref="B29:C29"/>
    <mergeCell ref="D29:E29"/>
    <mergeCell ref="B13:C13"/>
    <mergeCell ref="D13:E13"/>
    <mergeCell ref="B14:C14"/>
    <mergeCell ref="D14:E14"/>
    <mergeCell ref="B15:C15"/>
    <mergeCell ref="D15:E15"/>
    <mergeCell ref="B16:C16"/>
    <mergeCell ref="D16:E16"/>
    <mergeCell ref="B17:C17"/>
    <mergeCell ref="D17:E17"/>
    <mergeCell ref="B21:C21"/>
    <mergeCell ref="D21:E21"/>
    <mergeCell ref="B18:C18"/>
    <mergeCell ref="D18:E18"/>
    <mergeCell ref="B19:C19"/>
    <mergeCell ref="D19:E19"/>
    <mergeCell ref="B20:C20"/>
    <mergeCell ref="D20:E20"/>
  </mergeCells>
  <conditionalFormatting sqref="C31 E31">
    <cfRule type="expression" dxfId="3" priority="2">
      <formula>0</formula>
    </cfRule>
    <cfRule type="cellIs" dxfId="2" priority="1" operator="equal">
      <formula>0</formula>
    </cfRule>
  </conditionalFormatting>
  <dataValidations disablePrompts="1" count="1">
    <dataValidation type="list" allowBlank="1" showInputMessage="1" showErrorMessage="1" sqref="D4:E30">
      <formula1>"y"</formula1>
    </dataValidation>
  </dataValidations>
  <hyperlinks>
    <hyperlink ref="A1" location="Contents!" tooltip="Go to Table of Contents  ..." display="Table 8: The total agricultural area of the farm on 1 January"/>
    <hyperlink ref="A1:E1" location="Contents!A1" tooltip="Go to Table of Contents ..." display="Table 8: The total agricultural area of the farm on 1 January"/>
  </hyperlinks>
  <pageMargins left="0.7" right="0.7" top="0.75" bottom="0.75" header="0.3" footer="0.3"/>
  <pageSetup paperSize="9" scale="99" orientation="portrait" horizontalDpi="4294967292" verticalDpi="0" r:id="rId1"/>
</worksheet>
</file>

<file path=xl/worksheets/sheet12.xml><?xml version="1.0" encoding="utf-8"?>
<worksheet xmlns="http://schemas.openxmlformats.org/spreadsheetml/2006/main" xmlns:r="http://schemas.openxmlformats.org/officeDocument/2006/relationships">
  <sheetPr codeName="Sheet10">
    <tabColor theme="6" tint="-0.499984740745262"/>
  </sheetPr>
  <dimension ref="A1:IV35"/>
  <sheetViews>
    <sheetView showGridLines="0" showRowColHeaders="0" zoomScaleNormal="100" workbookViewId="0">
      <pane ySplit="3" topLeftCell="A4" activePane="bottomLeft" state="frozen"/>
      <selection activeCell="C1" sqref="C1"/>
      <selection pane="bottomLeft" sqref="A1:H1"/>
    </sheetView>
  </sheetViews>
  <sheetFormatPr defaultColWidth="0" defaultRowHeight="15" zeroHeight="1"/>
  <cols>
    <col min="1" max="1" width="60.88671875" customWidth="1"/>
    <col min="2" max="2" width="7.77734375" customWidth="1"/>
    <col min="3" max="3" width="10.88671875" customWidth="1"/>
    <col min="4" max="4" width="3.33203125" customWidth="1"/>
    <col min="5" max="5" width="8.88671875" customWidth="1"/>
    <col min="6" max="6" width="13.109375" customWidth="1"/>
    <col min="7" max="7" width="3.33203125" customWidth="1"/>
    <col min="8" max="8" width="12" customWidth="1"/>
    <col min="9" max="9" width="0.88671875" customWidth="1"/>
    <col min="10" max="256" width="0" hidden="1" customWidth="1"/>
    <col min="257" max="16384" width="8.88671875" hidden="1"/>
  </cols>
  <sheetData>
    <row r="1" spans="1:8" ht="22.5" customHeight="1">
      <c r="A1" s="474" t="s">
        <v>382</v>
      </c>
      <c r="B1" s="475"/>
      <c r="C1" s="475"/>
      <c r="D1" s="475"/>
      <c r="E1" s="475"/>
      <c r="F1" s="475"/>
      <c r="G1" s="475"/>
      <c r="H1" s="475"/>
    </row>
    <row r="2" spans="1:8" ht="90">
      <c r="A2" s="50" t="s">
        <v>95</v>
      </c>
      <c r="B2" s="43" t="s">
        <v>54</v>
      </c>
      <c r="C2" s="476" t="s">
        <v>87</v>
      </c>
      <c r="D2" s="476"/>
      <c r="E2" s="43" t="s">
        <v>58</v>
      </c>
      <c r="F2" s="476" t="s">
        <v>89</v>
      </c>
      <c r="G2" s="476"/>
      <c r="H2" s="43" t="s">
        <v>88</v>
      </c>
    </row>
    <row r="3" spans="1:8">
      <c r="A3" s="45" t="s">
        <v>55</v>
      </c>
      <c r="B3" s="44">
        <v>2</v>
      </c>
      <c r="C3" s="479">
        <v>3</v>
      </c>
      <c r="D3" s="479"/>
      <c r="E3" s="44">
        <v>4</v>
      </c>
      <c r="F3" s="479">
        <v>5</v>
      </c>
      <c r="G3" s="479"/>
      <c r="H3" s="44">
        <v>6</v>
      </c>
    </row>
    <row r="4" spans="1:8" ht="24.75" customHeight="1">
      <c r="A4" s="394" t="s">
        <v>470</v>
      </c>
      <c r="B4" s="46"/>
      <c r="C4" s="65">
        <v>1.4</v>
      </c>
      <c r="D4" s="48" t="s">
        <v>92</v>
      </c>
      <c r="E4" s="399" t="s">
        <v>40</v>
      </c>
      <c r="F4" s="71">
        <v>0.77</v>
      </c>
      <c r="G4" s="48" t="s">
        <v>92</v>
      </c>
      <c r="H4" s="399" t="s">
        <v>40</v>
      </c>
    </row>
    <row r="5" spans="1:8" ht="24.75" customHeight="1">
      <c r="A5" s="394" t="s">
        <v>471</v>
      </c>
      <c r="B5" s="47"/>
      <c r="C5" s="66">
        <v>29</v>
      </c>
      <c r="D5" s="49" t="s">
        <v>91</v>
      </c>
      <c r="E5" s="399" t="s">
        <v>40</v>
      </c>
      <c r="F5" s="71">
        <v>10.3</v>
      </c>
      <c r="G5" s="48" t="s">
        <v>91</v>
      </c>
      <c r="H5" s="399" t="s">
        <v>40</v>
      </c>
    </row>
    <row r="6" spans="1:8" ht="24.75" customHeight="1">
      <c r="A6" s="64" t="s">
        <v>472</v>
      </c>
      <c r="B6" s="46"/>
      <c r="C6" s="67">
        <v>61</v>
      </c>
      <c r="D6" s="68"/>
      <c r="E6" s="399" t="s">
        <v>40</v>
      </c>
      <c r="F6" s="71">
        <v>25</v>
      </c>
      <c r="G6" s="68"/>
      <c r="H6" s="399" t="s">
        <v>40</v>
      </c>
    </row>
    <row r="7" spans="1:8" ht="24.75" customHeight="1">
      <c r="A7" s="64" t="s">
        <v>73</v>
      </c>
      <c r="B7" s="46"/>
      <c r="C7" s="67">
        <v>115</v>
      </c>
      <c r="D7" s="68"/>
      <c r="E7" s="399" t="s">
        <v>40</v>
      </c>
      <c r="F7" s="71">
        <v>52</v>
      </c>
      <c r="G7" s="68"/>
      <c r="H7" s="399" t="s">
        <v>40</v>
      </c>
    </row>
    <row r="8" spans="1:8" ht="24.75" customHeight="1">
      <c r="A8" s="64" t="s">
        <v>74</v>
      </c>
      <c r="B8" s="46"/>
      <c r="C8" s="67">
        <v>101</v>
      </c>
      <c r="D8" s="68"/>
      <c r="E8" s="399" t="s">
        <v>40</v>
      </c>
      <c r="F8" s="71">
        <v>44</v>
      </c>
      <c r="G8" s="68"/>
      <c r="H8" s="399" t="s">
        <v>40</v>
      </c>
    </row>
    <row r="9" spans="1:8" ht="24.75" customHeight="1">
      <c r="A9" s="64" t="s">
        <v>75</v>
      </c>
      <c r="B9" s="46"/>
      <c r="C9" s="67">
        <v>77</v>
      </c>
      <c r="D9" s="68"/>
      <c r="E9" s="399" t="s">
        <v>40</v>
      </c>
      <c r="F9" s="71">
        <v>34</v>
      </c>
      <c r="G9" s="68"/>
      <c r="H9" s="399" t="s">
        <v>40</v>
      </c>
    </row>
    <row r="10" spans="1:8" ht="24.75" customHeight="1">
      <c r="A10" s="394" t="s">
        <v>473</v>
      </c>
      <c r="B10" s="46"/>
      <c r="C10" s="65">
        <v>28</v>
      </c>
      <c r="D10" s="48" t="s">
        <v>92</v>
      </c>
      <c r="E10" s="399" t="s">
        <v>40</v>
      </c>
      <c r="F10" s="71">
        <v>10</v>
      </c>
      <c r="G10" s="48" t="s">
        <v>91</v>
      </c>
      <c r="H10" s="399" t="s">
        <v>40</v>
      </c>
    </row>
    <row r="11" spans="1:8" ht="24.75" customHeight="1">
      <c r="A11" s="64" t="s">
        <v>474</v>
      </c>
      <c r="B11" s="46"/>
      <c r="C11" s="69">
        <v>50</v>
      </c>
      <c r="D11" s="70"/>
      <c r="E11" s="399" t="s">
        <v>40</v>
      </c>
      <c r="F11" s="71">
        <v>15.7</v>
      </c>
      <c r="G11" s="68"/>
      <c r="H11" s="399" t="s">
        <v>40</v>
      </c>
    </row>
    <row r="12" spans="1:8" ht="24.75" customHeight="1">
      <c r="A12" s="64" t="s">
        <v>475</v>
      </c>
      <c r="B12" s="46"/>
      <c r="C12" s="69">
        <v>50</v>
      </c>
      <c r="D12" s="70"/>
      <c r="E12" s="399" t="s">
        <v>40</v>
      </c>
      <c r="F12" s="71">
        <v>22</v>
      </c>
      <c r="G12" s="68"/>
      <c r="H12" s="399" t="s">
        <v>40</v>
      </c>
    </row>
    <row r="13" spans="1:8" ht="24.75" customHeight="1">
      <c r="A13" s="64" t="s">
        <v>476</v>
      </c>
      <c r="B13" s="46"/>
      <c r="C13" s="69">
        <v>61</v>
      </c>
      <c r="D13" s="70"/>
      <c r="E13" s="399" t="s">
        <v>40</v>
      </c>
      <c r="F13" s="71">
        <v>24</v>
      </c>
      <c r="G13" s="68"/>
      <c r="H13" s="399" t="s">
        <v>40</v>
      </c>
    </row>
    <row r="14" spans="1:8" ht="24.75" customHeight="1">
      <c r="A14" s="64" t="s">
        <v>477</v>
      </c>
      <c r="B14" s="46"/>
      <c r="C14" s="69">
        <v>83</v>
      </c>
      <c r="D14" s="70"/>
      <c r="E14" s="399" t="s">
        <v>40</v>
      </c>
      <c r="F14" s="71">
        <v>31</v>
      </c>
      <c r="G14" s="68"/>
      <c r="H14" s="399" t="s">
        <v>40</v>
      </c>
    </row>
    <row r="15" spans="1:8" ht="24.75" customHeight="1">
      <c r="A15" s="64" t="s">
        <v>478</v>
      </c>
      <c r="B15" s="46"/>
      <c r="C15" s="69">
        <v>54</v>
      </c>
      <c r="D15" s="70"/>
      <c r="E15" s="399" t="s">
        <v>40</v>
      </c>
      <c r="F15" s="71">
        <v>8.8000000000000007</v>
      </c>
      <c r="G15" s="68"/>
      <c r="H15" s="399" t="s">
        <v>40</v>
      </c>
    </row>
    <row r="16" spans="1:8" ht="24.75" customHeight="1">
      <c r="A16" s="64" t="s">
        <v>479</v>
      </c>
      <c r="B16" s="46"/>
      <c r="C16" s="69">
        <v>50</v>
      </c>
      <c r="D16" s="70"/>
      <c r="E16" s="399" t="s">
        <v>40</v>
      </c>
      <c r="F16" s="71">
        <v>15.7</v>
      </c>
      <c r="G16" s="68"/>
      <c r="H16" s="399" t="s">
        <v>40</v>
      </c>
    </row>
    <row r="17" spans="1:8" ht="24.75" customHeight="1">
      <c r="A17" s="64" t="s">
        <v>489</v>
      </c>
      <c r="B17" s="46"/>
      <c r="C17" s="69">
        <v>48</v>
      </c>
      <c r="D17" s="70"/>
      <c r="E17" s="399" t="s">
        <v>40</v>
      </c>
      <c r="F17" s="71">
        <v>22</v>
      </c>
      <c r="G17" s="68"/>
      <c r="H17" s="399" t="s">
        <v>40</v>
      </c>
    </row>
    <row r="18" spans="1:8" ht="24.75" customHeight="1">
      <c r="A18" s="64" t="s">
        <v>76</v>
      </c>
      <c r="B18" s="46"/>
      <c r="C18" s="65">
        <v>0.5</v>
      </c>
      <c r="D18" s="48" t="s">
        <v>93</v>
      </c>
      <c r="E18" s="399" t="s">
        <v>40</v>
      </c>
      <c r="F18" s="71">
        <v>7.0000000000000007E-2</v>
      </c>
      <c r="G18" s="48" t="s">
        <v>93</v>
      </c>
      <c r="H18" s="399" t="s">
        <v>40</v>
      </c>
    </row>
    <row r="19" spans="1:8" ht="24.75" customHeight="1">
      <c r="A19" s="64" t="s">
        <v>77</v>
      </c>
      <c r="B19" s="46"/>
      <c r="C19" s="65">
        <v>0.7</v>
      </c>
      <c r="D19" s="48" t="s">
        <v>94</v>
      </c>
      <c r="E19" s="399" t="s">
        <v>40</v>
      </c>
      <c r="F19" s="71">
        <v>0.38</v>
      </c>
      <c r="G19" s="48" t="s">
        <v>94</v>
      </c>
      <c r="H19" s="399" t="s">
        <v>40</v>
      </c>
    </row>
    <row r="20" spans="1:8" ht="42" customHeight="1">
      <c r="A20" s="64" t="s">
        <v>78</v>
      </c>
      <c r="B20" s="46"/>
      <c r="C20" s="69">
        <v>7.6</v>
      </c>
      <c r="D20" s="70"/>
      <c r="E20" s="399" t="s">
        <v>40</v>
      </c>
      <c r="F20" s="71">
        <v>3.2</v>
      </c>
      <c r="G20" s="68"/>
      <c r="H20" s="399" t="s">
        <v>40</v>
      </c>
    </row>
    <row r="21" spans="1:8" ht="32.25" customHeight="1">
      <c r="A21" s="64" t="s">
        <v>79</v>
      </c>
      <c r="B21" s="46"/>
      <c r="C21" s="69">
        <v>11.9</v>
      </c>
      <c r="D21" s="70"/>
      <c r="E21" s="399" t="s">
        <v>40</v>
      </c>
      <c r="F21" s="71">
        <v>3.7</v>
      </c>
      <c r="G21" s="68"/>
      <c r="H21" s="399" t="s">
        <v>40</v>
      </c>
    </row>
    <row r="22" spans="1:8" ht="24.75" customHeight="1">
      <c r="A22" s="64" t="s">
        <v>80</v>
      </c>
      <c r="B22" s="46"/>
      <c r="C22" s="69">
        <v>15</v>
      </c>
      <c r="D22" s="70"/>
      <c r="E22" s="399" t="s">
        <v>40</v>
      </c>
      <c r="F22" s="71">
        <v>6.9</v>
      </c>
      <c r="G22" s="68"/>
      <c r="H22" s="399" t="s">
        <v>40</v>
      </c>
    </row>
    <row r="23" spans="1:8" ht="24.75" customHeight="1">
      <c r="A23" s="64" t="s">
        <v>81</v>
      </c>
      <c r="B23" s="46"/>
      <c r="C23" s="69">
        <v>15.2</v>
      </c>
      <c r="D23" s="70"/>
      <c r="E23" s="399" t="s">
        <v>40</v>
      </c>
      <c r="F23" s="71">
        <v>6.4</v>
      </c>
      <c r="G23" s="68"/>
      <c r="H23" s="399" t="s">
        <v>40</v>
      </c>
    </row>
    <row r="24" spans="1:8" ht="24.75" customHeight="1">
      <c r="A24" s="64" t="s">
        <v>82</v>
      </c>
      <c r="B24" s="46"/>
      <c r="C24" s="69">
        <v>12</v>
      </c>
      <c r="D24" s="70"/>
      <c r="E24" s="399" t="s">
        <v>40</v>
      </c>
      <c r="F24" s="71">
        <v>4.3</v>
      </c>
      <c r="G24" s="68"/>
      <c r="H24" s="399" t="s">
        <v>40</v>
      </c>
    </row>
    <row r="25" spans="1:8" ht="24.75" customHeight="1">
      <c r="A25" s="64" t="s">
        <v>83</v>
      </c>
      <c r="B25" s="46"/>
      <c r="C25" s="69">
        <v>21</v>
      </c>
      <c r="D25" s="70"/>
      <c r="E25" s="399" t="s">
        <v>40</v>
      </c>
      <c r="F25" s="71">
        <v>20</v>
      </c>
      <c r="G25" s="68"/>
      <c r="H25" s="399" t="s">
        <v>40</v>
      </c>
    </row>
    <row r="26" spans="1:8" ht="30" customHeight="1">
      <c r="A26" s="478" t="s">
        <v>84</v>
      </c>
      <c r="B26" s="478"/>
      <c r="C26" s="478"/>
      <c r="D26" s="41" t="s">
        <v>85</v>
      </c>
      <c r="E26" s="400" t="s">
        <v>40</v>
      </c>
      <c r="F26" s="38"/>
      <c r="G26" s="41" t="s">
        <v>86</v>
      </c>
      <c r="H26" s="400" t="s">
        <v>40</v>
      </c>
    </row>
    <row r="27" spans="1:8"/>
    <row r="28" spans="1:8" ht="15.75">
      <c r="A28" s="1" t="s">
        <v>446</v>
      </c>
    </row>
    <row r="29" spans="1:8" ht="15.75">
      <c r="A29" s="374" t="s">
        <v>491</v>
      </c>
    </row>
    <row r="30" spans="1:8" ht="15.75">
      <c r="A30" s="374" t="s">
        <v>492</v>
      </c>
    </row>
    <row r="31" spans="1:8" ht="15.75">
      <c r="A31" s="374" t="s">
        <v>493</v>
      </c>
    </row>
    <row r="32" spans="1:8" ht="15.75">
      <c r="A32" s="374" t="s">
        <v>494</v>
      </c>
    </row>
    <row r="33" spans="1:1" ht="15.75">
      <c r="A33" s="374" t="s">
        <v>495</v>
      </c>
    </row>
    <row r="34" spans="1:1" ht="15.75">
      <c r="A34" s="374" t="s">
        <v>496</v>
      </c>
    </row>
    <row r="35" spans="1:1"/>
  </sheetData>
  <mergeCells count="6">
    <mergeCell ref="A26:C26"/>
    <mergeCell ref="C3:D3"/>
    <mergeCell ref="F3:G3"/>
    <mergeCell ref="A1:H1"/>
    <mergeCell ref="C2:D2"/>
    <mergeCell ref="F2:G2"/>
  </mergeCells>
  <conditionalFormatting sqref="E26">
    <cfRule type="cellIs" dxfId="1" priority="2" operator="equal">
      <formula>0</formula>
    </cfRule>
  </conditionalFormatting>
  <conditionalFormatting sqref="H26">
    <cfRule type="cellIs" dxfId="0" priority="1" operator="equal">
      <formula>0</formula>
    </cfRule>
  </conditionalFormatting>
  <hyperlinks>
    <hyperlink ref="A1" location="Contents!" tooltip="Go to Table of Contents  ..." display="Table 9: Manure nitrogen (N) and phosphate (P2O5) produced by grazing livestock on the farm"/>
    <hyperlink ref="A1:H1" location="Contents!A1" tooltip="Go to Table of Contents ..." display="Table 9: Manure nitrogen (N) and phosphate (P2O5) produced by grazing livestock on the farm"/>
  </hyperlinks>
  <pageMargins left="0.31" right="0.17" top="0.75" bottom="0.2" header="0.3" footer="0.17"/>
  <pageSetup paperSize="9" scale="99" orientation="landscape" horizontalDpi="4294967292" verticalDpi="0" r:id="rId1"/>
</worksheet>
</file>

<file path=xl/worksheets/sheet13.xml><?xml version="1.0" encoding="utf-8"?>
<worksheet xmlns="http://schemas.openxmlformats.org/spreadsheetml/2006/main" xmlns:r="http://schemas.openxmlformats.org/officeDocument/2006/relationships">
  <sheetPr codeName="Sheet11">
    <tabColor theme="6" tint="-0.499984740745262"/>
  </sheetPr>
  <dimension ref="A1:IV17"/>
  <sheetViews>
    <sheetView showGridLines="0" showRowColHeaders="0" zoomScaleNormal="100" workbookViewId="0">
      <pane ySplit="4" topLeftCell="A5" activePane="bottomLeft" state="frozen"/>
      <selection activeCell="C1" sqref="C1"/>
      <selection pane="bottomLeft" sqref="A1:H1"/>
    </sheetView>
  </sheetViews>
  <sheetFormatPr defaultColWidth="0" defaultRowHeight="15" zeroHeight="1"/>
  <cols>
    <col min="1" max="1" width="53.6640625" customWidth="1"/>
    <col min="2" max="2" width="11.77734375" customWidth="1"/>
    <col min="3" max="3" width="8.88671875" customWidth="1"/>
    <col min="4" max="4" width="3.33203125" customWidth="1"/>
    <col min="5" max="5" width="11.109375" customWidth="1"/>
    <col min="6" max="6" width="8.88671875" customWidth="1"/>
    <col min="7" max="7" width="3.33203125" customWidth="1"/>
    <col min="8" max="8" width="11.109375" customWidth="1"/>
    <col min="9" max="9" width="0.88671875" customWidth="1"/>
    <col min="10" max="256" width="0" hidden="1" customWidth="1"/>
    <col min="257" max="16384" width="8.88671875" hidden="1"/>
  </cols>
  <sheetData>
    <row r="1" spans="1:8" ht="22.5" customHeight="1">
      <c r="A1" s="465" t="s">
        <v>314</v>
      </c>
      <c r="B1" s="466"/>
      <c r="C1" s="466"/>
      <c r="D1" s="466"/>
      <c r="E1" s="466"/>
      <c r="F1" s="466"/>
      <c r="G1" s="466"/>
      <c r="H1" s="467"/>
    </row>
    <row r="2" spans="1:8" ht="15.75">
      <c r="A2" s="484" t="s">
        <v>11</v>
      </c>
      <c r="B2" s="482" t="s">
        <v>62</v>
      </c>
      <c r="C2" s="492" t="s">
        <v>97</v>
      </c>
      <c r="D2" s="492"/>
      <c r="E2" s="492"/>
      <c r="F2" s="492" t="s">
        <v>98</v>
      </c>
      <c r="G2" s="492"/>
      <c r="H2" s="492"/>
    </row>
    <row r="3" spans="1:8" ht="30">
      <c r="A3" s="485"/>
      <c r="B3" s="483"/>
      <c r="C3" s="493" t="s">
        <v>114</v>
      </c>
      <c r="D3" s="493"/>
      <c r="E3" s="33" t="s">
        <v>63</v>
      </c>
      <c r="F3" s="486" t="s">
        <v>114</v>
      </c>
      <c r="G3" s="487"/>
      <c r="H3" s="33" t="s">
        <v>63</v>
      </c>
    </row>
    <row r="4" spans="1:8">
      <c r="A4" s="31" t="s">
        <v>55</v>
      </c>
      <c r="B4" s="52">
        <v>2</v>
      </c>
      <c r="C4" s="491">
        <v>3</v>
      </c>
      <c r="D4" s="491"/>
      <c r="E4" s="52">
        <v>4</v>
      </c>
      <c r="F4" s="488">
        <v>5</v>
      </c>
      <c r="G4" s="489"/>
      <c r="H4" s="52">
        <v>6</v>
      </c>
    </row>
    <row r="5" spans="1:8" ht="24.75" customHeight="1">
      <c r="A5" s="60" t="s">
        <v>99</v>
      </c>
      <c r="B5" s="61">
        <v>6</v>
      </c>
      <c r="C5" s="490" t="s">
        <v>39</v>
      </c>
      <c r="D5" s="490"/>
      <c r="E5" s="60" t="s">
        <v>40</v>
      </c>
      <c r="F5" s="480" t="s">
        <v>39</v>
      </c>
      <c r="G5" s="481"/>
      <c r="H5" s="60" t="s">
        <v>40</v>
      </c>
    </row>
    <row r="6" spans="1:8" ht="24.75" customHeight="1">
      <c r="A6" s="60" t="s">
        <v>100</v>
      </c>
      <c r="B6" s="61">
        <v>7</v>
      </c>
      <c r="C6" s="490" t="s">
        <v>39</v>
      </c>
      <c r="D6" s="490"/>
      <c r="E6" s="60" t="s">
        <v>40</v>
      </c>
      <c r="F6" s="480" t="s">
        <v>39</v>
      </c>
      <c r="G6" s="481"/>
      <c r="H6" s="60" t="s">
        <v>40</v>
      </c>
    </row>
    <row r="7" spans="1:8" ht="24.75" customHeight="1">
      <c r="A7" s="60" t="s">
        <v>101</v>
      </c>
      <c r="B7" s="61">
        <v>7</v>
      </c>
      <c r="C7" s="490" t="s">
        <v>39</v>
      </c>
      <c r="D7" s="490"/>
      <c r="E7" s="60" t="s">
        <v>40</v>
      </c>
      <c r="F7" s="480" t="s">
        <v>39</v>
      </c>
      <c r="G7" s="481"/>
      <c r="H7" s="60" t="s">
        <v>40</v>
      </c>
    </row>
    <row r="8" spans="1:8" ht="24.75" customHeight="1">
      <c r="A8" s="62" t="s">
        <v>102</v>
      </c>
      <c r="B8" s="63">
        <v>7</v>
      </c>
      <c r="C8" s="490" t="s">
        <v>39</v>
      </c>
      <c r="D8" s="490"/>
      <c r="E8" s="60" t="s">
        <v>40</v>
      </c>
      <c r="F8" s="480" t="s">
        <v>39</v>
      </c>
      <c r="G8" s="481"/>
      <c r="H8" s="60" t="s">
        <v>40</v>
      </c>
    </row>
    <row r="9" spans="1:8" ht="24.75" customHeight="1">
      <c r="A9" s="62" t="s">
        <v>103</v>
      </c>
      <c r="B9" s="63">
        <v>6</v>
      </c>
      <c r="C9" s="490" t="s">
        <v>39</v>
      </c>
      <c r="D9" s="490"/>
      <c r="E9" s="60" t="s">
        <v>40</v>
      </c>
      <c r="F9" s="480" t="s">
        <v>39</v>
      </c>
      <c r="G9" s="481"/>
      <c r="H9" s="60" t="s">
        <v>40</v>
      </c>
    </row>
    <row r="10" spans="1:8" ht="24.75" customHeight="1">
      <c r="A10" s="60" t="s">
        <v>104</v>
      </c>
      <c r="B10" s="61">
        <v>2.6</v>
      </c>
      <c r="C10" s="490" t="s">
        <v>39</v>
      </c>
      <c r="D10" s="490"/>
      <c r="E10" s="60" t="s">
        <v>40</v>
      </c>
      <c r="F10" s="480" t="s">
        <v>39</v>
      </c>
      <c r="G10" s="481"/>
      <c r="H10" s="60" t="s">
        <v>40</v>
      </c>
    </row>
    <row r="11" spans="1:8" ht="24.75" customHeight="1">
      <c r="A11" s="60" t="s">
        <v>105</v>
      </c>
      <c r="B11" s="61">
        <v>1.5</v>
      </c>
      <c r="C11" s="490" t="s">
        <v>39</v>
      </c>
      <c r="D11" s="490"/>
      <c r="E11" s="60" t="s">
        <v>40</v>
      </c>
      <c r="F11" s="480" t="s">
        <v>39</v>
      </c>
      <c r="G11" s="481"/>
      <c r="H11" s="60" t="s">
        <v>40</v>
      </c>
    </row>
    <row r="12" spans="1:8" ht="24.75" customHeight="1">
      <c r="A12" s="60" t="s">
        <v>106</v>
      </c>
      <c r="B12" s="61">
        <v>2</v>
      </c>
      <c r="C12" s="490" t="s">
        <v>39</v>
      </c>
      <c r="D12" s="490"/>
      <c r="E12" s="60" t="s">
        <v>40</v>
      </c>
      <c r="F12" s="480" t="s">
        <v>39</v>
      </c>
      <c r="G12" s="481"/>
      <c r="H12" s="60" t="s">
        <v>40</v>
      </c>
    </row>
    <row r="13" spans="1:8" ht="24.75" customHeight="1">
      <c r="A13" s="60" t="s">
        <v>107</v>
      </c>
      <c r="B13" s="61">
        <v>3</v>
      </c>
      <c r="C13" s="490" t="s">
        <v>39</v>
      </c>
      <c r="D13" s="490"/>
      <c r="E13" s="60" t="s">
        <v>40</v>
      </c>
      <c r="F13" s="480" t="s">
        <v>39</v>
      </c>
      <c r="G13" s="481"/>
      <c r="H13" s="60" t="s">
        <v>40</v>
      </c>
    </row>
    <row r="14" spans="1:8" ht="24.75" customHeight="1">
      <c r="A14" s="60" t="s">
        <v>108</v>
      </c>
      <c r="B14" s="61">
        <v>4</v>
      </c>
      <c r="C14" s="490" t="s">
        <v>39</v>
      </c>
      <c r="D14" s="490"/>
      <c r="E14" s="60" t="s">
        <v>40</v>
      </c>
      <c r="F14" s="480" t="s">
        <v>39</v>
      </c>
      <c r="G14" s="481"/>
      <c r="H14" s="60" t="s">
        <v>40</v>
      </c>
    </row>
    <row r="15" spans="1:8" ht="24.75" customHeight="1">
      <c r="A15" s="60" t="s">
        <v>109</v>
      </c>
      <c r="B15" s="61">
        <v>0.5</v>
      </c>
      <c r="C15" s="490" t="s">
        <v>39</v>
      </c>
      <c r="D15" s="490"/>
      <c r="E15" s="60" t="s">
        <v>40</v>
      </c>
      <c r="F15" s="480" t="s">
        <v>39</v>
      </c>
      <c r="G15" s="481"/>
      <c r="H15" s="60" t="s">
        <v>40</v>
      </c>
    </row>
    <row r="16" spans="1:8" ht="29.25" customHeight="1">
      <c r="A16" s="56" t="s">
        <v>112</v>
      </c>
      <c r="B16" s="57"/>
      <c r="C16" s="58" t="s">
        <v>97</v>
      </c>
      <c r="D16" s="55" t="s">
        <v>110</v>
      </c>
      <c r="E16" s="29" t="s">
        <v>40</v>
      </c>
      <c r="F16" s="59" t="s">
        <v>113</v>
      </c>
      <c r="G16" s="55" t="s">
        <v>111</v>
      </c>
      <c r="H16" s="29" t="s">
        <v>40</v>
      </c>
    </row>
    <row r="17"/>
  </sheetData>
  <mergeCells count="31">
    <mergeCell ref="A1:H1"/>
    <mergeCell ref="C2:E2"/>
    <mergeCell ref="F2:H2"/>
    <mergeCell ref="C3:D3"/>
    <mergeCell ref="C7:D7"/>
    <mergeCell ref="C8:D8"/>
    <mergeCell ref="C9:D9"/>
    <mergeCell ref="C4:D4"/>
    <mergeCell ref="C5:D5"/>
    <mergeCell ref="C6:D6"/>
    <mergeCell ref="F15:G15"/>
    <mergeCell ref="B2:B3"/>
    <mergeCell ref="A2:A3"/>
    <mergeCell ref="F3:G3"/>
    <mergeCell ref="F4:G4"/>
    <mergeCell ref="F5:G5"/>
    <mergeCell ref="F6:G6"/>
    <mergeCell ref="F7:G7"/>
    <mergeCell ref="F8:G8"/>
    <mergeCell ref="F9:G9"/>
    <mergeCell ref="C13:D13"/>
    <mergeCell ref="C14:D14"/>
    <mergeCell ref="C15:D15"/>
    <mergeCell ref="C10:D10"/>
    <mergeCell ref="C11:D11"/>
    <mergeCell ref="C12:D12"/>
    <mergeCell ref="F10:G10"/>
    <mergeCell ref="F11:G11"/>
    <mergeCell ref="F12:G12"/>
    <mergeCell ref="F13:G13"/>
    <mergeCell ref="F14:G14"/>
  </mergeCells>
  <hyperlinks>
    <hyperlink ref="A1" location="Contents!" tooltip="Go to Table of Contents  ..." display="Table 10: Manure N in imported and exported manure from grazing livestock"/>
    <hyperlink ref="A1:H1" location="Contents!A1" tooltip="Go to Table of Contents ..." display="Table 10: Manure N in imported and exported manure from grazing livestock"/>
  </hyperlinks>
  <pageMargins left="0.51" right="0.54" top="0.75" bottom="0.75" header="0.3" footer="0.3"/>
  <pageSetup paperSize="9" orientation="landscape" horizontalDpi="4294967292" verticalDpi="0" r:id="rId1"/>
</worksheet>
</file>

<file path=xl/worksheets/sheet14.xml><?xml version="1.0" encoding="utf-8"?>
<worksheet xmlns="http://schemas.openxmlformats.org/spreadsheetml/2006/main" xmlns:r="http://schemas.openxmlformats.org/officeDocument/2006/relationships">
  <sheetPr codeName="Sheet12">
    <tabColor rgb="FF7030A0"/>
  </sheetPr>
  <dimension ref="A1:IV8"/>
  <sheetViews>
    <sheetView showGridLines="0" showRowColHeaders="0" zoomScaleNormal="100" workbookViewId="0">
      <selection sqref="A1:J1"/>
    </sheetView>
  </sheetViews>
  <sheetFormatPr defaultColWidth="0" defaultRowHeight="15" zeroHeight="1"/>
  <cols>
    <col min="1" max="1" width="3.33203125" customWidth="1"/>
    <col min="2" max="2" width="14.44140625" customWidth="1"/>
    <col min="3" max="3" width="3.33203125" customWidth="1"/>
    <col min="4" max="4" width="14.44140625" customWidth="1"/>
    <col min="5" max="5" width="3.33203125" customWidth="1"/>
    <col min="6" max="6" width="14.44140625" customWidth="1"/>
    <col min="7" max="7" width="3.33203125" customWidth="1"/>
    <col min="8" max="8" width="4.21875" customWidth="1"/>
    <col min="9" max="9" width="16.5546875" customWidth="1"/>
    <col min="10" max="10" width="2.33203125" customWidth="1"/>
    <col min="11" max="11" width="0.88671875" customWidth="1"/>
    <col min="12" max="256" width="0" hidden="1" customWidth="1"/>
    <col min="257" max="16384" width="8.88671875" hidden="1"/>
  </cols>
  <sheetData>
    <row r="1" spans="1:10" ht="22.5" customHeight="1">
      <c r="A1" s="408" t="s">
        <v>315</v>
      </c>
      <c r="B1" s="498"/>
      <c r="C1" s="498"/>
      <c r="D1" s="498"/>
      <c r="E1" s="498"/>
      <c r="F1" s="498"/>
      <c r="G1" s="498"/>
      <c r="H1" s="498"/>
      <c r="I1" s="498"/>
      <c r="J1" s="499"/>
    </row>
    <row r="2" spans="1:10" ht="29.25" customHeight="1">
      <c r="A2" s="80"/>
      <c r="B2" s="76" t="s">
        <v>115</v>
      </c>
      <c r="C2" s="74"/>
      <c r="D2" s="75" t="s">
        <v>116</v>
      </c>
      <c r="E2" s="74"/>
      <c r="F2" s="76" t="s">
        <v>117</v>
      </c>
      <c r="G2" s="76"/>
      <c r="H2" s="75"/>
      <c r="I2" s="76" t="s">
        <v>118</v>
      </c>
      <c r="J2" s="77"/>
    </row>
    <row r="3" spans="1:10" ht="45" customHeight="1">
      <c r="A3" s="78"/>
      <c r="B3" s="260"/>
      <c r="C3" s="81" t="s">
        <v>119</v>
      </c>
      <c r="D3" s="260"/>
      <c r="E3" s="82" t="s">
        <v>120</v>
      </c>
      <c r="F3" s="260"/>
      <c r="G3" s="81" t="s">
        <v>40</v>
      </c>
      <c r="H3" s="90" t="s">
        <v>121</v>
      </c>
      <c r="I3" s="259"/>
      <c r="J3" s="72"/>
    </row>
    <row r="4" spans="1:10">
      <c r="A4" s="78"/>
      <c r="B4" s="494"/>
      <c r="C4" s="494"/>
      <c r="D4" s="494"/>
      <c r="E4" s="494"/>
      <c r="F4" s="494"/>
      <c r="G4" s="494"/>
      <c r="H4" s="494"/>
      <c r="I4" s="494"/>
      <c r="J4" s="495"/>
    </row>
    <row r="5" spans="1:10">
      <c r="A5" s="79"/>
      <c r="B5" s="496" t="s">
        <v>122</v>
      </c>
      <c r="C5" s="496"/>
      <c r="D5" s="496"/>
      <c r="E5" s="496"/>
      <c r="F5" s="496"/>
      <c r="G5" s="496"/>
      <c r="H5" s="496"/>
      <c r="I5" s="496"/>
      <c r="J5" s="497"/>
    </row>
    <row r="6" spans="1:10"/>
    <row r="7" spans="1:10" hidden="1"/>
    <row r="8" spans="1:10" hidden="1"/>
  </sheetData>
  <mergeCells count="3">
    <mergeCell ref="B4:J4"/>
    <mergeCell ref="B5:J5"/>
    <mergeCell ref="A1:J1"/>
  </mergeCells>
  <hyperlinks>
    <hyperlink ref="A1" location="Contents!" tooltip="Go to Table of Contents  ..." display="Table 11: Total loading of manure N from non-grazing livestock "/>
    <hyperlink ref="A1:J1" location="Contents!A1" tooltip="Go to Table of Contents ..." display="Table 11: Total loading of manure N from non-grazing livestock "/>
  </hyperlinks>
  <pageMargins left="0.51" right="0.27" top="0.75" bottom="0.75" header="0.3" footer="0.3"/>
  <pageSetup paperSize="9" scale="99" orientation="portrait" horizontalDpi="4294967292" verticalDpi="0" r:id="rId1"/>
</worksheet>
</file>

<file path=xl/worksheets/sheet15.xml><?xml version="1.0" encoding="utf-8"?>
<worksheet xmlns="http://schemas.openxmlformats.org/spreadsheetml/2006/main" xmlns:r="http://schemas.openxmlformats.org/officeDocument/2006/relationships">
  <sheetPr codeName="Sheet13">
    <tabColor theme="6" tint="-0.499984740745262"/>
  </sheetPr>
  <dimension ref="A1:IV31"/>
  <sheetViews>
    <sheetView showGridLines="0" showRowColHeaders="0" workbookViewId="0">
      <pane ySplit="3" topLeftCell="A4" activePane="bottomLeft" state="frozen"/>
      <selection activeCell="C1" sqref="C1"/>
      <selection pane="bottomLeft" sqref="A1:I1"/>
    </sheetView>
  </sheetViews>
  <sheetFormatPr defaultColWidth="0" defaultRowHeight="15" zeroHeight="1"/>
  <cols>
    <col min="1" max="1" width="54.88671875" customWidth="1"/>
    <col min="2" max="2" width="7" customWidth="1"/>
    <col min="3" max="3" width="8.44140625" customWidth="1"/>
    <col min="4" max="4" width="7.77734375" customWidth="1"/>
    <col min="5" max="5" width="3.33203125" customWidth="1"/>
    <col min="6" max="6" width="12.21875" customWidth="1"/>
    <col min="7" max="7" width="7.77734375" customWidth="1"/>
    <col min="8" max="8" width="3.33203125" customWidth="1"/>
    <col min="9" max="9" width="12.21875" customWidth="1"/>
    <col min="10" max="10" width="0.88671875" customWidth="1"/>
    <col min="11" max="256" width="0" hidden="1" customWidth="1"/>
    <col min="257" max="16384" width="8.88671875" hidden="1"/>
  </cols>
  <sheetData>
    <row r="1" spans="1:9" ht="22.5" customHeight="1">
      <c r="A1" s="465" t="s">
        <v>383</v>
      </c>
      <c r="B1" s="466"/>
      <c r="C1" s="466"/>
      <c r="D1" s="466"/>
      <c r="E1" s="466"/>
      <c r="F1" s="466"/>
      <c r="G1" s="466"/>
      <c r="H1" s="466"/>
      <c r="I1" s="467"/>
    </row>
    <row r="2" spans="1:9" ht="100.5" customHeight="1">
      <c r="A2" s="37" t="s">
        <v>445</v>
      </c>
      <c r="B2" s="84" t="s">
        <v>123</v>
      </c>
      <c r="C2" s="32" t="s">
        <v>54</v>
      </c>
      <c r="D2" s="502" t="s">
        <v>149</v>
      </c>
      <c r="E2" s="503"/>
      <c r="F2" s="23" t="s">
        <v>58</v>
      </c>
      <c r="G2" s="502" t="s">
        <v>89</v>
      </c>
      <c r="H2" s="503"/>
      <c r="I2" s="23" t="s">
        <v>88</v>
      </c>
    </row>
    <row r="3" spans="1:9">
      <c r="A3" s="147" t="s">
        <v>55</v>
      </c>
      <c r="B3" s="52">
        <v>2</v>
      </c>
      <c r="C3" s="52">
        <v>3</v>
      </c>
      <c r="D3" s="491">
        <v>4</v>
      </c>
      <c r="E3" s="491"/>
      <c r="F3" s="52">
        <v>5</v>
      </c>
      <c r="G3" s="491">
        <v>6</v>
      </c>
      <c r="H3" s="491"/>
      <c r="I3" s="52">
        <v>7</v>
      </c>
    </row>
    <row r="4" spans="1:9" ht="15" customHeight="1">
      <c r="A4" s="85" t="s">
        <v>124</v>
      </c>
      <c r="B4" s="14" t="s">
        <v>26</v>
      </c>
      <c r="C4" s="13"/>
      <c r="D4" s="223">
        <v>1.4</v>
      </c>
      <c r="E4" s="87" t="s">
        <v>90</v>
      </c>
      <c r="F4" s="54" t="s">
        <v>40</v>
      </c>
      <c r="G4" s="225">
        <v>0.77</v>
      </c>
      <c r="H4" s="88" t="s">
        <v>150</v>
      </c>
      <c r="I4" s="54" t="s">
        <v>40</v>
      </c>
    </row>
    <row r="5" spans="1:9">
      <c r="A5" s="12" t="s">
        <v>125</v>
      </c>
      <c r="B5" s="13">
        <v>89</v>
      </c>
      <c r="C5" s="13"/>
      <c r="D5" s="223">
        <v>210</v>
      </c>
      <c r="E5" s="224"/>
      <c r="F5" s="54" t="s">
        <v>40</v>
      </c>
      <c r="G5" s="226">
        <v>150</v>
      </c>
      <c r="H5" s="227"/>
      <c r="I5" s="54" t="s">
        <v>40</v>
      </c>
    </row>
    <row r="6" spans="1:9">
      <c r="A6" s="12" t="s">
        <v>126</v>
      </c>
      <c r="B6" s="13">
        <v>97</v>
      </c>
      <c r="C6" s="13"/>
      <c r="D6" s="223">
        <v>400</v>
      </c>
      <c r="E6" s="224"/>
      <c r="F6" s="54" t="s">
        <v>40</v>
      </c>
      <c r="G6" s="226">
        <v>350</v>
      </c>
      <c r="H6" s="227"/>
      <c r="I6" s="54" t="s">
        <v>40</v>
      </c>
    </row>
    <row r="7" spans="1:9">
      <c r="A7" s="12" t="s">
        <v>127</v>
      </c>
      <c r="B7" s="13">
        <v>97</v>
      </c>
      <c r="C7" s="13"/>
      <c r="D7" s="352">
        <v>530</v>
      </c>
      <c r="E7" s="224"/>
      <c r="F7" s="54" t="s">
        <v>40</v>
      </c>
      <c r="G7" s="351">
        <v>390</v>
      </c>
      <c r="H7" s="227"/>
      <c r="I7" s="54" t="s">
        <v>40</v>
      </c>
    </row>
    <row r="8" spans="1:9">
      <c r="A8" s="12" t="s">
        <v>128</v>
      </c>
      <c r="B8" s="13">
        <v>85</v>
      </c>
      <c r="C8" s="13"/>
      <c r="D8" s="352">
        <v>330</v>
      </c>
      <c r="E8" s="224"/>
      <c r="F8" s="54" t="s">
        <v>40</v>
      </c>
      <c r="G8" s="351">
        <v>220</v>
      </c>
      <c r="H8" s="227"/>
      <c r="I8" s="54" t="s">
        <v>40</v>
      </c>
    </row>
    <row r="9" spans="1:9">
      <c r="A9" s="12" t="s">
        <v>129</v>
      </c>
      <c r="B9" s="13">
        <v>92</v>
      </c>
      <c r="C9" s="13"/>
      <c r="D9" s="352">
        <v>290</v>
      </c>
      <c r="E9" s="224"/>
      <c r="F9" s="54" t="s">
        <v>40</v>
      </c>
      <c r="G9" s="351">
        <v>260</v>
      </c>
      <c r="H9" s="227"/>
      <c r="I9" s="54" t="s">
        <v>40</v>
      </c>
    </row>
    <row r="10" spans="1:9">
      <c r="A10" s="12" t="s">
        <v>130</v>
      </c>
      <c r="B10" s="13">
        <v>95</v>
      </c>
      <c r="C10" s="13"/>
      <c r="D10" s="352">
        <v>700</v>
      </c>
      <c r="E10" s="224"/>
      <c r="F10" s="54" t="s">
        <v>40</v>
      </c>
      <c r="G10" s="351">
        <v>520</v>
      </c>
      <c r="H10" s="227"/>
      <c r="I10" s="54" t="s">
        <v>40</v>
      </c>
    </row>
    <row r="11" spans="1:9">
      <c r="A11" s="12" t="s">
        <v>131</v>
      </c>
      <c r="B11" s="13">
        <v>90</v>
      </c>
      <c r="C11" s="13"/>
      <c r="D11" s="352">
        <v>1230</v>
      </c>
      <c r="E11" s="224"/>
      <c r="F11" s="54" t="s">
        <v>40</v>
      </c>
      <c r="G11" s="351">
        <v>1020</v>
      </c>
      <c r="H11" s="227"/>
      <c r="I11" s="54" t="s">
        <v>40</v>
      </c>
    </row>
    <row r="12" spans="1:9">
      <c r="A12" s="12" t="s">
        <v>132</v>
      </c>
      <c r="B12" s="13">
        <v>88</v>
      </c>
      <c r="C12" s="13"/>
      <c r="D12" s="352">
        <v>910</v>
      </c>
      <c r="E12" s="224"/>
      <c r="F12" s="54" t="s">
        <v>40</v>
      </c>
      <c r="G12" s="351">
        <v>740</v>
      </c>
      <c r="H12" s="227"/>
      <c r="I12" s="54" t="s">
        <v>40</v>
      </c>
    </row>
    <row r="13" spans="1:9">
      <c r="A13" s="12" t="s">
        <v>133</v>
      </c>
      <c r="B13" s="13">
        <v>83</v>
      </c>
      <c r="C13" s="13"/>
      <c r="D13" s="352">
        <v>750</v>
      </c>
      <c r="E13" s="224"/>
      <c r="F13" s="54" t="s">
        <v>40</v>
      </c>
      <c r="G13" s="351">
        <v>730</v>
      </c>
      <c r="H13" s="227"/>
      <c r="I13" s="54" t="s">
        <v>40</v>
      </c>
    </row>
    <row r="14" spans="1:9">
      <c r="A14" s="12" t="s">
        <v>134</v>
      </c>
      <c r="B14" s="13">
        <v>100</v>
      </c>
      <c r="C14" s="13"/>
      <c r="D14" s="352">
        <v>1.4</v>
      </c>
      <c r="E14" s="224"/>
      <c r="F14" s="54" t="s">
        <v>40</v>
      </c>
      <c r="G14" s="351">
        <v>6.8</v>
      </c>
      <c r="H14" s="227"/>
      <c r="I14" s="54" t="s">
        <v>40</v>
      </c>
    </row>
    <row r="15" spans="1:9" ht="15" customHeight="1">
      <c r="A15" s="12" t="s">
        <v>135</v>
      </c>
      <c r="B15" s="13">
        <v>71</v>
      </c>
      <c r="C15" s="13"/>
      <c r="D15" s="352">
        <v>1</v>
      </c>
      <c r="E15" s="224"/>
      <c r="F15" s="54" t="s">
        <v>40</v>
      </c>
      <c r="G15" s="351">
        <v>0.34</v>
      </c>
      <c r="H15" s="227"/>
      <c r="I15" s="54" t="s">
        <v>40</v>
      </c>
    </row>
    <row r="16" spans="1:9">
      <c r="A16" s="12" t="s">
        <v>136</v>
      </c>
      <c r="B16" s="13">
        <v>82</v>
      </c>
      <c r="C16" s="13"/>
      <c r="D16" s="352">
        <v>4.2</v>
      </c>
      <c r="E16" s="224"/>
      <c r="F16" s="54" t="s">
        <v>40</v>
      </c>
      <c r="G16" s="351">
        <v>1.8</v>
      </c>
      <c r="H16" s="227"/>
      <c r="I16" s="54" t="s">
        <v>40</v>
      </c>
    </row>
    <row r="17" spans="1:9">
      <c r="A17" s="12" t="s">
        <v>137</v>
      </c>
      <c r="B17" s="13">
        <v>88</v>
      </c>
      <c r="C17" s="13"/>
      <c r="D17" s="352">
        <v>7.7</v>
      </c>
      <c r="E17" s="224"/>
      <c r="F17" s="54" t="s">
        <v>40</v>
      </c>
      <c r="G17" s="351">
        <v>3.9</v>
      </c>
      <c r="H17" s="227"/>
      <c r="I17" s="54" t="s">
        <v>40</v>
      </c>
    </row>
    <row r="18" spans="1:9">
      <c r="A18" s="12" t="s">
        <v>138</v>
      </c>
      <c r="B18" s="13">
        <v>88</v>
      </c>
      <c r="C18" s="13"/>
      <c r="D18" s="352">
        <v>7.7</v>
      </c>
      <c r="E18" s="224"/>
      <c r="F18" s="54" t="s">
        <v>40</v>
      </c>
      <c r="G18" s="351">
        <v>3.9</v>
      </c>
      <c r="H18" s="227"/>
      <c r="I18" s="54" t="s">
        <v>40</v>
      </c>
    </row>
    <row r="19" spans="1:9">
      <c r="A19" s="12" t="s">
        <v>139</v>
      </c>
      <c r="B19" s="13">
        <v>86</v>
      </c>
      <c r="C19" s="13"/>
      <c r="D19" s="352">
        <v>10.6</v>
      </c>
      <c r="E19" s="224"/>
      <c r="F19" s="54" t="s">
        <v>40</v>
      </c>
      <c r="G19" s="351">
        <v>5.6</v>
      </c>
      <c r="H19" s="227"/>
      <c r="I19" s="54" t="s">
        <v>40</v>
      </c>
    </row>
    <row r="20" spans="1:9">
      <c r="A20" s="12" t="s">
        <v>140</v>
      </c>
      <c r="B20" s="13">
        <v>86</v>
      </c>
      <c r="C20" s="13"/>
      <c r="D20" s="352">
        <v>10.6</v>
      </c>
      <c r="E20" s="224"/>
      <c r="F20" s="54" t="s">
        <v>40</v>
      </c>
      <c r="G20" s="351">
        <v>5.6</v>
      </c>
      <c r="H20" s="227"/>
      <c r="I20" s="54" t="s">
        <v>40</v>
      </c>
    </row>
    <row r="21" spans="1:9">
      <c r="A21" s="12" t="s">
        <v>141</v>
      </c>
      <c r="B21" s="13">
        <v>80</v>
      </c>
      <c r="C21" s="13"/>
      <c r="D21" s="352">
        <v>11.1</v>
      </c>
      <c r="E21" s="224"/>
      <c r="F21" s="54" t="s">
        <v>40</v>
      </c>
      <c r="G21" s="351">
        <v>5.8</v>
      </c>
      <c r="H21" s="227"/>
      <c r="I21" s="54" t="s">
        <v>40</v>
      </c>
    </row>
    <row r="22" spans="1:9" ht="30">
      <c r="A22" s="86" t="s">
        <v>142</v>
      </c>
      <c r="B22" s="13">
        <v>100</v>
      </c>
      <c r="C22" s="13"/>
      <c r="D22" s="352">
        <v>16</v>
      </c>
      <c r="E22" s="224"/>
      <c r="F22" s="54" t="s">
        <v>40</v>
      </c>
      <c r="G22" s="351">
        <v>13.5</v>
      </c>
      <c r="H22" s="227"/>
      <c r="I22" s="54" t="s">
        <v>40</v>
      </c>
    </row>
    <row r="23" spans="1:9" ht="30">
      <c r="A23" s="12" t="s">
        <v>143</v>
      </c>
      <c r="B23" s="13">
        <v>100</v>
      </c>
      <c r="C23" s="13"/>
      <c r="D23" s="352">
        <v>18</v>
      </c>
      <c r="E23" s="224"/>
      <c r="F23" s="54" t="s">
        <v>40</v>
      </c>
      <c r="G23" s="351">
        <v>13.5</v>
      </c>
      <c r="H23" s="227"/>
      <c r="I23" s="54" t="s">
        <v>40</v>
      </c>
    </row>
    <row r="24" spans="1:9">
      <c r="A24" s="12" t="s">
        <v>144</v>
      </c>
      <c r="B24" s="13">
        <v>100</v>
      </c>
      <c r="C24" s="13"/>
      <c r="D24" s="352">
        <v>12</v>
      </c>
      <c r="E24" s="224"/>
      <c r="F24" s="54" t="s">
        <v>40</v>
      </c>
      <c r="G24" s="351">
        <v>6.5</v>
      </c>
      <c r="H24" s="227"/>
      <c r="I24" s="54" t="s">
        <v>40</v>
      </c>
    </row>
    <row r="25" spans="1:9">
      <c r="A25" s="12" t="s">
        <v>145</v>
      </c>
      <c r="B25" s="13">
        <v>100</v>
      </c>
      <c r="C25" s="13"/>
      <c r="D25" s="352">
        <v>17.5</v>
      </c>
      <c r="E25" s="224"/>
      <c r="F25" s="54" t="s">
        <v>40</v>
      </c>
      <c r="G25" s="351">
        <v>10.199999999999999</v>
      </c>
      <c r="H25" s="227"/>
      <c r="I25" s="54" t="s">
        <v>40</v>
      </c>
    </row>
    <row r="26" spans="1:9" s="83" customFormat="1" ht="30" customHeight="1">
      <c r="A26" s="500" t="s">
        <v>146</v>
      </c>
      <c r="B26" s="500"/>
      <c r="C26" s="500"/>
      <c r="D26" s="500"/>
      <c r="E26" s="55" t="s">
        <v>147</v>
      </c>
      <c r="F26" s="29" t="s">
        <v>40</v>
      </c>
      <c r="G26" s="23"/>
      <c r="H26" s="55" t="s">
        <v>148</v>
      </c>
      <c r="I26" s="29" t="s">
        <v>40</v>
      </c>
    </row>
    <row r="27" spans="1:9"/>
    <row r="28" spans="1:9" ht="103.5" customHeight="1">
      <c r="A28" s="501" t="s">
        <v>447</v>
      </c>
      <c r="B28" s="501"/>
      <c r="C28" s="501"/>
      <c r="D28" s="501"/>
      <c r="E28" s="501"/>
      <c r="F28" s="501"/>
      <c r="G28" s="501"/>
      <c r="H28" s="501"/>
      <c r="I28" s="501"/>
    </row>
    <row r="29" spans="1:9" ht="15" customHeight="1">
      <c r="A29" s="89"/>
      <c r="B29" s="89"/>
      <c r="C29" s="89"/>
      <c r="D29" s="89"/>
      <c r="E29" s="89"/>
      <c r="F29" s="89"/>
      <c r="G29" s="89"/>
      <c r="H29" s="89"/>
      <c r="I29" s="89"/>
    </row>
    <row r="30" spans="1:9" ht="15" hidden="1" customHeight="1">
      <c r="A30" s="89"/>
      <c r="B30" s="89"/>
      <c r="C30" s="89"/>
      <c r="D30" s="89"/>
      <c r="E30" s="89"/>
      <c r="F30" s="89"/>
      <c r="G30" s="89"/>
      <c r="H30" s="89"/>
      <c r="I30" s="89"/>
    </row>
    <row r="31" spans="1:9" ht="15" hidden="1" customHeight="1">
      <c r="A31" s="89"/>
      <c r="B31" s="89"/>
      <c r="C31" s="89"/>
      <c r="D31" s="89"/>
      <c r="E31" s="89"/>
      <c r="F31" s="89"/>
      <c r="G31" s="89"/>
      <c r="H31" s="89"/>
      <c r="I31" s="89"/>
    </row>
  </sheetData>
  <mergeCells count="7">
    <mergeCell ref="A26:D26"/>
    <mergeCell ref="A28:I28"/>
    <mergeCell ref="D3:E3"/>
    <mergeCell ref="G3:H3"/>
    <mergeCell ref="A1:I1"/>
    <mergeCell ref="D2:E2"/>
    <mergeCell ref="G2:H2"/>
  </mergeCells>
  <hyperlinks>
    <hyperlink ref="A1" location="Contents!" tooltip="Go to Table of Contents  ..." display="Table 12: Manure nitrogen (N) and phosphate (P2O5) produced by non-grazing livestock on the farm"/>
    <hyperlink ref="A1:I1" location="Contents!A1" tooltip="Go to Table of Contents ..." display="Table 12: Manure nitrogen (N) and phosphate (P2O5) produced by non-grazing livestock on the farm"/>
  </hyperlinks>
  <pageMargins left="0.35" right="0.32" top="0.28999999999999998" bottom="0.25" header="0.22" footer="0.17"/>
  <pageSetup paperSize="9" orientation="landscape" horizontalDpi="4294967292" verticalDpi="0" r:id="rId1"/>
</worksheet>
</file>

<file path=xl/worksheets/sheet16.xml><?xml version="1.0" encoding="utf-8"?>
<worksheet xmlns="http://schemas.openxmlformats.org/spreadsheetml/2006/main" xmlns:r="http://schemas.openxmlformats.org/officeDocument/2006/relationships">
  <sheetPr codeName="Sheet14">
    <tabColor theme="6" tint="-0.499984740745262"/>
  </sheetPr>
  <dimension ref="A1:N14"/>
  <sheetViews>
    <sheetView showGridLines="0" showRowColHeaders="0" zoomScaleNormal="100" workbookViewId="0">
      <pane ySplit="4" topLeftCell="A5" activePane="bottomLeft" state="frozen"/>
      <selection activeCell="C1" sqref="C1"/>
      <selection pane="bottomLeft" sqref="A1:J1"/>
    </sheetView>
  </sheetViews>
  <sheetFormatPr defaultColWidth="0" defaultRowHeight="15" zeroHeight="1"/>
  <cols>
    <col min="1" max="1" width="20.33203125" customWidth="1"/>
    <col min="2" max="2" width="8.21875" customWidth="1"/>
    <col min="3" max="3" width="1.77734375" bestFit="1" customWidth="1"/>
    <col min="4" max="4" width="11.109375" customWidth="1"/>
    <col min="5" max="5" width="1.77734375" customWidth="1"/>
    <col min="6" max="6" width="8.88671875" customWidth="1"/>
    <col min="7" max="7" width="1.77734375" bestFit="1" customWidth="1"/>
    <col min="8" max="8" width="11.109375" customWidth="1"/>
    <col min="9" max="9" width="2" bestFit="1" customWidth="1"/>
    <col min="10" max="10" width="8.88671875" customWidth="1"/>
    <col min="11" max="11" width="0.88671875" customWidth="1"/>
    <col min="12" max="14" width="0" hidden="1" customWidth="1"/>
    <col min="15" max="16384" width="8.88671875" hidden="1"/>
  </cols>
  <sheetData>
    <row r="1" spans="1:10" ht="22.5" customHeight="1">
      <c r="A1" s="465" t="s">
        <v>316</v>
      </c>
      <c r="B1" s="466"/>
      <c r="C1" s="466"/>
      <c r="D1" s="466"/>
      <c r="E1" s="466"/>
      <c r="F1" s="466"/>
      <c r="G1" s="466"/>
      <c r="H1" s="466"/>
      <c r="I1" s="466"/>
      <c r="J1" s="467"/>
    </row>
    <row r="2" spans="1:10" ht="15.75" customHeight="1">
      <c r="A2" s="484" t="s">
        <v>11</v>
      </c>
      <c r="B2" s="502" t="s">
        <v>62</v>
      </c>
      <c r="C2" s="503"/>
      <c r="D2" s="505" t="s">
        <v>97</v>
      </c>
      <c r="E2" s="506"/>
      <c r="F2" s="506"/>
      <c r="G2" s="507"/>
      <c r="H2" s="508" t="s">
        <v>98</v>
      </c>
      <c r="I2" s="492"/>
      <c r="J2" s="492"/>
    </row>
    <row r="3" spans="1:10" ht="45" customHeight="1">
      <c r="A3" s="485"/>
      <c r="B3" s="502"/>
      <c r="C3" s="503"/>
      <c r="D3" s="502" t="s">
        <v>114</v>
      </c>
      <c r="E3" s="503"/>
      <c r="F3" s="502" t="s">
        <v>63</v>
      </c>
      <c r="G3" s="504"/>
      <c r="H3" s="509" t="s">
        <v>114</v>
      </c>
      <c r="I3" s="503"/>
      <c r="J3" s="250" t="s">
        <v>63</v>
      </c>
    </row>
    <row r="4" spans="1:10" ht="15.75">
      <c r="A4" s="31" t="s">
        <v>55</v>
      </c>
      <c r="B4" s="248">
        <v>2</v>
      </c>
      <c r="C4" s="271" t="s">
        <v>39</v>
      </c>
      <c r="D4" s="251">
        <v>3</v>
      </c>
      <c r="E4" s="273" t="s">
        <v>40</v>
      </c>
      <c r="F4" s="362">
        <v>4</v>
      </c>
      <c r="G4" s="276" t="s">
        <v>39</v>
      </c>
      <c r="H4" s="249">
        <v>5</v>
      </c>
      <c r="I4" s="270" t="s">
        <v>40</v>
      </c>
      <c r="J4" s="344">
        <v>6</v>
      </c>
    </row>
    <row r="5" spans="1:10" ht="37.5" customHeight="1">
      <c r="A5" s="97" t="s">
        <v>151</v>
      </c>
      <c r="B5" s="61">
        <v>6.5</v>
      </c>
      <c r="C5" s="272" t="s">
        <v>39</v>
      </c>
      <c r="D5" s="282"/>
      <c r="E5" s="274" t="s">
        <v>40</v>
      </c>
      <c r="F5" s="279" t="str">
        <f>IF(ISBLANK(D5),"",$B5*D5)</f>
        <v/>
      </c>
      <c r="G5" s="277" t="s">
        <v>39</v>
      </c>
      <c r="H5" s="281"/>
      <c r="I5" s="275" t="s">
        <v>40</v>
      </c>
      <c r="J5" s="279" t="str">
        <f>IF(ISBLANK(H5),"",H5*B5)</f>
        <v/>
      </c>
    </row>
    <row r="6" spans="1:10" ht="37.5" customHeight="1">
      <c r="A6" s="97" t="s">
        <v>152</v>
      </c>
      <c r="B6" s="61">
        <v>19</v>
      </c>
      <c r="C6" s="272" t="s">
        <v>39</v>
      </c>
      <c r="D6" s="282"/>
      <c r="E6" s="274" t="s">
        <v>40</v>
      </c>
      <c r="F6" s="279" t="str">
        <f t="shared" ref="F6:F12" si="0">IF(ISBLANK(D6),"",$B6*D6)</f>
        <v/>
      </c>
      <c r="G6" s="277" t="s">
        <v>39</v>
      </c>
      <c r="H6" s="281"/>
      <c r="I6" s="275" t="s">
        <v>40</v>
      </c>
      <c r="J6" s="279" t="str">
        <f t="shared" ref="J6:J12" si="1">IF(ISBLANK(H6),"",H6*B6)</f>
        <v/>
      </c>
    </row>
    <row r="7" spans="1:10" ht="37.5" customHeight="1">
      <c r="A7" s="97" t="s">
        <v>153</v>
      </c>
      <c r="B7" s="61">
        <v>30</v>
      </c>
      <c r="C7" s="272" t="s">
        <v>39</v>
      </c>
      <c r="D7" s="282"/>
      <c r="E7" s="274" t="s">
        <v>40</v>
      </c>
      <c r="F7" s="279" t="str">
        <f t="shared" si="0"/>
        <v/>
      </c>
      <c r="G7" s="277" t="s">
        <v>39</v>
      </c>
      <c r="H7" s="281"/>
      <c r="I7" s="275" t="s">
        <v>40</v>
      </c>
      <c r="J7" s="279" t="str">
        <f t="shared" si="1"/>
        <v/>
      </c>
    </row>
    <row r="8" spans="1:10" ht="37.5" customHeight="1">
      <c r="A8" s="97" t="s">
        <v>154</v>
      </c>
      <c r="B8" s="61">
        <v>30</v>
      </c>
      <c r="C8" s="272" t="s">
        <v>39</v>
      </c>
      <c r="D8" s="282"/>
      <c r="E8" s="274" t="s">
        <v>40</v>
      </c>
      <c r="F8" s="279" t="str">
        <f t="shared" si="0"/>
        <v/>
      </c>
      <c r="G8" s="277" t="s">
        <v>39</v>
      </c>
      <c r="H8" s="281"/>
      <c r="I8" s="275" t="s">
        <v>40</v>
      </c>
      <c r="J8" s="279" t="str">
        <f t="shared" si="1"/>
        <v/>
      </c>
    </row>
    <row r="9" spans="1:10" ht="37.5" customHeight="1">
      <c r="A9" s="97" t="s">
        <v>155</v>
      </c>
      <c r="B9" s="61">
        <v>3.6</v>
      </c>
      <c r="C9" s="272" t="s">
        <v>39</v>
      </c>
      <c r="D9" s="282"/>
      <c r="E9" s="274" t="s">
        <v>40</v>
      </c>
      <c r="F9" s="279" t="str">
        <f t="shared" si="0"/>
        <v/>
      </c>
      <c r="G9" s="277" t="s">
        <v>39</v>
      </c>
      <c r="H9" s="281"/>
      <c r="I9" s="275" t="s">
        <v>40</v>
      </c>
      <c r="J9" s="279" t="str">
        <f t="shared" si="1"/>
        <v/>
      </c>
    </row>
    <row r="10" spans="1:10" ht="37.5" customHeight="1">
      <c r="A10" s="97" t="s">
        <v>156</v>
      </c>
      <c r="B10" s="61">
        <v>3.6</v>
      </c>
      <c r="C10" s="272" t="s">
        <v>39</v>
      </c>
      <c r="D10" s="282"/>
      <c r="E10" s="274" t="s">
        <v>40</v>
      </c>
      <c r="F10" s="279" t="str">
        <f t="shared" si="0"/>
        <v/>
      </c>
      <c r="G10" s="277" t="s">
        <v>39</v>
      </c>
      <c r="H10" s="281"/>
      <c r="I10" s="275" t="s">
        <v>40</v>
      </c>
      <c r="J10" s="279" t="str">
        <f t="shared" si="1"/>
        <v/>
      </c>
    </row>
    <row r="11" spans="1:10" ht="37.5" customHeight="1">
      <c r="A11" s="97" t="s">
        <v>157</v>
      </c>
      <c r="B11" s="61">
        <v>5</v>
      </c>
      <c r="C11" s="272" t="s">
        <v>39</v>
      </c>
      <c r="D11" s="282"/>
      <c r="E11" s="274" t="s">
        <v>40</v>
      </c>
      <c r="F11" s="279" t="str">
        <f t="shared" si="0"/>
        <v/>
      </c>
      <c r="G11" s="277" t="s">
        <v>39</v>
      </c>
      <c r="H11" s="281"/>
      <c r="I11" s="275" t="s">
        <v>40</v>
      </c>
      <c r="J11" s="279" t="str">
        <f t="shared" si="1"/>
        <v/>
      </c>
    </row>
    <row r="12" spans="1:10" ht="37.5" customHeight="1">
      <c r="A12" s="97" t="s">
        <v>109</v>
      </c>
      <c r="B12" s="61">
        <v>0.5</v>
      </c>
      <c r="C12" s="272" t="s">
        <v>39</v>
      </c>
      <c r="D12" s="282"/>
      <c r="E12" s="274" t="s">
        <v>40</v>
      </c>
      <c r="F12" s="279" t="str">
        <f t="shared" si="0"/>
        <v/>
      </c>
      <c r="G12" s="277" t="s">
        <v>39</v>
      </c>
      <c r="H12" s="281"/>
      <c r="I12" s="275" t="s">
        <v>40</v>
      </c>
      <c r="J12" s="279" t="str">
        <f t="shared" si="1"/>
        <v/>
      </c>
    </row>
    <row r="13" spans="1:10" ht="22.5" customHeight="1">
      <c r="A13" s="56" t="s">
        <v>112</v>
      </c>
      <c r="B13" s="57"/>
      <c r="C13" s="57"/>
      <c r="D13" s="247" t="s">
        <v>97</v>
      </c>
      <c r="E13" s="222" t="s">
        <v>158</v>
      </c>
      <c r="F13" s="280" t="str">
        <f>IF(SUM(F5:F12)=0,"=",SUM(F5:F12))</f>
        <v>=</v>
      </c>
      <c r="G13" s="278"/>
      <c r="H13" s="247" t="s">
        <v>98</v>
      </c>
      <c r="I13" s="222" t="s">
        <v>159</v>
      </c>
      <c r="J13" s="283" t="str">
        <f>IF(SUM(J5:J12)=0,"=",SUM(J5:J12))</f>
        <v>=</v>
      </c>
    </row>
    <row r="14" spans="1:10"/>
  </sheetData>
  <mergeCells count="8">
    <mergeCell ref="F3:G3"/>
    <mergeCell ref="D2:G2"/>
    <mergeCell ref="A1:J1"/>
    <mergeCell ref="H2:J2"/>
    <mergeCell ref="D3:E3"/>
    <mergeCell ref="H3:I3"/>
    <mergeCell ref="A2:A3"/>
    <mergeCell ref="B2:C3"/>
  </mergeCells>
  <hyperlinks>
    <hyperlink ref="A1" location="Contents!" tooltip="Go to Table of Contents  ..." display="Table 13: Manure N in imported and exported manure from non-grazing livestock"/>
    <hyperlink ref="A1:J1" location="Contents!A1" tooltip="Go to Table of Contents ..." display="Table 13: Manure N in imported and exported manure from non-grazing livestock"/>
  </hyperlinks>
  <pageMargins left="0.6" right="0.53" top="0.75" bottom="0.75" header="0.3" footer="0.3"/>
  <pageSetup paperSize="9" scale="99" orientation="portrait" horizontalDpi="4294967292" verticalDpi="0" r:id="rId1"/>
</worksheet>
</file>

<file path=xl/worksheets/sheet17.xml><?xml version="1.0" encoding="utf-8"?>
<worksheet xmlns="http://schemas.openxmlformats.org/spreadsheetml/2006/main" xmlns:r="http://schemas.openxmlformats.org/officeDocument/2006/relationships">
  <sheetPr codeName="Sheet15">
    <tabColor rgb="FF7030A0"/>
  </sheetPr>
  <dimension ref="A1:K8"/>
  <sheetViews>
    <sheetView showGridLines="0" showRowColHeaders="0" zoomScaleNormal="100" workbookViewId="0">
      <selection sqref="A1:J1"/>
    </sheetView>
  </sheetViews>
  <sheetFormatPr defaultColWidth="0" defaultRowHeight="15" customHeight="1" zeroHeight="1"/>
  <cols>
    <col min="1" max="1" width="3.33203125" customWidth="1"/>
    <col min="2" max="2" width="14.44140625" customWidth="1"/>
    <col min="3" max="3" width="3.33203125" customWidth="1"/>
    <col min="4" max="4" width="14.44140625" customWidth="1"/>
    <col min="5" max="5" width="3.33203125" customWidth="1"/>
    <col min="6" max="6" width="14.44140625" customWidth="1"/>
    <col min="7" max="7" width="3.33203125" customWidth="1"/>
    <col min="8" max="8" width="4.21875" customWidth="1"/>
    <col min="9" max="9" width="16.5546875" customWidth="1"/>
    <col min="10" max="10" width="2.33203125" customWidth="1"/>
    <col min="11" max="11" width="0.88671875" customWidth="1"/>
    <col min="12" max="256" width="8.88671875" hidden="1" customWidth="1"/>
    <col min="257" max="16384" width="8.88671875" hidden="1"/>
  </cols>
  <sheetData>
    <row r="1" spans="1:10" ht="22.5" customHeight="1">
      <c r="A1" s="408" t="s">
        <v>165</v>
      </c>
      <c r="B1" s="498"/>
      <c r="C1" s="498"/>
      <c r="D1" s="498"/>
      <c r="E1" s="498"/>
      <c r="F1" s="498"/>
      <c r="G1" s="498"/>
      <c r="H1" s="498"/>
      <c r="I1" s="498"/>
      <c r="J1" s="499"/>
    </row>
    <row r="2" spans="1:10" ht="29.25" customHeight="1">
      <c r="A2" s="80"/>
      <c r="B2" s="76" t="s">
        <v>162</v>
      </c>
      <c r="C2" s="74"/>
      <c r="D2" s="98" t="s">
        <v>163</v>
      </c>
      <c r="E2" s="74"/>
      <c r="F2" s="76" t="s">
        <v>164</v>
      </c>
      <c r="G2" s="76"/>
      <c r="H2" s="75"/>
      <c r="I2" s="76" t="s">
        <v>118</v>
      </c>
      <c r="J2" s="77"/>
    </row>
    <row r="3" spans="1:10" ht="45" customHeight="1">
      <c r="A3" s="78"/>
      <c r="B3" s="99"/>
      <c r="C3" s="81" t="s">
        <v>119</v>
      </c>
      <c r="D3" s="284"/>
      <c r="E3" s="82" t="s">
        <v>120</v>
      </c>
      <c r="F3" s="284"/>
      <c r="G3" s="81" t="s">
        <v>40</v>
      </c>
      <c r="H3" s="90" t="s">
        <v>160</v>
      </c>
      <c r="I3" s="73"/>
      <c r="J3" s="72"/>
    </row>
    <row r="4" spans="1:10">
      <c r="A4" s="78"/>
      <c r="B4" s="494"/>
      <c r="C4" s="494"/>
      <c r="D4" s="494"/>
      <c r="E4" s="494"/>
      <c r="F4" s="494"/>
      <c r="G4" s="494"/>
      <c r="H4" s="494"/>
      <c r="I4" s="494"/>
      <c r="J4" s="495"/>
    </row>
    <row r="5" spans="1:10">
      <c r="A5" s="79"/>
      <c r="B5" s="510" t="s">
        <v>161</v>
      </c>
      <c r="C5" s="496"/>
      <c r="D5" s="496"/>
      <c r="E5" s="496"/>
      <c r="F5" s="496"/>
      <c r="G5" s="496"/>
      <c r="H5" s="496"/>
      <c r="I5" s="496"/>
      <c r="J5" s="497"/>
    </row>
    <row r="6" spans="1:10"/>
    <row r="7" spans="1:10" hidden="1"/>
    <row r="8" spans="1:10" hidden="1"/>
  </sheetData>
  <mergeCells count="3">
    <mergeCell ref="A1:J1"/>
    <mergeCell ref="B4:J4"/>
    <mergeCell ref="B5:J5"/>
  </mergeCells>
  <hyperlinks>
    <hyperlink ref="A1" location="Contents!" tooltip="Go to Table of Contents  ..." display="Table 14: Total loading of manure N from non-grazing livestock"/>
    <hyperlink ref="A1:J1" location="Contents!A1" tooltip="Go to Table of Contents ..." display="Table 14: Total loading of manure N from non-grazing livestock"/>
  </hyperlinks>
  <pageMargins left="0.7" right="0.7" top="0.75" bottom="0.75" header="0.3" footer="0.3"/>
  <pageSetup paperSize="9" scale="90" orientation="portrait" horizontalDpi="4294967292" verticalDpi="0" r:id="rId1"/>
</worksheet>
</file>

<file path=xl/worksheets/sheet18.xml><?xml version="1.0" encoding="utf-8"?>
<worksheet xmlns="http://schemas.openxmlformats.org/spreadsheetml/2006/main" xmlns:r="http://schemas.openxmlformats.org/officeDocument/2006/relationships">
  <sheetPr codeName="Sheet16">
    <tabColor rgb="FF7030A0"/>
  </sheetPr>
  <dimension ref="A1:H11"/>
  <sheetViews>
    <sheetView showGridLines="0" showRowColHeaders="0" workbookViewId="0">
      <pane ySplit="2" topLeftCell="A3" activePane="bottomLeft" state="frozen"/>
      <selection activeCell="C1" sqref="C1"/>
      <selection pane="bottomLeft" sqref="A1:G1"/>
    </sheetView>
  </sheetViews>
  <sheetFormatPr defaultColWidth="0" defaultRowHeight="15" zeroHeight="1"/>
  <cols>
    <col min="1" max="1" width="24.44140625" customWidth="1"/>
    <col min="2" max="2" width="3.33203125" customWidth="1"/>
    <col min="3" max="3" width="11.88671875" customWidth="1"/>
    <col min="4" max="4" width="3.33203125" customWidth="1"/>
    <col min="5" max="5" width="8.88671875" customWidth="1"/>
    <col min="6" max="6" width="3.33203125" customWidth="1"/>
    <col min="7" max="7" width="10.88671875" customWidth="1"/>
    <col min="8" max="8" width="0.88671875" customWidth="1"/>
    <col min="9" max="16384" width="8.88671875" hidden="1"/>
  </cols>
  <sheetData>
    <row r="1" spans="1:7" ht="22.5" customHeight="1">
      <c r="A1" s="465" t="s">
        <v>166</v>
      </c>
      <c r="B1" s="466"/>
      <c r="C1" s="466"/>
      <c r="D1" s="466"/>
      <c r="E1" s="466"/>
      <c r="F1" s="466"/>
      <c r="G1" s="467"/>
    </row>
    <row r="2" spans="1:7" ht="18">
      <c r="A2" s="515" t="s">
        <v>167</v>
      </c>
      <c r="B2" s="516"/>
      <c r="C2" s="517"/>
      <c r="D2" s="101"/>
      <c r="E2" s="518" t="s">
        <v>168</v>
      </c>
      <c r="F2" s="101"/>
      <c r="G2" s="53" t="s">
        <v>169</v>
      </c>
    </row>
    <row r="3" spans="1:7" ht="30.75">
      <c r="A3" s="520" t="s">
        <v>170</v>
      </c>
      <c r="B3" s="521"/>
      <c r="C3" s="522"/>
      <c r="D3" s="102"/>
      <c r="E3" s="519"/>
      <c r="F3" s="102"/>
      <c r="G3" s="34" t="s">
        <v>171</v>
      </c>
    </row>
    <row r="4" spans="1:7" s="83" customFormat="1" ht="30" customHeight="1">
      <c r="A4" s="97" t="s">
        <v>176</v>
      </c>
      <c r="B4" s="106" t="s">
        <v>121</v>
      </c>
      <c r="C4" s="96"/>
      <c r="D4" s="104" t="s">
        <v>172</v>
      </c>
      <c r="E4" s="96">
        <v>250</v>
      </c>
      <c r="F4" s="104" t="s">
        <v>40</v>
      </c>
      <c r="G4" s="105"/>
    </row>
    <row r="5" spans="1:7" s="83" customFormat="1" ht="30" customHeight="1">
      <c r="A5" s="97" t="s">
        <v>177</v>
      </c>
      <c r="B5" s="107" t="s">
        <v>160</v>
      </c>
      <c r="C5" s="96"/>
      <c r="D5" s="104" t="s">
        <v>173</v>
      </c>
      <c r="E5" s="96">
        <v>170</v>
      </c>
      <c r="F5" s="104" t="s">
        <v>40</v>
      </c>
      <c r="G5" s="105"/>
    </row>
    <row r="6" spans="1:7" ht="33" customHeight="1">
      <c r="A6" s="462" t="s">
        <v>174</v>
      </c>
      <c r="B6" s="463"/>
      <c r="C6" s="463"/>
      <c r="D6" s="463"/>
      <c r="E6" s="464"/>
      <c r="F6" s="55" t="s">
        <v>175</v>
      </c>
      <c r="G6" s="100"/>
    </row>
    <row r="7" spans="1:7"/>
    <row r="8" spans="1:7"/>
    <row r="9" spans="1:7" ht="30" customHeight="1">
      <c r="A9" s="512" t="s">
        <v>180</v>
      </c>
      <c r="B9" s="513"/>
      <c r="C9" s="513"/>
      <c r="D9" s="513"/>
      <c r="E9" s="513"/>
      <c r="F9" s="513"/>
      <c r="G9" s="514"/>
    </row>
    <row r="10" spans="1:7" ht="46.5" customHeight="1">
      <c r="A10" s="337" t="s">
        <v>178</v>
      </c>
      <c r="B10" s="41" t="s">
        <v>175</v>
      </c>
      <c r="C10" s="298"/>
      <c r="D10" s="511" t="s">
        <v>179</v>
      </c>
      <c r="E10" s="511"/>
      <c r="F10" s="41" t="s">
        <v>69</v>
      </c>
      <c r="G10" s="300"/>
    </row>
    <row r="11" spans="1:7"/>
  </sheetData>
  <mergeCells count="7">
    <mergeCell ref="D10:E10"/>
    <mergeCell ref="A9:G9"/>
    <mergeCell ref="A1:G1"/>
    <mergeCell ref="A2:C2"/>
    <mergeCell ref="E2:E3"/>
    <mergeCell ref="A3:C3"/>
    <mergeCell ref="A6:E6"/>
  </mergeCells>
  <hyperlinks>
    <hyperlink ref="A1" location="Contents!" tooltip="Go to Table of Contents  ..." display="Table 15: Area required to comply with the livestock manure N limits"/>
    <hyperlink ref="A1:G1" location="Contents!A1" tooltip="Go to Table of Contents ..." display="Table 15: Area required to comply with the livestock manure N limits"/>
    <hyperlink ref="A9:E9" location="Contents!A1" tooltip="Go to Table of Contents ..." display="Comparison of area required and area of your farm to meet livestock manure farm limit"/>
  </hyperlinks>
  <pageMargins left="0.7" right="0.7" top="0.75" bottom="0.75" header="0.3" footer="0.3"/>
  <pageSetup paperSize="9" orientation="portrait" horizontalDpi="4294967292" verticalDpi="0" r:id="rId1"/>
</worksheet>
</file>

<file path=xl/worksheets/sheet19.xml><?xml version="1.0" encoding="utf-8"?>
<worksheet xmlns="http://schemas.openxmlformats.org/spreadsheetml/2006/main" xmlns:r="http://schemas.openxmlformats.org/officeDocument/2006/relationships">
  <sheetPr codeName="Sheet19">
    <tabColor theme="6" tint="-0.499984740745262"/>
  </sheetPr>
  <dimension ref="A1:E45"/>
  <sheetViews>
    <sheetView showGridLines="0" showRowColHeaders="0" zoomScaleNormal="100" workbookViewId="0">
      <selection sqref="A1:D1"/>
    </sheetView>
  </sheetViews>
  <sheetFormatPr defaultColWidth="0" defaultRowHeight="15" zeroHeight="1"/>
  <cols>
    <col min="1" max="4" width="18" customWidth="1"/>
    <col min="5" max="5" width="0.88671875" customWidth="1"/>
    <col min="6" max="16384" width="8.88671875" hidden="1"/>
  </cols>
  <sheetData>
    <row r="1" spans="1:4" ht="22.5" customHeight="1">
      <c r="A1" s="408" t="s">
        <v>181</v>
      </c>
      <c r="B1" s="409"/>
      <c r="C1" s="409"/>
      <c r="D1" s="410"/>
    </row>
    <row r="2" spans="1:4" ht="32.25" customHeight="1">
      <c r="A2" s="524" t="s">
        <v>182</v>
      </c>
      <c r="B2" s="525"/>
      <c r="C2" s="531" t="s">
        <v>183</v>
      </c>
      <c r="D2" s="532"/>
    </row>
    <row r="3" spans="1:4">
      <c r="A3" s="528"/>
      <c r="B3" s="529"/>
      <c r="C3" s="526"/>
      <c r="D3" s="527"/>
    </row>
    <row r="4" spans="1:4">
      <c r="A4" s="528"/>
      <c r="B4" s="529"/>
      <c r="C4" s="526"/>
      <c r="D4" s="527"/>
    </row>
    <row r="5" spans="1:4">
      <c r="A5" s="528"/>
      <c r="B5" s="529"/>
      <c r="C5" s="526"/>
      <c r="D5" s="527"/>
    </row>
    <row r="6" spans="1:4">
      <c r="A6" s="528"/>
      <c r="B6" s="529"/>
      <c r="C6" s="526"/>
      <c r="D6" s="527"/>
    </row>
    <row r="7" spans="1:4">
      <c r="A7" s="528"/>
      <c r="B7" s="529"/>
      <c r="C7" s="526"/>
      <c r="D7" s="527"/>
    </row>
    <row r="8" spans="1:4">
      <c r="A8" s="528"/>
      <c r="B8" s="529"/>
      <c r="C8" s="526"/>
      <c r="D8" s="527"/>
    </row>
    <row r="9" spans="1:4">
      <c r="A9" s="528"/>
      <c r="B9" s="529"/>
      <c r="C9" s="526"/>
      <c r="D9" s="527"/>
    </row>
    <row r="10" spans="1:4">
      <c r="A10" s="528"/>
      <c r="B10" s="529"/>
      <c r="C10" s="526"/>
      <c r="D10" s="527"/>
    </row>
    <row r="11" spans="1:4">
      <c r="A11" s="528"/>
      <c r="B11" s="529"/>
      <c r="C11" s="526"/>
      <c r="D11" s="527"/>
    </row>
    <row r="12" spans="1:4">
      <c r="A12" s="528"/>
      <c r="B12" s="529"/>
      <c r="C12" s="526"/>
      <c r="D12" s="527"/>
    </row>
    <row r="13" spans="1:4">
      <c r="A13" s="528"/>
      <c r="B13" s="529"/>
      <c r="C13" s="526"/>
      <c r="D13" s="527"/>
    </row>
    <row r="14" spans="1:4">
      <c r="A14" s="528"/>
      <c r="B14" s="529"/>
      <c r="C14" s="526"/>
      <c r="D14" s="527"/>
    </row>
    <row r="15" spans="1:4">
      <c r="A15" s="530"/>
      <c r="B15" s="530"/>
      <c r="C15" s="523"/>
      <c r="D15" s="523"/>
    </row>
    <row r="16" spans="1:4" ht="22.5" customHeight="1">
      <c r="A16" s="408" t="s">
        <v>184</v>
      </c>
      <c r="B16" s="498"/>
      <c r="C16" s="498"/>
      <c r="D16" s="499"/>
    </row>
    <row r="17" spans="1:4" ht="45">
      <c r="A17" s="6" t="s">
        <v>10</v>
      </c>
      <c r="B17" s="8" t="s">
        <v>190</v>
      </c>
      <c r="C17" s="6" t="s">
        <v>186</v>
      </c>
      <c r="D17" s="6" t="s">
        <v>187</v>
      </c>
    </row>
    <row r="18" spans="1:4">
      <c r="A18" s="119"/>
      <c r="B18" s="119"/>
      <c r="C18" s="119"/>
      <c r="D18" s="119"/>
    </row>
    <row r="19" spans="1:4">
      <c r="A19" s="119"/>
      <c r="B19" s="119"/>
      <c r="C19" s="119"/>
      <c r="D19" s="119"/>
    </row>
    <row r="20" spans="1:4">
      <c r="A20" s="119"/>
      <c r="B20" s="119"/>
      <c r="C20" s="119"/>
      <c r="D20" s="119"/>
    </row>
    <row r="21" spans="1:4">
      <c r="A21" s="119"/>
      <c r="B21" s="119"/>
      <c r="C21" s="119"/>
      <c r="D21" s="119"/>
    </row>
    <row r="22" spans="1:4">
      <c r="A22" s="119"/>
      <c r="B22" s="119"/>
      <c r="C22" s="119"/>
      <c r="D22" s="119"/>
    </row>
    <row r="23" spans="1:4">
      <c r="A23" s="119"/>
      <c r="B23" s="119"/>
      <c r="C23" s="119"/>
      <c r="D23" s="119"/>
    </row>
    <row r="24" spans="1:4">
      <c r="A24" s="119"/>
      <c r="B24" s="119"/>
      <c r="C24" s="119"/>
      <c r="D24" s="119"/>
    </row>
    <row r="25" spans="1:4">
      <c r="A25" s="119"/>
      <c r="B25" s="119"/>
      <c r="C25" s="119"/>
      <c r="D25" s="119"/>
    </row>
    <row r="26" spans="1:4">
      <c r="A26" s="119"/>
      <c r="B26" s="119"/>
      <c r="C26" s="119"/>
      <c r="D26" s="119"/>
    </row>
    <row r="27" spans="1:4">
      <c r="A27" s="119"/>
      <c r="B27" s="119"/>
      <c r="C27" s="119"/>
      <c r="D27" s="119"/>
    </row>
    <row r="28" spans="1:4">
      <c r="A28" s="119"/>
      <c r="B28" s="119"/>
      <c r="C28" s="119"/>
      <c r="D28" s="119"/>
    </row>
    <row r="29" spans="1:4">
      <c r="A29" s="119"/>
      <c r="B29" s="119"/>
      <c r="C29" s="119"/>
      <c r="D29" s="119"/>
    </row>
    <row r="30" spans="1:4"/>
    <row r="31" spans="1:4" ht="22.5" customHeight="1">
      <c r="A31" s="408" t="s">
        <v>188</v>
      </c>
      <c r="B31" s="409"/>
      <c r="C31" s="409"/>
      <c r="D31" s="410"/>
    </row>
    <row r="32" spans="1:4" ht="30" customHeight="1">
      <c r="A32" s="411" t="s">
        <v>185</v>
      </c>
      <c r="B32" s="412"/>
      <c r="C32" s="411" t="s">
        <v>189</v>
      </c>
      <c r="D32" s="412"/>
    </row>
    <row r="33" spans="1:4">
      <c r="A33" s="533"/>
      <c r="B33" s="534"/>
      <c r="C33" s="533"/>
      <c r="D33" s="534"/>
    </row>
    <row r="34" spans="1:4">
      <c r="A34" s="533"/>
      <c r="B34" s="534"/>
      <c r="C34" s="533"/>
      <c r="D34" s="534"/>
    </row>
    <row r="35" spans="1:4">
      <c r="A35" s="533"/>
      <c r="B35" s="534"/>
      <c r="C35" s="533"/>
      <c r="D35" s="534"/>
    </row>
    <row r="36" spans="1:4">
      <c r="A36" s="526"/>
      <c r="B36" s="527"/>
      <c r="C36" s="526"/>
      <c r="D36" s="527"/>
    </row>
    <row r="37" spans="1:4">
      <c r="A37" s="526"/>
      <c r="B37" s="527"/>
      <c r="C37" s="526"/>
      <c r="D37" s="527"/>
    </row>
    <row r="38" spans="1:4">
      <c r="A38" s="526"/>
      <c r="B38" s="527"/>
      <c r="C38" s="526"/>
      <c r="D38" s="527"/>
    </row>
    <row r="39" spans="1:4">
      <c r="A39" s="526"/>
      <c r="B39" s="527"/>
      <c r="C39" s="526"/>
      <c r="D39" s="527"/>
    </row>
    <row r="40" spans="1:4">
      <c r="A40" s="526"/>
      <c r="B40" s="527"/>
      <c r="C40" s="526"/>
      <c r="D40" s="527"/>
    </row>
    <row r="41" spans="1:4">
      <c r="A41" s="526"/>
      <c r="B41" s="527"/>
      <c r="C41" s="526"/>
      <c r="D41" s="527"/>
    </row>
    <row r="42" spans="1:4">
      <c r="A42" s="526"/>
      <c r="B42" s="527"/>
      <c r="C42" s="526"/>
      <c r="D42" s="527"/>
    </row>
    <row r="43" spans="1:4">
      <c r="A43" s="526"/>
      <c r="B43" s="527"/>
      <c r="C43" s="526"/>
      <c r="D43" s="527"/>
    </row>
    <row r="44" spans="1:4">
      <c r="A44" s="526"/>
      <c r="B44" s="527"/>
      <c r="C44" s="526"/>
      <c r="D44" s="527"/>
    </row>
    <row r="45" spans="1:4"/>
  </sheetData>
  <mergeCells count="57">
    <mergeCell ref="C32:D32"/>
    <mergeCell ref="C33:D33"/>
    <mergeCell ref="C34:D34"/>
    <mergeCell ref="C35:D35"/>
    <mergeCell ref="C36:D36"/>
    <mergeCell ref="C37:D37"/>
    <mergeCell ref="C38:D38"/>
    <mergeCell ref="C39:D39"/>
    <mergeCell ref="C40:D40"/>
    <mergeCell ref="C41:D41"/>
    <mergeCell ref="C42:D42"/>
    <mergeCell ref="C43:D43"/>
    <mergeCell ref="C44:D44"/>
    <mergeCell ref="A42:B42"/>
    <mergeCell ref="A43:B43"/>
    <mergeCell ref="A44:B44"/>
    <mergeCell ref="A37:B37"/>
    <mergeCell ref="A38:B38"/>
    <mergeCell ref="A39:B39"/>
    <mergeCell ref="A40:B40"/>
    <mergeCell ref="A41:B41"/>
    <mergeCell ref="A32:B32"/>
    <mergeCell ref="A33:B33"/>
    <mergeCell ref="A34:B34"/>
    <mergeCell ref="A35:B35"/>
    <mergeCell ref="A36:B36"/>
    <mergeCell ref="A1:D1"/>
    <mergeCell ref="A31:D31"/>
    <mergeCell ref="A9:B9"/>
    <mergeCell ref="A10:B10"/>
    <mergeCell ref="A11:B11"/>
    <mergeCell ref="A12:B12"/>
    <mergeCell ref="A13:B13"/>
    <mergeCell ref="A4:B4"/>
    <mergeCell ref="A5:B5"/>
    <mergeCell ref="A6:B6"/>
    <mergeCell ref="A7:B7"/>
    <mergeCell ref="A8:B8"/>
    <mergeCell ref="A3:B3"/>
    <mergeCell ref="C14:D14"/>
    <mergeCell ref="A16:D16"/>
    <mergeCell ref="C2:D2"/>
    <mergeCell ref="C15:D15"/>
    <mergeCell ref="A2:B2"/>
    <mergeCell ref="C9:D9"/>
    <mergeCell ref="C10:D10"/>
    <mergeCell ref="C11:D11"/>
    <mergeCell ref="C12:D12"/>
    <mergeCell ref="C13:D13"/>
    <mergeCell ref="C4:D4"/>
    <mergeCell ref="C5:D5"/>
    <mergeCell ref="C6:D6"/>
    <mergeCell ref="C7:D7"/>
    <mergeCell ref="C8:D8"/>
    <mergeCell ref="C3:D3"/>
    <mergeCell ref="A14:B14"/>
    <mergeCell ref="A15:B15"/>
  </mergeCells>
  <hyperlinks>
    <hyperlink ref="A16" location="Contents!" tooltip="Go to Table of Contents  ..." display="Table 17: Manufactured nitrogen fertilisers (purchased/imported and sold/exported)"/>
    <hyperlink ref="A16:D16" location="Contents!A1" tooltip="Go to Table of Contents ..." display="Table 17: Manufactured nitrogen fertilisers (purchased/imported and sold/exported)"/>
    <hyperlink ref="A1" location="Contents!" tooltip="Go to Table of Contents  ..." display="Table 16: Manufactured nitrogen fertiliser stocks on farm on 1 January"/>
    <hyperlink ref="A1:B1" location="Contents!A1" tooltip="Go to Table of Contents ..." display="Table 16: Manufactured nitrogen fertiliser stocks on farm on 1 January"/>
    <hyperlink ref="A31" location="Contents!" tooltip="Go to Table of Contents  ..." display="Table 18: Manufactured nitrogen fertiliser stocks on farm on 31 December"/>
    <hyperlink ref="A31:B31" location="Contents!A1" display="Table 18: Manufactured nitrogen fertiliser stocks on farm on 31 December"/>
  </hyperlinks>
  <pageMargins left="0.7" right="0.7" top="0.75" bottom="0.75" header="0.3" footer="0.3"/>
  <pageSetup paperSize="9" scale="98" orientation="portrait" horizontalDpi="4294967292" verticalDpi="0" r:id="rId1"/>
</worksheet>
</file>

<file path=xl/worksheets/sheet2.xml><?xml version="1.0" encoding="utf-8"?>
<worksheet xmlns="http://schemas.openxmlformats.org/spreadsheetml/2006/main" xmlns:r="http://schemas.openxmlformats.org/officeDocument/2006/relationships">
  <sheetPr codeName="Sheet2">
    <tabColor theme="8" tint="-0.499984740745262"/>
  </sheetPr>
  <dimension ref="A1:K56"/>
  <sheetViews>
    <sheetView showGridLines="0" showRowColHeaders="0" zoomScaleNormal="100" workbookViewId="0">
      <pane ySplit="4" topLeftCell="A5" activePane="bottomLeft" state="frozen"/>
      <selection activeCell="C1" sqref="C1"/>
      <selection pane="bottomLeft" sqref="A1:J1"/>
    </sheetView>
  </sheetViews>
  <sheetFormatPr defaultColWidth="0" defaultRowHeight="15" zeroHeight="1"/>
  <cols>
    <col min="1" max="1" width="11.109375" customWidth="1"/>
    <col min="2" max="2" width="11.77734375" customWidth="1"/>
    <col min="3" max="3" width="11.109375" customWidth="1"/>
    <col min="4" max="4" width="13.44140625" customWidth="1"/>
    <col min="5" max="7" width="11.33203125" customWidth="1"/>
    <col min="8" max="8" width="10.5546875" customWidth="1"/>
    <col min="9" max="9" width="24.21875" customWidth="1"/>
    <col min="10" max="10" width="1.44140625" customWidth="1"/>
    <col min="11" max="11" width="0.88671875" customWidth="1"/>
    <col min="12" max="256" width="8.88671875" hidden="1" customWidth="1"/>
    <col min="257" max="16384" width="8.88671875" hidden="1"/>
  </cols>
  <sheetData>
    <row r="1" spans="1:10" ht="22.5" customHeight="1">
      <c r="A1" s="408" t="s">
        <v>422</v>
      </c>
      <c r="B1" s="409"/>
      <c r="C1" s="409"/>
      <c r="D1" s="409"/>
      <c r="E1" s="409"/>
      <c r="F1" s="409"/>
      <c r="G1" s="409"/>
      <c r="H1" s="409"/>
      <c r="I1" s="409"/>
      <c r="J1" s="410"/>
    </row>
    <row r="2" spans="1:10" ht="15.75" customHeight="1">
      <c r="A2" s="416" t="s">
        <v>96</v>
      </c>
      <c r="B2" s="417"/>
      <c r="C2" s="51"/>
      <c r="D2" s="22"/>
      <c r="E2" s="22"/>
      <c r="F2" s="22"/>
      <c r="G2" s="22"/>
      <c r="H2" s="22"/>
      <c r="I2" s="22"/>
      <c r="J2" s="218"/>
    </row>
    <row r="3" spans="1:10" ht="23.25" customHeight="1">
      <c r="A3" s="413"/>
      <c r="B3" s="414"/>
      <c r="C3" s="415"/>
      <c r="D3" s="207" t="s">
        <v>51</v>
      </c>
      <c r="E3" s="261"/>
      <c r="F3" s="207" t="s">
        <v>52</v>
      </c>
      <c r="G3" s="261"/>
      <c r="H3" s="207" t="s">
        <v>53</v>
      </c>
      <c r="I3" s="261"/>
      <c r="J3" s="218"/>
    </row>
    <row r="4" spans="1:10" ht="4.5" customHeight="1">
      <c r="A4" s="20"/>
      <c r="B4" s="19"/>
      <c r="C4" s="19"/>
      <c r="D4" s="21"/>
      <c r="E4" s="21"/>
      <c r="F4" s="21"/>
      <c r="G4" s="21"/>
      <c r="H4" s="21"/>
      <c r="I4" s="21"/>
      <c r="J4" s="219"/>
    </row>
    <row r="5" spans="1:10" ht="30" customHeight="1">
      <c r="A5" s="403" t="s">
        <v>0</v>
      </c>
      <c r="B5" s="404"/>
      <c r="C5" s="404"/>
      <c r="D5" s="404"/>
      <c r="E5" s="404"/>
      <c r="F5" s="404"/>
      <c r="G5" s="404"/>
      <c r="H5" s="404"/>
      <c r="I5" s="404"/>
      <c r="J5" s="405"/>
    </row>
    <row r="6" spans="1:10">
      <c r="A6" s="407" t="s">
        <v>1</v>
      </c>
      <c r="B6" s="407"/>
      <c r="C6" s="407"/>
      <c r="D6" s="407"/>
      <c r="E6" s="407"/>
      <c r="F6" s="407" t="s">
        <v>2</v>
      </c>
      <c r="G6" s="407"/>
      <c r="H6" s="418" t="s">
        <v>3</v>
      </c>
      <c r="I6" s="419"/>
      <c r="J6" s="420"/>
    </row>
    <row r="7" spans="1:10" ht="60">
      <c r="A7" s="16" t="s">
        <v>4</v>
      </c>
      <c r="B7" s="8" t="s">
        <v>41</v>
      </c>
      <c r="C7" s="8" t="s">
        <v>42</v>
      </c>
      <c r="D7" s="8" t="s">
        <v>43</v>
      </c>
      <c r="E7" s="8" t="s">
        <v>44</v>
      </c>
      <c r="F7" s="8" t="s">
        <v>45</v>
      </c>
      <c r="G7" s="6" t="s">
        <v>5</v>
      </c>
      <c r="H7" s="8" t="s">
        <v>46</v>
      </c>
      <c r="I7" s="411" t="s">
        <v>6</v>
      </c>
      <c r="J7" s="412"/>
    </row>
    <row r="8" spans="1:10" ht="21.75" customHeight="1">
      <c r="A8" s="262"/>
      <c r="B8" s="262"/>
      <c r="C8" s="263"/>
      <c r="D8" s="262"/>
      <c r="E8" s="262"/>
      <c r="F8" s="262"/>
      <c r="G8" s="262"/>
      <c r="H8" s="262"/>
      <c r="I8" s="401"/>
      <c r="J8" s="402"/>
    </row>
    <row r="9" spans="1:10" ht="21.75" customHeight="1">
      <c r="A9" s="262"/>
      <c r="B9" s="262"/>
      <c r="C9" s="263"/>
      <c r="D9" s="262"/>
      <c r="E9" s="262"/>
      <c r="F9" s="262"/>
      <c r="G9" s="262"/>
      <c r="H9" s="262"/>
      <c r="I9" s="401"/>
      <c r="J9" s="402"/>
    </row>
    <row r="10" spans="1:10" ht="21.75" customHeight="1">
      <c r="A10" s="262"/>
      <c r="B10" s="262"/>
      <c r="C10" s="263"/>
      <c r="D10" s="262"/>
      <c r="E10" s="262"/>
      <c r="F10" s="262"/>
      <c r="G10" s="262"/>
      <c r="H10" s="262"/>
      <c r="I10" s="264"/>
      <c r="J10" s="265"/>
    </row>
    <row r="11" spans="1:10" ht="21.75" customHeight="1">
      <c r="A11" s="262"/>
      <c r="B11" s="262"/>
      <c r="C11" s="263"/>
      <c r="D11" s="262"/>
      <c r="E11" s="262"/>
      <c r="F11" s="262"/>
      <c r="G11" s="262"/>
      <c r="H11" s="262"/>
      <c r="I11" s="401"/>
      <c r="J11" s="402"/>
    </row>
    <row r="12" spans="1:10" ht="21.75" customHeight="1">
      <c r="A12" s="262"/>
      <c r="B12" s="262"/>
      <c r="C12" s="263"/>
      <c r="D12" s="262"/>
      <c r="E12" s="262"/>
      <c r="F12" s="262"/>
      <c r="G12" s="262"/>
      <c r="H12" s="262"/>
      <c r="I12" s="401"/>
      <c r="J12" s="402"/>
    </row>
    <row r="13" spans="1:10" ht="21.75" customHeight="1">
      <c r="A13" s="262"/>
      <c r="B13" s="262"/>
      <c r="C13" s="263"/>
      <c r="D13" s="262"/>
      <c r="E13" s="262"/>
      <c r="F13" s="262"/>
      <c r="G13" s="262"/>
      <c r="H13" s="262"/>
      <c r="I13" s="401"/>
      <c r="J13" s="402"/>
    </row>
    <row r="14" spans="1:10" ht="21.75" customHeight="1">
      <c r="A14" s="262"/>
      <c r="B14" s="262"/>
      <c r="C14" s="263"/>
      <c r="D14" s="262"/>
      <c r="E14" s="262"/>
      <c r="F14" s="262"/>
      <c r="G14" s="262"/>
      <c r="H14" s="262"/>
      <c r="I14" s="401"/>
      <c r="J14" s="402"/>
    </row>
    <row r="15" spans="1:10" ht="21.75" customHeight="1">
      <c r="A15" s="262"/>
      <c r="B15" s="262"/>
      <c r="C15" s="263"/>
      <c r="D15" s="262"/>
      <c r="E15" s="262"/>
      <c r="F15" s="262"/>
      <c r="G15" s="262"/>
      <c r="H15" s="262"/>
      <c r="I15" s="401"/>
      <c r="J15" s="402"/>
    </row>
    <row r="16" spans="1:10" ht="21.75" customHeight="1">
      <c r="A16" s="262"/>
      <c r="B16" s="262"/>
      <c r="C16" s="263"/>
      <c r="D16" s="262"/>
      <c r="E16" s="262"/>
      <c r="F16" s="262"/>
      <c r="G16" s="262"/>
      <c r="H16" s="262"/>
      <c r="I16" s="401"/>
      <c r="J16" s="402"/>
    </row>
    <row r="17" spans="1:10" ht="21.75" customHeight="1">
      <c r="A17" s="262"/>
      <c r="B17" s="262"/>
      <c r="C17" s="263"/>
      <c r="D17" s="262"/>
      <c r="E17" s="262"/>
      <c r="F17" s="262"/>
      <c r="G17" s="262"/>
      <c r="H17" s="262"/>
      <c r="I17" s="401"/>
      <c r="J17" s="402"/>
    </row>
    <row r="18" spans="1:10" ht="21.75" customHeight="1">
      <c r="A18" s="262"/>
      <c r="B18" s="262"/>
      <c r="C18" s="263"/>
      <c r="D18" s="262"/>
      <c r="E18" s="262"/>
      <c r="F18" s="262"/>
      <c r="G18" s="262"/>
      <c r="H18" s="262"/>
      <c r="I18" s="401"/>
      <c r="J18" s="402"/>
    </row>
    <row r="19" spans="1:10" ht="21.75" customHeight="1">
      <c r="A19" s="262"/>
      <c r="B19" s="262"/>
      <c r="C19" s="263"/>
      <c r="D19" s="262"/>
      <c r="E19" s="262"/>
      <c r="F19" s="262"/>
      <c r="G19" s="262"/>
      <c r="H19" s="262"/>
      <c r="I19" s="401"/>
      <c r="J19" s="402"/>
    </row>
    <row r="20" spans="1:10" ht="21.75" customHeight="1">
      <c r="A20" s="262"/>
      <c r="B20" s="262"/>
      <c r="C20" s="263"/>
      <c r="D20" s="262"/>
      <c r="E20" s="262"/>
      <c r="F20" s="262"/>
      <c r="G20" s="262"/>
      <c r="H20" s="262"/>
      <c r="I20" s="401"/>
      <c r="J20" s="402"/>
    </row>
    <row r="21" spans="1:10" ht="21.75" customHeight="1">
      <c r="A21" s="262"/>
      <c r="B21" s="262"/>
      <c r="C21" s="263"/>
      <c r="D21" s="262"/>
      <c r="E21" s="262"/>
      <c r="F21" s="262"/>
      <c r="G21" s="262"/>
      <c r="H21" s="262"/>
      <c r="I21" s="401"/>
      <c r="J21" s="402"/>
    </row>
    <row r="22" spans="1:10" ht="21.75" customHeight="1">
      <c r="A22" s="262"/>
      <c r="B22" s="262"/>
      <c r="C22" s="263"/>
      <c r="D22" s="262"/>
      <c r="E22" s="262"/>
      <c r="F22" s="262"/>
      <c r="G22" s="262"/>
      <c r="H22" s="262"/>
      <c r="I22" s="401"/>
      <c r="J22" s="402"/>
    </row>
    <row r="23" spans="1:10" ht="21.75" customHeight="1">
      <c r="A23" s="262"/>
      <c r="B23" s="262"/>
      <c r="C23" s="263"/>
      <c r="D23" s="262"/>
      <c r="E23" s="262"/>
      <c r="F23" s="262"/>
      <c r="G23" s="262"/>
      <c r="H23" s="262"/>
      <c r="I23" s="401"/>
      <c r="J23" s="402"/>
    </row>
    <row r="24" spans="1:10" ht="12" customHeight="1">
      <c r="A24" s="17"/>
      <c r="B24" s="17"/>
      <c r="C24" s="18"/>
      <c r="D24" s="17"/>
      <c r="E24" s="17"/>
      <c r="F24" s="17"/>
      <c r="G24" s="17"/>
      <c r="H24" s="17"/>
      <c r="I24" s="17"/>
      <c r="J24" s="17"/>
    </row>
    <row r="25" spans="1:10" ht="30" customHeight="1">
      <c r="A25" s="403" t="s">
        <v>7</v>
      </c>
      <c r="B25" s="404"/>
      <c r="C25" s="404"/>
      <c r="D25" s="404"/>
      <c r="E25" s="404"/>
      <c r="F25" s="404"/>
      <c r="G25" s="404"/>
      <c r="H25" s="405"/>
    </row>
    <row r="26" spans="1:10">
      <c r="A26" s="406" t="s">
        <v>8</v>
      </c>
      <c r="B26" s="406"/>
      <c r="C26" s="407" t="s">
        <v>9</v>
      </c>
      <c r="D26" s="407"/>
      <c r="E26" s="407"/>
      <c r="F26" s="407"/>
      <c r="G26" s="407"/>
      <c r="H26" s="407"/>
    </row>
    <row r="27" spans="1:10" ht="60">
      <c r="A27" s="142" t="s">
        <v>313</v>
      </c>
      <c r="B27" s="142" t="s">
        <v>47</v>
      </c>
      <c r="C27" s="142" t="s">
        <v>313</v>
      </c>
      <c r="D27" s="143" t="s">
        <v>11</v>
      </c>
      <c r="E27" s="142" t="s">
        <v>48</v>
      </c>
      <c r="F27" s="143" t="s">
        <v>12</v>
      </c>
      <c r="G27" s="142" t="s">
        <v>49</v>
      </c>
      <c r="H27" s="142" t="s">
        <v>50</v>
      </c>
    </row>
    <row r="28" spans="1:10">
      <c r="A28" s="262"/>
      <c r="B28" s="262"/>
      <c r="C28" s="262"/>
      <c r="D28" s="262"/>
      <c r="E28" s="262"/>
      <c r="F28" s="262"/>
      <c r="G28" s="262"/>
      <c r="H28" s="266"/>
    </row>
    <row r="29" spans="1:10">
      <c r="A29" s="262"/>
      <c r="B29" s="262"/>
      <c r="C29" s="262"/>
      <c r="D29" s="262"/>
      <c r="E29" s="262"/>
      <c r="F29" s="262"/>
      <c r="G29" s="262"/>
      <c r="H29" s="262"/>
    </row>
    <row r="30" spans="1:10">
      <c r="A30" s="262"/>
      <c r="B30" s="262"/>
      <c r="C30" s="262"/>
      <c r="D30" s="262"/>
      <c r="E30" s="262"/>
      <c r="F30" s="262"/>
      <c r="G30" s="262"/>
      <c r="H30" s="262"/>
    </row>
    <row r="31" spans="1:10">
      <c r="A31" s="262"/>
      <c r="B31" s="262"/>
      <c r="C31" s="262"/>
      <c r="D31" s="262"/>
      <c r="E31" s="262"/>
      <c r="F31" s="262"/>
      <c r="G31" s="262"/>
      <c r="H31" s="262"/>
    </row>
    <row r="32" spans="1:10">
      <c r="A32" s="262"/>
      <c r="B32" s="262"/>
      <c r="C32" s="262"/>
      <c r="D32" s="262"/>
      <c r="E32" s="262"/>
      <c r="F32" s="262"/>
      <c r="G32" s="262"/>
      <c r="H32" s="262"/>
    </row>
    <row r="33" spans="1:8">
      <c r="A33" s="262"/>
      <c r="B33" s="262"/>
      <c r="C33" s="262"/>
      <c r="D33" s="262"/>
      <c r="E33" s="262"/>
      <c r="F33" s="262"/>
      <c r="G33" s="262"/>
      <c r="H33" s="262"/>
    </row>
    <row r="34" spans="1:8">
      <c r="A34" s="262"/>
      <c r="B34" s="262"/>
      <c r="C34" s="262"/>
      <c r="D34" s="262"/>
      <c r="E34" s="262"/>
      <c r="F34" s="262"/>
      <c r="G34" s="262"/>
      <c r="H34" s="262"/>
    </row>
    <row r="35" spans="1:8">
      <c r="A35" s="262"/>
      <c r="B35" s="262"/>
      <c r="C35" s="262"/>
      <c r="D35" s="262"/>
      <c r="E35" s="262"/>
      <c r="F35" s="262"/>
      <c r="G35" s="262"/>
      <c r="H35" s="262"/>
    </row>
    <row r="36" spans="1:8">
      <c r="A36" s="262"/>
      <c r="B36" s="262"/>
      <c r="C36" s="262"/>
      <c r="D36" s="262"/>
      <c r="E36" s="262"/>
      <c r="F36" s="262"/>
      <c r="G36" s="262"/>
      <c r="H36" s="262"/>
    </row>
    <row r="37" spans="1:8">
      <c r="A37" s="262"/>
      <c r="B37" s="262"/>
      <c r="C37" s="262"/>
      <c r="D37" s="262"/>
      <c r="E37" s="262"/>
      <c r="F37" s="262"/>
      <c r="G37" s="262"/>
      <c r="H37" s="262"/>
    </row>
    <row r="38" spans="1:8">
      <c r="A38" s="262"/>
      <c r="B38" s="262"/>
      <c r="C38" s="262"/>
      <c r="D38" s="262"/>
      <c r="E38" s="262"/>
      <c r="F38" s="262"/>
      <c r="G38" s="262"/>
      <c r="H38" s="262"/>
    </row>
    <row r="39" spans="1:8">
      <c r="A39" s="262"/>
      <c r="B39" s="262"/>
      <c r="C39" s="262"/>
      <c r="D39" s="262"/>
      <c r="E39" s="262"/>
      <c r="F39" s="262"/>
      <c r="G39" s="262"/>
      <c r="H39" s="262"/>
    </row>
    <row r="40" spans="1:8">
      <c r="A40" s="262"/>
      <c r="B40" s="262"/>
      <c r="C40" s="262"/>
      <c r="D40" s="262"/>
      <c r="E40" s="262"/>
      <c r="F40" s="262"/>
      <c r="G40" s="262"/>
      <c r="H40" s="262"/>
    </row>
    <row r="41" spans="1:8">
      <c r="A41" s="262"/>
      <c r="B41" s="262"/>
      <c r="C41" s="262"/>
      <c r="D41" s="262"/>
      <c r="E41" s="262"/>
      <c r="F41" s="262"/>
      <c r="G41" s="262"/>
      <c r="H41" s="262"/>
    </row>
    <row r="42" spans="1:8">
      <c r="A42" s="262"/>
      <c r="B42" s="262"/>
      <c r="C42" s="262"/>
      <c r="D42" s="262"/>
      <c r="E42" s="262"/>
      <c r="F42" s="262"/>
      <c r="G42" s="262"/>
      <c r="H42" s="262"/>
    </row>
    <row r="43" spans="1:8">
      <c r="A43" s="262"/>
      <c r="B43" s="262"/>
      <c r="C43" s="262"/>
      <c r="D43" s="262"/>
      <c r="E43" s="262"/>
      <c r="F43" s="262"/>
      <c r="G43" s="262"/>
      <c r="H43" s="262"/>
    </row>
    <row r="44" spans="1:8">
      <c r="A44" s="262"/>
      <c r="B44" s="262"/>
      <c r="C44" s="262"/>
      <c r="D44" s="262"/>
      <c r="E44" s="262"/>
      <c r="F44" s="262"/>
      <c r="G44" s="262"/>
      <c r="H44" s="262"/>
    </row>
    <row r="45" spans="1:8">
      <c r="A45" s="262"/>
      <c r="B45" s="262"/>
      <c r="C45" s="262"/>
      <c r="D45" s="262"/>
      <c r="E45" s="262"/>
      <c r="F45" s="262"/>
      <c r="G45" s="262"/>
      <c r="H45" s="262"/>
    </row>
    <row r="46" spans="1:8">
      <c r="A46" s="262"/>
      <c r="B46" s="262"/>
      <c r="C46" s="262"/>
      <c r="D46" s="262"/>
      <c r="E46" s="262"/>
      <c r="F46" s="262"/>
      <c r="G46" s="262"/>
      <c r="H46" s="262"/>
    </row>
    <row r="47" spans="1:8">
      <c r="A47" s="262"/>
      <c r="B47" s="262"/>
      <c r="C47" s="262"/>
      <c r="D47" s="262"/>
      <c r="E47" s="262"/>
      <c r="F47" s="262"/>
      <c r="G47" s="262"/>
      <c r="H47" s="262"/>
    </row>
    <row r="48" spans="1:8">
      <c r="A48" s="262"/>
      <c r="B48" s="262"/>
      <c r="C48" s="262"/>
      <c r="D48" s="262"/>
      <c r="E48" s="262"/>
      <c r="F48" s="262"/>
      <c r="G48" s="262"/>
      <c r="H48" s="262"/>
    </row>
    <row r="49" spans="1:8">
      <c r="A49" s="262"/>
      <c r="B49" s="262"/>
      <c r="C49" s="262"/>
      <c r="D49" s="262"/>
      <c r="E49" s="262"/>
      <c r="F49" s="262"/>
      <c r="G49" s="262"/>
      <c r="H49" s="262"/>
    </row>
    <row r="50" spans="1:8">
      <c r="A50" s="262"/>
      <c r="B50" s="262"/>
      <c r="C50" s="262"/>
      <c r="D50" s="262"/>
      <c r="E50" s="262"/>
      <c r="F50" s="262"/>
      <c r="G50" s="262"/>
      <c r="H50" s="262"/>
    </row>
    <row r="51" spans="1:8">
      <c r="A51" s="262"/>
      <c r="B51" s="262"/>
      <c r="C51" s="262"/>
      <c r="D51" s="262"/>
      <c r="E51" s="262"/>
      <c r="F51" s="262"/>
      <c r="G51" s="262"/>
      <c r="H51" s="262"/>
    </row>
    <row r="52" spans="1:8">
      <c r="A52" s="2"/>
    </row>
    <row r="53" spans="1:8" hidden="1">
      <c r="A53" s="2"/>
    </row>
    <row r="54" spans="1:8" hidden="1">
      <c r="A54" s="2"/>
    </row>
    <row r="55" spans="1:8" hidden="1">
      <c r="A55" s="2"/>
    </row>
    <row r="56" spans="1:8" hidden="1">
      <c r="A56" s="2"/>
    </row>
  </sheetData>
  <mergeCells count="26">
    <mergeCell ref="A25:H25"/>
    <mergeCell ref="A26:B26"/>
    <mergeCell ref="C26:H26"/>
    <mergeCell ref="A1:J1"/>
    <mergeCell ref="I7:J7"/>
    <mergeCell ref="I8:J8"/>
    <mergeCell ref="I9:J9"/>
    <mergeCell ref="I11:J11"/>
    <mergeCell ref="A6:E6"/>
    <mergeCell ref="F6:G6"/>
    <mergeCell ref="A3:C3"/>
    <mergeCell ref="A2:B2"/>
    <mergeCell ref="I21:J21"/>
    <mergeCell ref="I22:J22"/>
    <mergeCell ref="I23:J23"/>
    <mergeCell ref="H6:J6"/>
    <mergeCell ref="A5:J5"/>
    <mergeCell ref="I15:J15"/>
    <mergeCell ref="I14:J14"/>
    <mergeCell ref="I16:J16"/>
    <mergeCell ref="I17:J17"/>
    <mergeCell ref="I18:J18"/>
    <mergeCell ref="I19:J19"/>
    <mergeCell ref="I20:J20"/>
    <mergeCell ref="I12:J12"/>
    <mergeCell ref="I13:J13"/>
  </mergeCells>
  <hyperlinks>
    <hyperlink ref="A1:J1" location="Contents!A1" tooltip="Go to Table of Contents ..." display="Farm information template"/>
  </hyperlinks>
  <pageMargins left="0.43307086614173229" right="0.23622047244094491" top="0.35433070866141736" bottom="0.31496062992125984" header="0.31496062992125984" footer="0.31496062992125984"/>
  <pageSetup paperSize="9" scale="99" orientation="landscape" horizontalDpi="4294967292" verticalDpi="0" r:id="rId1"/>
  <rowBreaks count="1" manualBreakCount="1">
    <brk id="24" max="16383" man="1"/>
  </rowBreaks>
</worksheet>
</file>

<file path=xl/worksheets/sheet20.xml><?xml version="1.0" encoding="utf-8"?>
<worksheet xmlns="http://schemas.openxmlformats.org/spreadsheetml/2006/main" xmlns:r="http://schemas.openxmlformats.org/officeDocument/2006/relationships">
  <sheetPr codeName="Sheet21">
    <tabColor theme="6" tint="-0.499984740745262"/>
  </sheetPr>
  <dimension ref="A1:M28"/>
  <sheetViews>
    <sheetView showGridLines="0" showRowColHeaders="0" zoomScaleNormal="100" workbookViewId="0">
      <pane ySplit="7" topLeftCell="A8" activePane="bottomLeft" state="frozen"/>
      <selection activeCell="C1" sqref="C1"/>
      <selection pane="bottomLeft" sqref="A1:L1"/>
    </sheetView>
  </sheetViews>
  <sheetFormatPr defaultColWidth="0" defaultRowHeight="15" zeroHeight="1"/>
  <cols>
    <col min="1" max="1" width="24.21875" customWidth="1"/>
    <col min="2" max="2" width="11.21875" customWidth="1"/>
    <col min="3" max="8" width="8.88671875" customWidth="1"/>
    <col min="9" max="9" width="8.77734375" customWidth="1"/>
    <col min="10" max="10" width="3.33203125" customWidth="1"/>
    <col min="11" max="11" width="8.88671875" customWidth="1"/>
    <col min="12" max="12" width="1.77734375" customWidth="1"/>
    <col min="13" max="13" width="0.88671875" customWidth="1"/>
    <col min="14" max="16384" width="8.88671875" hidden="1"/>
  </cols>
  <sheetData>
    <row r="1" spans="1:12" ht="22.5" customHeight="1">
      <c r="A1" s="408" t="s">
        <v>191</v>
      </c>
      <c r="B1" s="498"/>
      <c r="C1" s="498"/>
      <c r="D1" s="498"/>
      <c r="E1" s="498"/>
      <c r="F1" s="498"/>
      <c r="G1" s="498"/>
      <c r="H1" s="498"/>
      <c r="I1" s="498"/>
      <c r="J1" s="498"/>
      <c r="K1" s="498"/>
      <c r="L1" s="499"/>
    </row>
    <row r="2" spans="1:12" ht="15" customHeight="1">
      <c r="A2" s="544" t="s">
        <v>204</v>
      </c>
      <c r="B2" s="545"/>
      <c r="C2" s="126"/>
      <c r="D2" s="133" t="s">
        <v>205</v>
      </c>
      <c r="E2" s="126"/>
      <c r="F2" s="134" t="s">
        <v>206</v>
      </c>
      <c r="G2" s="126"/>
      <c r="H2" s="126"/>
      <c r="I2" s="126"/>
      <c r="J2" s="539" t="s">
        <v>168</v>
      </c>
      <c r="K2" s="539"/>
      <c r="L2" s="128"/>
    </row>
    <row r="3" spans="1:12" ht="22.5" customHeight="1">
      <c r="A3" s="542"/>
      <c r="B3" s="543"/>
      <c r="C3" s="129"/>
      <c r="D3" s="130"/>
      <c r="E3" s="135"/>
      <c r="F3" s="136"/>
      <c r="G3" s="125"/>
      <c r="H3" s="78"/>
      <c r="I3" s="137"/>
      <c r="J3" s="537"/>
      <c r="K3" s="538"/>
      <c r="L3" s="132"/>
    </row>
    <row r="4" spans="1:12" ht="9.75" customHeight="1">
      <c r="A4" s="123"/>
      <c r="B4" s="124"/>
      <c r="C4" s="127"/>
      <c r="D4" s="124"/>
      <c r="E4" s="127"/>
      <c r="F4" s="127"/>
      <c r="G4" s="127"/>
      <c r="H4" s="127"/>
      <c r="I4" s="127"/>
      <c r="J4" s="127"/>
      <c r="K4" s="127"/>
      <c r="L4" s="131"/>
    </row>
    <row r="5" spans="1:12">
      <c r="A5" s="484" t="s">
        <v>192</v>
      </c>
      <c r="B5" s="482" t="s">
        <v>195</v>
      </c>
      <c r="C5" s="482" t="s">
        <v>196</v>
      </c>
      <c r="D5" s="482" t="s">
        <v>197</v>
      </c>
      <c r="E5" s="553" t="s">
        <v>193</v>
      </c>
      <c r="F5" s="553"/>
      <c r="G5" s="553"/>
      <c r="H5" s="553"/>
      <c r="I5" s="548" t="s">
        <v>198</v>
      </c>
      <c r="J5" s="549"/>
      <c r="K5" s="502" t="s">
        <v>199</v>
      </c>
      <c r="L5" s="503"/>
    </row>
    <row r="6" spans="1:12" ht="60">
      <c r="A6" s="485"/>
      <c r="B6" s="483"/>
      <c r="C6" s="483"/>
      <c r="D6" s="483"/>
      <c r="E6" s="23" t="s">
        <v>200</v>
      </c>
      <c r="F6" s="23" t="s">
        <v>201</v>
      </c>
      <c r="G6" s="23" t="s">
        <v>202</v>
      </c>
      <c r="H6" s="23" t="s">
        <v>203</v>
      </c>
      <c r="I6" s="550"/>
      <c r="J6" s="551"/>
      <c r="K6" s="502"/>
      <c r="L6" s="503"/>
    </row>
    <row r="7" spans="1:12">
      <c r="A7" s="31" t="s">
        <v>55</v>
      </c>
      <c r="B7" s="92">
        <v>2</v>
      </c>
      <c r="C7" s="92">
        <v>3</v>
      </c>
      <c r="D7" s="92">
        <v>4</v>
      </c>
      <c r="E7" s="92">
        <v>5</v>
      </c>
      <c r="F7" s="92">
        <v>6</v>
      </c>
      <c r="G7" s="92">
        <v>7</v>
      </c>
      <c r="H7" s="92">
        <v>8</v>
      </c>
      <c r="I7" s="552">
        <v>9</v>
      </c>
      <c r="J7" s="552"/>
      <c r="K7" s="546">
        <v>10</v>
      </c>
      <c r="L7" s="547"/>
    </row>
    <row r="8" spans="1:12" ht="21.75" customHeight="1">
      <c r="A8" s="97"/>
      <c r="B8" s="96"/>
      <c r="C8" s="96"/>
      <c r="D8" s="96"/>
      <c r="E8" s="96"/>
      <c r="F8" s="96"/>
      <c r="G8" s="96"/>
      <c r="H8" s="96"/>
      <c r="I8" s="540"/>
      <c r="J8" s="541"/>
      <c r="K8" s="540"/>
      <c r="L8" s="541"/>
    </row>
    <row r="9" spans="1:12" ht="21.75" customHeight="1">
      <c r="A9" s="97"/>
      <c r="B9" s="96"/>
      <c r="C9" s="96"/>
      <c r="D9" s="96"/>
      <c r="E9" s="96"/>
      <c r="F9" s="96"/>
      <c r="G9" s="96"/>
      <c r="H9" s="96"/>
      <c r="I9" s="540"/>
      <c r="J9" s="541"/>
      <c r="K9" s="540"/>
      <c r="L9" s="541"/>
    </row>
    <row r="10" spans="1:12" ht="21.75" customHeight="1">
      <c r="A10" s="97"/>
      <c r="B10" s="96"/>
      <c r="C10" s="96"/>
      <c r="D10" s="96"/>
      <c r="E10" s="96"/>
      <c r="F10" s="96"/>
      <c r="G10" s="96"/>
      <c r="H10" s="96"/>
      <c r="I10" s="540"/>
      <c r="J10" s="541"/>
      <c r="K10" s="540"/>
      <c r="L10" s="541"/>
    </row>
    <row r="11" spans="1:12" ht="21.75" customHeight="1">
      <c r="A11" s="97"/>
      <c r="B11" s="96"/>
      <c r="C11" s="96"/>
      <c r="D11" s="96"/>
      <c r="E11" s="96"/>
      <c r="F11" s="96"/>
      <c r="G11" s="96"/>
      <c r="H11" s="96"/>
      <c r="I11" s="540"/>
      <c r="J11" s="541"/>
      <c r="K11" s="540"/>
      <c r="L11" s="541"/>
    </row>
    <row r="12" spans="1:12" ht="21.75" customHeight="1">
      <c r="A12" s="97"/>
      <c r="B12" s="96"/>
      <c r="C12" s="96"/>
      <c r="D12" s="96"/>
      <c r="E12" s="96"/>
      <c r="F12" s="96"/>
      <c r="G12" s="96"/>
      <c r="H12" s="96"/>
      <c r="I12" s="540"/>
      <c r="J12" s="541"/>
      <c r="K12" s="540"/>
      <c r="L12" s="541"/>
    </row>
    <row r="13" spans="1:12" ht="21.75" customHeight="1">
      <c r="A13" s="97"/>
      <c r="B13" s="96"/>
      <c r="C13" s="96"/>
      <c r="D13" s="96"/>
      <c r="E13" s="96"/>
      <c r="F13" s="96"/>
      <c r="G13" s="96"/>
      <c r="H13" s="96"/>
      <c r="I13" s="540"/>
      <c r="J13" s="541"/>
      <c r="K13" s="540"/>
      <c r="L13" s="541"/>
    </row>
    <row r="14" spans="1:12" ht="21.75" customHeight="1">
      <c r="A14" s="97"/>
      <c r="B14" s="96"/>
      <c r="C14" s="96"/>
      <c r="D14" s="96"/>
      <c r="E14" s="96"/>
      <c r="F14" s="96"/>
      <c r="G14" s="96"/>
      <c r="H14" s="96"/>
      <c r="I14" s="540"/>
      <c r="J14" s="541"/>
      <c r="K14" s="540"/>
      <c r="L14" s="541"/>
    </row>
    <row r="15" spans="1:12" ht="21.75" customHeight="1">
      <c r="A15" s="97"/>
      <c r="B15" s="96"/>
      <c r="C15" s="96"/>
      <c r="D15" s="96"/>
      <c r="E15" s="96"/>
      <c r="F15" s="96"/>
      <c r="G15" s="96"/>
      <c r="H15" s="96"/>
      <c r="I15" s="540"/>
      <c r="J15" s="541"/>
      <c r="K15" s="540"/>
      <c r="L15" s="541"/>
    </row>
    <row r="16" spans="1:12" ht="21.75" customHeight="1">
      <c r="A16" s="97"/>
      <c r="B16" s="96"/>
      <c r="C16" s="96"/>
      <c r="D16" s="96"/>
      <c r="E16" s="96"/>
      <c r="F16" s="96"/>
      <c r="G16" s="96"/>
      <c r="H16" s="96"/>
      <c r="I16" s="540"/>
      <c r="J16" s="541"/>
      <c r="K16" s="540"/>
      <c r="L16" s="541"/>
    </row>
    <row r="17" spans="1:12" ht="21.75" customHeight="1">
      <c r="A17" s="97"/>
      <c r="B17" s="96"/>
      <c r="C17" s="96"/>
      <c r="D17" s="96"/>
      <c r="E17" s="96"/>
      <c r="F17" s="96"/>
      <c r="G17" s="96"/>
      <c r="H17" s="96"/>
      <c r="I17" s="540"/>
      <c r="J17" s="541"/>
      <c r="K17" s="540"/>
      <c r="L17" s="541"/>
    </row>
    <row r="18" spans="1:12" ht="21.75" customHeight="1">
      <c r="A18" s="97"/>
      <c r="B18" s="96"/>
      <c r="C18" s="96"/>
      <c r="D18" s="96"/>
      <c r="E18" s="96"/>
      <c r="F18" s="96"/>
      <c r="G18" s="96"/>
      <c r="H18" s="96"/>
      <c r="I18" s="138"/>
      <c r="J18" s="139"/>
      <c r="K18" s="138"/>
      <c r="L18" s="139"/>
    </row>
    <row r="19" spans="1:12" ht="21.75" customHeight="1">
      <c r="A19" s="97"/>
      <c r="B19" s="96"/>
      <c r="C19" s="96"/>
      <c r="D19" s="96"/>
      <c r="E19" s="96"/>
      <c r="F19" s="96"/>
      <c r="G19" s="96"/>
      <c r="H19" s="96"/>
      <c r="I19" s="540"/>
      <c r="J19" s="541"/>
      <c r="K19" s="540"/>
      <c r="L19" s="541"/>
    </row>
    <row r="20" spans="1:12" ht="21.75" customHeight="1">
      <c r="A20" s="97"/>
      <c r="B20" s="96"/>
      <c r="C20" s="96"/>
      <c r="D20" s="96"/>
      <c r="E20" s="96"/>
      <c r="F20" s="96"/>
      <c r="G20" s="96"/>
      <c r="H20" s="96"/>
      <c r="I20" s="540"/>
      <c r="J20" s="541"/>
      <c r="K20" s="540"/>
      <c r="L20" s="541"/>
    </row>
    <row r="21" spans="1:12" ht="21.75" customHeight="1">
      <c r="A21" s="97"/>
      <c r="B21" s="96"/>
      <c r="C21" s="96"/>
      <c r="D21" s="96"/>
      <c r="E21" s="96"/>
      <c r="F21" s="96"/>
      <c r="G21" s="96"/>
      <c r="H21" s="96"/>
      <c r="I21" s="540"/>
      <c r="J21" s="541"/>
      <c r="K21" s="540"/>
      <c r="L21" s="541"/>
    </row>
    <row r="22" spans="1:12" ht="30" customHeight="1">
      <c r="A22" s="462" t="s">
        <v>194</v>
      </c>
      <c r="B22" s="463"/>
      <c r="C22" s="463"/>
      <c r="D22" s="463"/>
      <c r="E22" s="463"/>
      <c r="F22" s="463"/>
      <c r="G22" s="463"/>
      <c r="H22" s="463"/>
      <c r="I22" s="464"/>
      <c r="J22" s="55" t="s">
        <v>69</v>
      </c>
      <c r="K22" s="535" t="s">
        <v>40</v>
      </c>
      <c r="L22" s="536"/>
    </row>
    <row r="23" spans="1:12"/>
    <row r="24" spans="1:12" hidden="1"/>
    <row r="25" spans="1:12" hidden="1"/>
    <row r="26" spans="1:12" hidden="1"/>
    <row r="27" spans="1:12" hidden="1"/>
    <row r="28" spans="1:12" hidden="1"/>
  </sheetData>
  <mergeCells count="42">
    <mergeCell ref="I8:J8"/>
    <mergeCell ref="A22:I22"/>
    <mergeCell ref="E5:H5"/>
    <mergeCell ref="D5:D6"/>
    <mergeCell ref="I9:J9"/>
    <mergeCell ref="I10:J10"/>
    <mergeCell ref="I11:J11"/>
    <mergeCell ref="I12:J12"/>
    <mergeCell ref="I20:J20"/>
    <mergeCell ref="I21:J21"/>
    <mergeCell ref="I13:J13"/>
    <mergeCell ref="I14:J14"/>
    <mergeCell ref="I15:J15"/>
    <mergeCell ref="I16:J16"/>
    <mergeCell ref="I17:J17"/>
    <mergeCell ref="I19:J19"/>
    <mergeCell ref="A3:B3"/>
    <mergeCell ref="A2:B2"/>
    <mergeCell ref="A1:L1"/>
    <mergeCell ref="K7:L7"/>
    <mergeCell ref="K5:L6"/>
    <mergeCell ref="A5:A6"/>
    <mergeCell ref="B5:B6"/>
    <mergeCell ref="C5:C6"/>
    <mergeCell ref="I5:J6"/>
    <mergeCell ref="I7:J7"/>
    <mergeCell ref="K22:L22"/>
    <mergeCell ref="J3:K3"/>
    <mergeCell ref="J2:K2"/>
    <mergeCell ref="K19:L19"/>
    <mergeCell ref="K20:L20"/>
    <mergeCell ref="K21:L21"/>
    <mergeCell ref="K12:L12"/>
    <mergeCell ref="K13:L13"/>
    <mergeCell ref="K14:L14"/>
    <mergeCell ref="K15:L15"/>
    <mergeCell ref="K16:L16"/>
    <mergeCell ref="K17:L17"/>
    <mergeCell ref="K8:L8"/>
    <mergeCell ref="K9:L9"/>
    <mergeCell ref="K10:L10"/>
    <mergeCell ref="K11:L11"/>
  </mergeCells>
  <hyperlinks>
    <hyperlink ref="A1" location="Contents!" tooltip="Go to Table of Contents  ..." display="Table 19: Calculation of N max for a crop"/>
    <hyperlink ref="A1:L1" location="Contents!A1" tooltip="Go to Table of Contents ..." display="Table 19: Calculation of N max for a crop"/>
  </hyperlinks>
  <pageMargins left="0.43" right="0.7" top="0.75" bottom="0.42" header="0.38" footer="0.3"/>
  <pageSetup paperSize="9" orientation="landscape" horizontalDpi="4294967292" verticalDpi="0" r:id="rId1"/>
</worksheet>
</file>

<file path=xl/worksheets/sheet21.xml><?xml version="1.0" encoding="utf-8"?>
<worksheet xmlns="http://schemas.openxmlformats.org/spreadsheetml/2006/main" xmlns:r="http://schemas.openxmlformats.org/officeDocument/2006/relationships">
  <sheetPr codeName="Sheet22">
    <tabColor theme="6" tint="-0.499984740745262"/>
  </sheetPr>
  <dimension ref="A1:J21"/>
  <sheetViews>
    <sheetView showGridLines="0" showRowColHeaders="0" zoomScale="85" zoomScaleNormal="85" workbookViewId="0">
      <pane ySplit="3" topLeftCell="A4" activePane="bottomLeft" state="frozen"/>
      <selection activeCell="C1" sqref="C1"/>
      <selection pane="bottomLeft" sqref="A1:I1"/>
    </sheetView>
  </sheetViews>
  <sheetFormatPr defaultColWidth="0" defaultRowHeight="15" zeroHeight="1"/>
  <cols>
    <col min="1" max="1" width="31.44140625" customWidth="1"/>
    <col min="2" max="6" width="11.109375" customWidth="1"/>
    <col min="7" max="7" width="7.77734375" customWidth="1"/>
    <col min="8" max="8" width="3.33203125" customWidth="1"/>
    <col min="9" max="9" width="11.109375" customWidth="1"/>
    <col min="10" max="10" width="0.88671875" customWidth="1"/>
    <col min="11" max="16384" width="8.88671875" hidden="1"/>
  </cols>
  <sheetData>
    <row r="1" spans="1:9" ht="22.5" customHeight="1">
      <c r="A1" s="457" t="s">
        <v>317</v>
      </c>
      <c r="B1" s="458"/>
      <c r="C1" s="458"/>
      <c r="D1" s="458"/>
      <c r="E1" s="458"/>
      <c r="F1" s="458"/>
      <c r="G1" s="458"/>
      <c r="H1" s="458"/>
      <c r="I1" s="458"/>
    </row>
    <row r="2" spans="1:9" ht="45">
      <c r="A2" s="30" t="s">
        <v>207</v>
      </c>
      <c r="B2" s="23" t="s">
        <v>195</v>
      </c>
      <c r="C2" s="103" t="s">
        <v>11</v>
      </c>
      <c r="D2" s="8" t="s">
        <v>48</v>
      </c>
      <c r="E2" s="8" t="s">
        <v>208</v>
      </c>
      <c r="F2" s="8" t="s">
        <v>209</v>
      </c>
      <c r="G2" s="557" t="s">
        <v>210</v>
      </c>
      <c r="H2" s="558"/>
      <c r="I2" s="141" t="s">
        <v>211</v>
      </c>
    </row>
    <row r="3" spans="1:9">
      <c r="A3" s="147" t="s">
        <v>55</v>
      </c>
      <c r="B3" s="95">
        <v>2</v>
      </c>
      <c r="C3" s="95">
        <v>3</v>
      </c>
      <c r="D3" s="95">
        <v>4</v>
      </c>
      <c r="E3" s="95">
        <v>5</v>
      </c>
      <c r="F3" s="95">
        <v>6</v>
      </c>
      <c r="G3" s="491">
        <v>7</v>
      </c>
      <c r="H3" s="491"/>
      <c r="I3" s="95">
        <v>8</v>
      </c>
    </row>
    <row r="4" spans="1:9" ht="22.5" customHeight="1">
      <c r="A4" s="144"/>
      <c r="B4" s="96"/>
      <c r="C4" s="91"/>
      <c r="D4" s="91"/>
      <c r="E4" s="91"/>
      <c r="F4" s="91"/>
      <c r="G4" s="455"/>
      <c r="H4" s="455"/>
      <c r="I4" s="91"/>
    </row>
    <row r="5" spans="1:9" ht="22.5" customHeight="1">
      <c r="A5" s="108"/>
      <c r="B5" s="91"/>
      <c r="C5" s="91"/>
      <c r="D5" s="91"/>
      <c r="E5" s="91"/>
      <c r="F5" s="91"/>
      <c r="G5" s="455"/>
      <c r="H5" s="455"/>
      <c r="I5" s="91"/>
    </row>
    <row r="6" spans="1:9" ht="22.5" customHeight="1">
      <c r="A6" s="108"/>
      <c r="B6" s="91"/>
      <c r="C6" s="91"/>
      <c r="D6" s="91"/>
      <c r="E6" s="91"/>
      <c r="F6" s="91"/>
      <c r="G6" s="555"/>
      <c r="H6" s="556"/>
      <c r="I6" s="91"/>
    </row>
    <row r="7" spans="1:9" ht="22.5" customHeight="1">
      <c r="A7" s="108"/>
      <c r="B7" s="91"/>
      <c r="C7" s="91"/>
      <c r="D7" s="91"/>
      <c r="E7" s="91"/>
      <c r="F7" s="91"/>
      <c r="G7" s="555"/>
      <c r="H7" s="556"/>
      <c r="I7" s="91"/>
    </row>
    <row r="8" spans="1:9" ht="22.5" customHeight="1">
      <c r="A8" s="108"/>
      <c r="B8" s="91"/>
      <c r="C8" s="91"/>
      <c r="D8" s="91"/>
      <c r="E8" s="91"/>
      <c r="F8" s="91"/>
      <c r="G8" s="555"/>
      <c r="H8" s="556"/>
      <c r="I8" s="91"/>
    </row>
    <row r="9" spans="1:9" ht="22.5" customHeight="1">
      <c r="A9" s="108"/>
      <c r="B9" s="91"/>
      <c r="C9" s="91"/>
      <c r="D9" s="91"/>
      <c r="E9" s="91"/>
      <c r="F9" s="91"/>
      <c r="G9" s="555"/>
      <c r="H9" s="556"/>
      <c r="I9" s="91"/>
    </row>
    <row r="10" spans="1:9" ht="22.5" customHeight="1">
      <c r="A10" s="108"/>
      <c r="B10" s="91"/>
      <c r="C10" s="91"/>
      <c r="D10" s="91"/>
      <c r="E10" s="91"/>
      <c r="F10" s="91"/>
      <c r="G10" s="555"/>
      <c r="H10" s="556"/>
      <c r="I10" s="91"/>
    </row>
    <row r="11" spans="1:9" ht="22.5" customHeight="1">
      <c r="A11" s="108"/>
      <c r="B11" s="91"/>
      <c r="C11" s="91"/>
      <c r="D11" s="91"/>
      <c r="E11" s="91"/>
      <c r="F11" s="91"/>
      <c r="G11" s="555"/>
      <c r="H11" s="556"/>
      <c r="I11" s="91"/>
    </row>
    <row r="12" spans="1:9" ht="22.5" customHeight="1">
      <c r="A12" s="108"/>
      <c r="B12" s="91"/>
      <c r="C12" s="91"/>
      <c r="D12" s="91"/>
      <c r="E12" s="91"/>
      <c r="F12" s="91"/>
      <c r="G12" s="555"/>
      <c r="H12" s="556"/>
      <c r="I12" s="91"/>
    </row>
    <row r="13" spans="1:9" ht="22.5" customHeight="1">
      <c r="A13" s="108"/>
      <c r="B13" s="91"/>
      <c r="C13" s="91"/>
      <c r="D13" s="91"/>
      <c r="E13" s="91"/>
      <c r="F13" s="91"/>
      <c r="G13" s="455"/>
      <c r="H13" s="455"/>
      <c r="I13" s="91"/>
    </row>
    <row r="14" spans="1:9" ht="22.5" customHeight="1">
      <c r="A14" s="108"/>
      <c r="B14" s="91"/>
      <c r="C14" s="91"/>
      <c r="D14" s="91"/>
      <c r="E14" s="91"/>
      <c r="F14" s="91"/>
      <c r="G14" s="455"/>
      <c r="H14" s="455"/>
      <c r="I14" s="91"/>
    </row>
    <row r="15" spans="1:9" ht="22.5" customHeight="1">
      <c r="A15" s="108"/>
      <c r="B15" s="91"/>
      <c r="C15" s="91"/>
      <c r="D15" s="91"/>
      <c r="E15" s="91"/>
      <c r="F15" s="91"/>
      <c r="G15" s="455"/>
      <c r="H15" s="455"/>
      <c r="I15" s="91"/>
    </row>
    <row r="16" spans="1:9" ht="22.5" customHeight="1">
      <c r="A16" s="108"/>
      <c r="B16" s="290"/>
      <c r="C16" s="290"/>
      <c r="D16" s="290"/>
      <c r="E16" s="290"/>
      <c r="F16" s="290"/>
      <c r="G16" s="555"/>
      <c r="H16" s="556"/>
      <c r="I16" s="290"/>
    </row>
    <row r="17" spans="1:9" ht="22.5" customHeight="1">
      <c r="A17" s="108"/>
      <c r="B17" s="91"/>
      <c r="C17" s="91"/>
      <c r="D17" s="91"/>
      <c r="E17" s="91"/>
      <c r="F17" s="91"/>
      <c r="G17" s="455"/>
      <c r="H17" s="455"/>
      <c r="I17" s="91"/>
    </row>
    <row r="18" spans="1:9" ht="22.5" customHeight="1">
      <c r="A18" s="108"/>
      <c r="B18" s="91"/>
      <c r="C18" s="91"/>
      <c r="D18" s="91"/>
      <c r="E18" s="91"/>
      <c r="F18" s="91"/>
      <c r="G18" s="455"/>
      <c r="H18" s="455"/>
      <c r="I18" s="91"/>
    </row>
    <row r="19" spans="1:9" ht="22.5" customHeight="1">
      <c r="A19" s="108"/>
      <c r="B19" s="91"/>
      <c r="C19" s="91"/>
      <c r="D19" s="91"/>
      <c r="E19" s="91"/>
      <c r="F19" s="91"/>
      <c r="G19" s="455"/>
      <c r="H19" s="455"/>
      <c r="I19" s="91"/>
    </row>
    <row r="20" spans="1:9" ht="30" customHeight="1">
      <c r="A20" s="554" t="s">
        <v>388</v>
      </c>
      <c r="B20" s="554"/>
      <c r="C20" s="554"/>
      <c r="D20" s="554"/>
      <c r="E20" s="554"/>
      <c r="F20" s="554"/>
      <c r="G20" s="554"/>
      <c r="H20" s="55" t="s">
        <v>85</v>
      </c>
      <c r="I20" s="140"/>
    </row>
    <row r="21" spans="1:9"/>
  </sheetData>
  <mergeCells count="20">
    <mergeCell ref="A1:I1"/>
    <mergeCell ref="G2:H2"/>
    <mergeCell ref="G3:H3"/>
    <mergeCell ref="G4:H4"/>
    <mergeCell ref="G5:H5"/>
    <mergeCell ref="A20:G20"/>
    <mergeCell ref="G6:H6"/>
    <mergeCell ref="G7:H7"/>
    <mergeCell ref="G8:H8"/>
    <mergeCell ref="G9:H9"/>
    <mergeCell ref="G10:H10"/>
    <mergeCell ref="G11:H11"/>
    <mergeCell ref="G12:H12"/>
    <mergeCell ref="G17:H17"/>
    <mergeCell ref="G13:H13"/>
    <mergeCell ref="G14:H14"/>
    <mergeCell ref="G15:H15"/>
    <mergeCell ref="G18:H18"/>
    <mergeCell ref="G19:H19"/>
    <mergeCell ref="G16:H16"/>
  </mergeCells>
  <hyperlinks>
    <hyperlink ref="A1" location="Contents!" tooltip="Go to Table of Contents  ..." display="Table 20: The crop available nitrogen from organic manure applications"/>
    <hyperlink ref="A1:I1" location="Contents!A1" tooltip="Go to Table of Contents ..." display="Table 20: The crop available nitrogen from organic manure applications"/>
  </hyperlinks>
  <pageMargins left="0.7" right="0.7" top="0.75" bottom="0.75" header="0.3" footer="0.3"/>
  <pageSetup paperSize="9" orientation="landscape" horizontalDpi="4294967292" verticalDpi="0" r:id="rId1"/>
</worksheet>
</file>

<file path=xl/worksheets/sheet22.xml><?xml version="1.0" encoding="utf-8"?>
<worksheet xmlns="http://schemas.openxmlformats.org/spreadsheetml/2006/main" xmlns:r="http://schemas.openxmlformats.org/officeDocument/2006/relationships">
  <sheetPr codeName="Sheet23">
    <tabColor theme="6" tint="-0.499984740745262"/>
  </sheetPr>
  <dimension ref="A1:F33"/>
  <sheetViews>
    <sheetView showGridLines="0" showRowColHeaders="0" workbookViewId="0">
      <pane ySplit="3" topLeftCell="A22" activePane="bottomLeft" state="frozen"/>
      <selection activeCell="C1" sqref="C1"/>
      <selection pane="bottomLeft" sqref="A1:E1"/>
    </sheetView>
  </sheetViews>
  <sheetFormatPr defaultColWidth="0" defaultRowHeight="15" zeroHeight="1"/>
  <cols>
    <col min="1" max="1" width="44.88671875" customWidth="1"/>
    <col min="2" max="2" width="11.109375" customWidth="1"/>
    <col min="3" max="3" width="7.77734375" customWidth="1"/>
    <col min="4" max="4" width="3.33203125" customWidth="1"/>
    <col min="5" max="5" width="11.109375" customWidth="1"/>
    <col min="6" max="6" width="0.88671875" customWidth="1"/>
    <col min="7" max="16384" width="8.88671875" hidden="1"/>
  </cols>
  <sheetData>
    <row r="1" spans="1:5" ht="22.5" customHeight="1">
      <c r="A1" s="457" t="s">
        <v>318</v>
      </c>
      <c r="B1" s="458"/>
      <c r="C1" s="458"/>
      <c r="D1" s="458"/>
      <c r="E1" s="458"/>
    </row>
    <row r="2" spans="1:5" ht="75">
      <c r="A2" s="153" t="s">
        <v>212</v>
      </c>
      <c r="B2" s="23" t="s">
        <v>195</v>
      </c>
      <c r="C2" s="559" t="s">
        <v>214</v>
      </c>
      <c r="D2" s="559"/>
      <c r="E2" s="23" t="s">
        <v>215</v>
      </c>
    </row>
    <row r="3" spans="1:5">
      <c r="A3" s="154" t="s">
        <v>55</v>
      </c>
      <c r="B3" s="148">
        <v>2</v>
      </c>
      <c r="C3" s="560">
        <v>3</v>
      </c>
      <c r="D3" s="560"/>
      <c r="E3" s="148">
        <v>4</v>
      </c>
    </row>
    <row r="4" spans="1:5" ht="22.5" customHeight="1">
      <c r="A4" s="155"/>
      <c r="B4" s="96"/>
      <c r="C4" s="561"/>
      <c r="D4" s="561"/>
      <c r="E4" s="96"/>
    </row>
    <row r="5" spans="1:5" ht="22.5" customHeight="1">
      <c r="A5" s="155"/>
      <c r="B5" s="96"/>
      <c r="C5" s="561"/>
      <c r="D5" s="561"/>
      <c r="E5" s="96"/>
    </row>
    <row r="6" spans="1:5" ht="22.5" customHeight="1">
      <c r="A6" s="155"/>
      <c r="B6" s="96"/>
      <c r="C6" s="540"/>
      <c r="D6" s="541"/>
      <c r="E6" s="96"/>
    </row>
    <row r="7" spans="1:5" ht="22.5" customHeight="1">
      <c r="A7" s="155"/>
      <c r="B7" s="96"/>
      <c r="C7" s="540"/>
      <c r="D7" s="541"/>
      <c r="E7" s="96"/>
    </row>
    <row r="8" spans="1:5" ht="22.5" customHeight="1">
      <c r="A8" s="155"/>
      <c r="B8" s="96"/>
      <c r="C8" s="540"/>
      <c r="D8" s="541"/>
      <c r="E8" s="96"/>
    </row>
    <row r="9" spans="1:5" ht="22.5" customHeight="1">
      <c r="A9" s="155"/>
      <c r="B9" s="96"/>
      <c r="C9" s="540"/>
      <c r="D9" s="541"/>
      <c r="E9" s="96"/>
    </row>
    <row r="10" spans="1:5" ht="22.5" customHeight="1">
      <c r="A10" s="155"/>
      <c r="B10" s="96"/>
      <c r="C10" s="540"/>
      <c r="D10" s="541"/>
      <c r="E10" s="96"/>
    </row>
    <row r="11" spans="1:5" ht="22.5" customHeight="1">
      <c r="A11" s="155"/>
      <c r="B11" s="96"/>
      <c r="C11" s="540"/>
      <c r="D11" s="541"/>
      <c r="E11" s="96"/>
    </row>
    <row r="12" spans="1:5" ht="22.5" customHeight="1">
      <c r="A12" s="155"/>
      <c r="B12" s="96"/>
      <c r="C12" s="540"/>
      <c r="D12" s="541"/>
      <c r="E12" s="96"/>
    </row>
    <row r="13" spans="1:5" ht="22.5" customHeight="1">
      <c r="A13" s="155"/>
      <c r="B13" s="96"/>
      <c r="C13" s="540"/>
      <c r="D13" s="541"/>
      <c r="E13" s="96"/>
    </row>
    <row r="14" spans="1:5" ht="22.5" customHeight="1">
      <c r="A14" s="155"/>
      <c r="B14" s="96"/>
      <c r="C14" s="540"/>
      <c r="D14" s="541"/>
      <c r="E14" s="96"/>
    </row>
    <row r="15" spans="1:5" ht="22.5" customHeight="1">
      <c r="A15" s="155"/>
      <c r="B15" s="96"/>
      <c r="C15" s="540"/>
      <c r="D15" s="541"/>
      <c r="E15" s="96"/>
    </row>
    <row r="16" spans="1:5" ht="22.5" customHeight="1">
      <c r="A16" s="155"/>
      <c r="B16" s="96"/>
      <c r="C16" s="540"/>
      <c r="D16" s="541"/>
      <c r="E16" s="96"/>
    </row>
    <row r="17" spans="1:5" ht="22.5" customHeight="1">
      <c r="A17" s="155"/>
      <c r="B17" s="96"/>
      <c r="C17" s="540"/>
      <c r="D17" s="541"/>
      <c r="E17" s="96"/>
    </row>
    <row r="18" spans="1:5" ht="22.5" customHeight="1">
      <c r="A18" s="155"/>
      <c r="B18" s="96"/>
      <c r="C18" s="540"/>
      <c r="D18" s="541"/>
      <c r="E18" s="96"/>
    </row>
    <row r="19" spans="1:5" ht="22.5" customHeight="1">
      <c r="A19" s="155"/>
      <c r="B19" s="96"/>
      <c r="C19" s="540"/>
      <c r="D19" s="541"/>
      <c r="E19" s="96"/>
    </row>
    <row r="20" spans="1:5" ht="22.5" customHeight="1">
      <c r="A20" s="155"/>
      <c r="B20" s="96"/>
      <c r="C20" s="540"/>
      <c r="D20" s="541"/>
      <c r="E20" s="96"/>
    </row>
    <row r="21" spans="1:5" ht="22.5" customHeight="1">
      <c r="A21" s="155"/>
      <c r="B21" s="96"/>
      <c r="C21" s="540"/>
      <c r="D21" s="541"/>
      <c r="E21" s="96"/>
    </row>
    <row r="22" spans="1:5" ht="22.5" customHeight="1">
      <c r="A22" s="155"/>
      <c r="B22" s="96"/>
      <c r="C22" s="540"/>
      <c r="D22" s="541"/>
      <c r="E22" s="96"/>
    </row>
    <row r="23" spans="1:5" ht="22.5" customHeight="1">
      <c r="A23" s="155"/>
      <c r="B23" s="96"/>
      <c r="C23" s="540"/>
      <c r="D23" s="541"/>
      <c r="E23" s="96"/>
    </row>
    <row r="24" spans="1:5" ht="22.5" customHeight="1">
      <c r="A24" s="155"/>
      <c r="B24" s="96"/>
      <c r="C24" s="540"/>
      <c r="D24" s="541"/>
      <c r="E24" s="96"/>
    </row>
    <row r="25" spans="1:5" ht="22.5" customHeight="1">
      <c r="A25" s="155"/>
      <c r="B25" s="96"/>
      <c r="C25" s="540"/>
      <c r="D25" s="541"/>
      <c r="E25" s="96"/>
    </row>
    <row r="26" spans="1:5" ht="22.5" customHeight="1">
      <c r="A26" s="155"/>
      <c r="B26" s="96"/>
      <c r="C26" s="561"/>
      <c r="D26" s="561"/>
      <c r="E26" s="96"/>
    </row>
    <row r="27" spans="1:5" ht="22.5" customHeight="1">
      <c r="A27" s="155"/>
      <c r="B27" s="96"/>
      <c r="C27" s="540"/>
      <c r="D27" s="541"/>
      <c r="E27" s="96"/>
    </row>
    <row r="28" spans="1:5" ht="22.5" customHeight="1">
      <c r="A28" s="155"/>
      <c r="B28" s="96"/>
      <c r="C28" s="540"/>
      <c r="D28" s="541"/>
      <c r="E28" s="96"/>
    </row>
    <row r="29" spans="1:5" ht="22.5" customHeight="1">
      <c r="A29" s="155"/>
      <c r="B29" s="96"/>
      <c r="C29" s="540"/>
      <c r="D29" s="541"/>
      <c r="E29" s="96"/>
    </row>
    <row r="30" spans="1:5" ht="22.5" customHeight="1">
      <c r="A30" s="155"/>
      <c r="B30" s="96"/>
      <c r="C30" s="561"/>
      <c r="D30" s="561"/>
      <c r="E30" s="96"/>
    </row>
    <row r="31" spans="1:5" ht="22.5" customHeight="1">
      <c r="A31" s="155"/>
      <c r="B31" s="96"/>
      <c r="C31" s="561"/>
      <c r="D31" s="561"/>
      <c r="E31" s="96"/>
    </row>
    <row r="32" spans="1:5" ht="30" customHeight="1">
      <c r="A32" s="562" t="s">
        <v>213</v>
      </c>
      <c r="B32" s="562"/>
      <c r="C32" s="562"/>
      <c r="D32" s="55" t="s">
        <v>86</v>
      </c>
      <c r="E32" s="152"/>
    </row>
    <row r="33"/>
  </sheetData>
  <mergeCells count="32">
    <mergeCell ref="A1:E1"/>
    <mergeCell ref="C2:D2"/>
    <mergeCell ref="C3:D3"/>
    <mergeCell ref="C4:D4"/>
    <mergeCell ref="A32:C32"/>
    <mergeCell ref="C6:D6"/>
    <mergeCell ref="C7:D7"/>
    <mergeCell ref="C8:D8"/>
    <mergeCell ref="C9:D9"/>
    <mergeCell ref="C10:D10"/>
    <mergeCell ref="C16:D16"/>
    <mergeCell ref="C5:D5"/>
    <mergeCell ref="C26:D26"/>
    <mergeCell ref="C30:D30"/>
    <mergeCell ref="C31:D31"/>
    <mergeCell ref="C11:D11"/>
    <mergeCell ref="C12:D12"/>
    <mergeCell ref="C13:D13"/>
    <mergeCell ref="C14:D14"/>
    <mergeCell ref="C15:D15"/>
    <mergeCell ref="C29:D29"/>
    <mergeCell ref="C17:D17"/>
    <mergeCell ref="C18:D18"/>
    <mergeCell ref="C19:D19"/>
    <mergeCell ref="C20:D20"/>
    <mergeCell ref="C21:D21"/>
    <mergeCell ref="C22:D22"/>
    <mergeCell ref="C23:D23"/>
    <mergeCell ref="C24:D24"/>
    <mergeCell ref="C25:D25"/>
    <mergeCell ref="C27:D27"/>
    <mergeCell ref="C28:D28"/>
  </mergeCells>
  <hyperlinks>
    <hyperlink ref="A1" location="Contents!" tooltip="Go to Table of Contents  ..." display="Table 21: Nitrogen from applications of manufactured fertilizer"/>
    <hyperlink ref="A1:E1" location="Contents!A1" tooltip="Go to Table of Contents ..." display="Table 21: Nitrogen from applications of manufactured fertilizer"/>
  </hyperlinks>
  <printOptions horizontalCentered="1"/>
  <pageMargins left="0.36458333333333331" right="0.35416666666666669" top="0.54166666666666663" bottom="0.35416666666666669" header="0.31496062992125984" footer="0.31496062992125984"/>
  <pageSetup paperSize="9" orientation="portrait" horizontalDpi="4294967292" verticalDpi="0" r:id="rId1"/>
</worksheet>
</file>

<file path=xl/worksheets/sheet23.xml><?xml version="1.0" encoding="utf-8"?>
<worksheet xmlns="http://schemas.openxmlformats.org/spreadsheetml/2006/main" xmlns:r="http://schemas.openxmlformats.org/officeDocument/2006/relationships">
  <sheetPr codeName="Sheet24">
    <tabColor theme="6" tint="-0.499984740745262"/>
  </sheetPr>
  <dimension ref="A1:H21"/>
  <sheetViews>
    <sheetView showGridLines="0" showRowColHeaders="0" zoomScale="85" zoomScaleNormal="85" workbookViewId="0">
      <pane ySplit="4" topLeftCell="A5" activePane="bottomLeft" state="frozen"/>
      <selection activeCell="C1" sqref="C1"/>
      <selection pane="bottomLeft" sqref="A1:G1"/>
    </sheetView>
  </sheetViews>
  <sheetFormatPr defaultColWidth="0" defaultRowHeight="15" zeroHeight="1"/>
  <cols>
    <col min="1" max="1" width="52" customWidth="1"/>
    <col min="2" max="7" width="8.88671875" customWidth="1"/>
    <col min="8" max="8" width="0.88671875" customWidth="1"/>
    <col min="9" max="16384" width="8.88671875" hidden="1"/>
  </cols>
  <sheetData>
    <row r="1" spans="1:7" ht="39" customHeight="1">
      <c r="A1" s="465" t="s">
        <v>319</v>
      </c>
      <c r="B1" s="466"/>
      <c r="C1" s="466"/>
      <c r="D1" s="466"/>
      <c r="E1" s="466"/>
      <c r="F1" s="466"/>
      <c r="G1" s="467"/>
    </row>
    <row r="2" spans="1:7" ht="37.5" customHeight="1">
      <c r="A2" s="563" t="s">
        <v>67</v>
      </c>
      <c r="B2" s="567" t="s">
        <v>294</v>
      </c>
      <c r="C2" s="565" t="s">
        <v>216</v>
      </c>
      <c r="D2" s="566"/>
      <c r="E2" s="567" t="s">
        <v>295</v>
      </c>
      <c r="F2" s="567" t="s">
        <v>296</v>
      </c>
      <c r="G2" s="567" t="s">
        <v>297</v>
      </c>
    </row>
    <row r="3" spans="1:7" ht="60">
      <c r="A3" s="564"/>
      <c r="B3" s="568"/>
      <c r="C3" s="113" t="s">
        <v>217</v>
      </c>
      <c r="D3" s="9" t="s">
        <v>298</v>
      </c>
      <c r="E3" s="568"/>
      <c r="F3" s="568"/>
      <c r="G3" s="568"/>
    </row>
    <row r="4" spans="1:7">
      <c r="A4" s="147" t="s">
        <v>55</v>
      </c>
      <c r="B4" s="116">
        <v>2</v>
      </c>
      <c r="C4" s="491">
        <v>3</v>
      </c>
      <c r="D4" s="491"/>
      <c r="E4" s="116">
        <v>4</v>
      </c>
      <c r="F4" s="116">
        <v>5</v>
      </c>
      <c r="G4" s="116">
        <v>6</v>
      </c>
    </row>
    <row r="5" spans="1:7" ht="20.25" customHeight="1">
      <c r="A5" s="296"/>
      <c r="B5" s="297"/>
      <c r="C5" s="297"/>
      <c r="D5" s="297"/>
      <c r="E5" s="297"/>
      <c r="F5" s="297"/>
      <c r="G5" s="297"/>
    </row>
    <row r="6" spans="1:7" ht="20.25" customHeight="1">
      <c r="A6" s="180"/>
      <c r="B6" s="180"/>
      <c r="C6" s="180"/>
      <c r="D6" s="180"/>
      <c r="E6" s="180"/>
      <c r="F6" s="180"/>
      <c r="G6" s="180"/>
    </row>
    <row r="7" spans="1:7" ht="20.25" customHeight="1">
      <c r="A7" s="180"/>
      <c r="B7" s="180"/>
      <c r="C7" s="180"/>
      <c r="D7" s="180"/>
      <c r="E7" s="180"/>
      <c r="F7" s="180"/>
      <c r="G7" s="180"/>
    </row>
    <row r="8" spans="1:7" ht="20.25" customHeight="1">
      <c r="A8" s="180"/>
      <c r="B8" s="180"/>
      <c r="C8" s="180"/>
      <c r="D8" s="180"/>
      <c r="E8" s="180"/>
      <c r="F8" s="180"/>
      <c r="G8" s="180"/>
    </row>
    <row r="9" spans="1:7" ht="20.25" customHeight="1">
      <c r="A9" s="180"/>
      <c r="B9" s="180"/>
      <c r="C9" s="180"/>
      <c r="D9" s="180"/>
      <c r="E9" s="180"/>
      <c r="F9" s="180"/>
      <c r="G9" s="180"/>
    </row>
    <row r="10" spans="1:7" ht="20.25" customHeight="1">
      <c r="A10" s="180"/>
      <c r="B10" s="180"/>
      <c r="C10" s="180"/>
      <c r="D10" s="180"/>
      <c r="E10" s="180"/>
      <c r="F10" s="180"/>
      <c r="G10" s="180"/>
    </row>
    <row r="11" spans="1:7" ht="20.25" customHeight="1">
      <c r="A11" s="180"/>
      <c r="B11" s="180"/>
      <c r="C11" s="180"/>
      <c r="D11" s="180"/>
      <c r="E11" s="180"/>
      <c r="F11" s="180"/>
      <c r="G11" s="180"/>
    </row>
    <row r="12" spans="1:7" ht="20.25" customHeight="1">
      <c r="A12" s="180"/>
      <c r="B12" s="180"/>
      <c r="C12" s="180"/>
      <c r="D12" s="180"/>
      <c r="E12" s="180"/>
      <c r="F12" s="180"/>
      <c r="G12" s="180"/>
    </row>
    <row r="13" spans="1:7" ht="20.25" customHeight="1">
      <c r="A13" s="180"/>
      <c r="B13" s="180"/>
      <c r="C13" s="180"/>
      <c r="D13" s="180"/>
      <c r="E13" s="180"/>
      <c r="F13" s="180"/>
      <c r="G13" s="180"/>
    </row>
    <row r="14" spans="1:7" ht="20.25" customHeight="1">
      <c r="A14" s="180"/>
      <c r="B14" s="180"/>
      <c r="C14" s="180"/>
      <c r="D14" s="180"/>
      <c r="E14" s="180"/>
      <c r="F14" s="180"/>
      <c r="G14" s="180"/>
    </row>
    <row r="15" spans="1:7" ht="20.25" customHeight="1">
      <c r="A15" s="180"/>
      <c r="B15" s="180"/>
      <c r="C15" s="180"/>
      <c r="D15" s="180"/>
      <c r="E15" s="180"/>
      <c r="F15" s="180"/>
      <c r="G15" s="180"/>
    </row>
    <row r="16" spans="1:7" ht="20.25" customHeight="1">
      <c r="A16" s="180"/>
      <c r="B16" s="180"/>
      <c r="C16" s="180"/>
      <c r="D16" s="180"/>
      <c r="E16" s="180"/>
      <c r="F16" s="180"/>
      <c r="G16" s="180"/>
    </row>
    <row r="17" spans="1:7" ht="20.25" customHeight="1">
      <c r="A17" s="180"/>
      <c r="B17" s="180"/>
      <c r="C17" s="180"/>
      <c r="D17" s="180"/>
      <c r="E17" s="180"/>
      <c r="F17" s="180"/>
      <c r="G17" s="180"/>
    </row>
    <row r="18" spans="1:7" ht="20.25" customHeight="1">
      <c r="A18" s="180"/>
      <c r="B18" s="180"/>
      <c r="C18" s="180"/>
      <c r="D18" s="180"/>
      <c r="E18" s="180"/>
      <c r="F18" s="180"/>
      <c r="G18" s="180"/>
    </row>
    <row r="19" spans="1:7" ht="20.25" customHeight="1">
      <c r="A19" s="180"/>
      <c r="B19" s="180"/>
      <c r="C19" s="180"/>
      <c r="D19" s="180"/>
      <c r="E19" s="180"/>
      <c r="F19" s="180"/>
      <c r="G19" s="180"/>
    </row>
    <row r="20" spans="1:7" ht="20.25" customHeight="1">
      <c r="A20" s="180"/>
      <c r="B20" s="180"/>
      <c r="C20" s="180"/>
      <c r="D20" s="180"/>
      <c r="E20" s="180"/>
      <c r="F20" s="180"/>
      <c r="G20" s="180"/>
    </row>
    <row r="21" spans="1:7"/>
  </sheetData>
  <mergeCells count="8">
    <mergeCell ref="A1:G1"/>
    <mergeCell ref="A2:A3"/>
    <mergeCell ref="C4:D4"/>
    <mergeCell ref="C2:D2"/>
    <mergeCell ref="B2:B3"/>
    <mergeCell ref="E2:E3"/>
    <mergeCell ref="F2:F3"/>
    <mergeCell ref="G2:G3"/>
  </mergeCells>
  <hyperlinks>
    <hyperlink ref="A1" location="Contents!" tooltip="Go to Table of Contents  ..." display="Table 23: Calculating the field area for spreading (in those fields where there are red or white areas marked)"/>
    <hyperlink ref="A1:G1" location="Contents!A1" tooltip="Go to Table of Contents ..." display="Table 23: Calculating the field area for spreading (in those fields where there are red or white areas marked)"/>
  </hyperlinks>
  <pageMargins left="0.7" right="0.7" top="0.75" bottom="0.75" header="0.3" footer="0.3"/>
  <pageSetup paperSize="9" orientation="landscape" horizontalDpi="4294967292" verticalDpi="0" r:id="rId1"/>
</worksheet>
</file>

<file path=xl/worksheets/sheet24.xml><?xml version="1.0" encoding="utf-8"?>
<worksheet xmlns="http://schemas.openxmlformats.org/spreadsheetml/2006/main" xmlns:r="http://schemas.openxmlformats.org/officeDocument/2006/relationships">
  <sheetPr codeName="Sheet25">
    <tabColor theme="6" tint="-0.499984740745262"/>
  </sheetPr>
  <dimension ref="A1:F18"/>
  <sheetViews>
    <sheetView showGridLines="0" showRowColHeaders="0" zoomScale="85" zoomScaleNormal="85" workbookViewId="0">
      <pane ySplit="3" topLeftCell="A4" activePane="bottomLeft" state="frozen"/>
      <selection activeCell="C1" sqref="C1"/>
      <selection pane="bottomLeft" sqref="A1:E1"/>
    </sheetView>
  </sheetViews>
  <sheetFormatPr defaultColWidth="0" defaultRowHeight="15" zeroHeight="1"/>
  <cols>
    <col min="1" max="1" width="55.33203125" customWidth="1"/>
    <col min="2" max="5" width="12.6640625" customWidth="1"/>
    <col min="6" max="6" width="0.88671875" customWidth="1"/>
    <col min="7" max="16384" width="8.88671875" hidden="1"/>
  </cols>
  <sheetData>
    <row r="1" spans="1:5" ht="22.5" customHeight="1">
      <c r="A1" s="569" t="s">
        <v>218</v>
      </c>
      <c r="B1" s="570"/>
      <c r="C1" s="570"/>
      <c r="D1" s="570"/>
      <c r="E1" s="571"/>
    </row>
    <row r="2" spans="1:5" ht="108" customHeight="1">
      <c r="A2" s="183" t="s">
        <v>219</v>
      </c>
      <c r="B2" s="143" t="s">
        <v>220</v>
      </c>
      <c r="C2" s="142" t="s">
        <v>299</v>
      </c>
      <c r="D2" s="142" t="s">
        <v>300</v>
      </c>
      <c r="E2" s="142" t="s">
        <v>301</v>
      </c>
    </row>
    <row r="3" spans="1:5">
      <c r="A3" s="147" t="s">
        <v>55</v>
      </c>
      <c r="B3" s="114">
        <v>2</v>
      </c>
      <c r="C3" s="114">
        <v>3</v>
      </c>
      <c r="D3" s="114">
        <v>4</v>
      </c>
      <c r="E3" s="114">
        <v>5</v>
      </c>
    </row>
    <row r="4" spans="1:5" ht="22.5" customHeight="1">
      <c r="A4" s="184"/>
      <c r="B4" s="185"/>
      <c r="C4" s="186"/>
      <c r="D4" s="186"/>
      <c r="E4" s="182"/>
    </row>
    <row r="5" spans="1:5" ht="22.5" customHeight="1">
      <c r="A5" s="181"/>
      <c r="B5" s="181"/>
      <c r="C5" s="161"/>
      <c r="D5" s="161"/>
      <c r="E5" s="163"/>
    </row>
    <row r="6" spans="1:5" ht="22.5" customHeight="1">
      <c r="A6" s="181"/>
      <c r="B6" s="181"/>
      <c r="C6" s="161"/>
      <c r="D6" s="161"/>
      <c r="E6" s="163"/>
    </row>
    <row r="7" spans="1:5" ht="22.5" customHeight="1">
      <c r="A7" s="181"/>
      <c r="B7" s="181"/>
      <c r="C7" s="161"/>
      <c r="D7" s="161"/>
      <c r="E7" s="163"/>
    </row>
    <row r="8" spans="1:5" ht="22.5" customHeight="1">
      <c r="A8" s="181"/>
      <c r="B8" s="181"/>
      <c r="C8" s="161"/>
      <c r="D8" s="161"/>
      <c r="E8" s="163"/>
    </row>
    <row r="9" spans="1:5" ht="22.5" customHeight="1">
      <c r="A9" s="181"/>
      <c r="B9" s="181"/>
      <c r="C9" s="161"/>
      <c r="D9" s="161"/>
      <c r="E9" s="163"/>
    </row>
    <row r="10" spans="1:5" ht="22.5" customHeight="1">
      <c r="A10" s="181"/>
      <c r="B10" s="181"/>
      <c r="C10" s="161"/>
      <c r="D10" s="161"/>
      <c r="E10" s="163"/>
    </row>
    <row r="11" spans="1:5" ht="22.5" customHeight="1">
      <c r="A11" s="181"/>
      <c r="B11" s="181"/>
      <c r="C11" s="161"/>
      <c r="D11" s="161"/>
      <c r="E11" s="163"/>
    </row>
    <row r="12" spans="1:5" ht="22.5" customHeight="1">
      <c r="A12" s="181"/>
      <c r="B12" s="181"/>
      <c r="C12" s="161"/>
      <c r="D12" s="161"/>
      <c r="E12" s="163"/>
    </row>
    <row r="13" spans="1:5" ht="22.5" customHeight="1">
      <c r="A13" s="181"/>
      <c r="B13" s="181"/>
      <c r="C13" s="161"/>
      <c r="D13" s="161"/>
      <c r="E13" s="163"/>
    </row>
    <row r="14" spans="1:5" ht="22.5" customHeight="1">
      <c r="A14" s="181"/>
      <c r="B14" s="181"/>
      <c r="C14" s="161"/>
      <c r="D14" s="161"/>
      <c r="E14" s="163"/>
    </row>
    <row r="15" spans="1:5" ht="22.5" customHeight="1">
      <c r="A15" s="181"/>
      <c r="B15" s="181"/>
      <c r="C15" s="161"/>
      <c r="D15" s="161"/>
      <c r="E15" s="163"/>
    </row>
    <row r="16" spans="1:5" ht="22.5" customHeight="1">
      <c r="A16" s="181"/>
      <c r="B16" s="181"/>
      <c r="C16" s="161"/>
      <c r="D16" s="161"/>
      <c r="E16" s="163"/>
    </row>
    <row r="17" spans="1:5" ht="30" customHeight="1">
      <c r="A17" s="572" t="s">
        <v>435</v>
      </c>
      <c r="B17" s="573"/>
      <c r="C17" s="573"/>
      <c r="D17" s="574"/>
      <c r="E17" s="353"/>
    </row>
    <row r="18" spans="1:5"/>
  </sheetData>
  <mergeCells count="2">
    <mergeCell ref="A1:E1"/>
    <mergeCell ref="A17:D17"/>
  </mergeCells>
  <hyperlinks>
    <hyperlink ref="A1" location="Contents!" tooltip="Go to Table of Contents  ..." display="Table 24: Slurry production per month (based on undiluted slurry)"/>
    <hyperlink ref="A1:E1" location="Contents!A1" tooltip="Go to Table of Contents ..." display="Table 24: Slurry production per month (based on undiluted slurry)"/>
  </hyperlinks>
  <pageMargins left="0.7" right="0.7" top="0.75" bottom="0.75" header="0.3" footer="0.3"/>
  <pageSetup paperSize="9" orientation="landscape" horizontalDpi="4294967292" verticalDpi="0" r:id="rId1"/>
</worksheet>
</file>

<file path=xl/worksheets/sheet25.xml><?xml version="1.0" encoding="utf-8"?>
<worksheet xmlns="http://schemas.openxmlformats.org/spreadsheetml/2006/main" xmlns:r="http://schemas.openxmlformats.org/officeDocument/2006/relationships">
  <sheetPr codeName="Sheet26">
    <tabColor rgb="FF7030A0"/>
  </sheetPr>
  <dimension ref="A1:G7"/>
  <sheetViews>
    <sheetView workbookViewId="0"/>
  </sheetViews>
  <sheetFormatPr defaultRowHeight="15"/>
  <sheetData>
    <row r="1" spans="1:7" ht="126">
      <c r="A1" s="3" t="s">
        <v>221</v>
      </c>
      <c r="B1" s="575" t="s">
        <v>39</v>
      </c>
      <c r="C1" s="5" t="s">
        <v>223</v>
      </c>
      <c r="D1" s="576" t="s">
        <v>225</v>
      </c>
      <c r="E1" s="577">
        <v>1000</v>
      </c>
      <c r="F1" s="579" t="s">
        <v>40</v>
      </c>
      <c r="G1" s="157" t="s">
        <v>226</v>
      </c>
    </row>
    <row r="2" spans="1:7" ht="19.5" thickBot="1">
      <c r="A2" s="4" t="s">
        <v>222</v>
      </c>
      <c r="B2" s="575"/>
      <c r="C2" s="156" t="s">
        <v>224</v>
      </c>
      <c r="D2" s="576"/>
      <c r="E2" s="578"/>
      <c r="F2" s="579"/>
      <c r="G2" s="158" t="s">
        <v>227</v>
      </c>
    </row>
    <row r="5" spans="1:7" ht="15.75" thickBot="1"/>
    <row r="6" spans="1:7" ht="78.75" customHeight="1">
      <c r="A6" s="580" t="s">
        <v>228</v>
      </c>
      <c r="B6" s="579" t="s">
        <v>39</v>
      </c>
      <c r="C6" s="5" t="s">
        <v>229</v>
      </c>
      <c r="D6" s="575" t="s">
        <v>40</v>
      </c>
      <c r="E6" s="582" t="s">
        <v>231</v>
      </c>
    </row>
    <row r="7" spans="1:7" ht="18.75" thickBot="1">
      <c r="A7" s="581"/>
      <c r="B7" s="579"/>
      <c r="C7" s="156" t="s">
        <v>230</v>
      </c>
      <c r="D7" s="575"/>
      <c r="E7" s="583"/>
    </row>
  </sheetData>
  <mergeCells count="8">
    <mergeCell ref="B1:B2"/>
    <mergeCell ref="D1:D2"/>
    <mergeCell ref="E1:E2"/>
    <mergeCell ref="F1:F2"/>
    <mergeCell ref="A6:A7"/>
    <mergeCell ref="B6:B7"/>
    <mergeCell ref="D6:D7"/>
    <mergeCell ref="E6: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7">
    <tabColor theme="6" tint="-0.499984740745262"/>
  </sheetPr>
  <dimension ref="A1:I10"/>
  <sheetViews>
    <sheetView showGridLines="0" showRowColHeaders="0" zoomScaleNormal="100" zoomScaleSheetLayoutView="100" workbookViewId="0">
      <selection sqref="A1:H1"/>
    </sheetView>
  </sheetViews>
  <sheetFormatPr defaultColWidth="0" defaultRowHeight="15" zeroHeight="1"/>
  <cols>
    <col min="1" max="1" width="26" customWidth="1"/>
    <col min="2" max="2" width="7.77734375" customWidth="1"/>
    <col min="3" max="3" width="3.77734375" customWidth="1"/>
    <col min="4" max="4" width="11.109375" customWidth="1"/>
    <col min="5" max="5" width="3.33203125" customWidth="1"/>
    <col min="6" max="6" width="7.77734375" customWidth="1"/>
    <col min="7" max="7" width="3.33203125" customWidth="1"/>
    <col min="8" max="8" width="11.109375" customWidth="1"/>
    <col min="9" max="9" width="0.88671875" customWidth="1"/>
    <col min="10" max="16384" width="8.88671875" hidden="1"/>
  </cols>
  <sheetData>
    <row r="1" spans="1:8" ht="22.5" customHeight="1">
      <c r="A1" s="457" t="s">
        <v>321</v>
      </c>
      <c r="B1" s="458"/>
      <c r="C1" s="458"/>
      <c r="D1" s="458"/>
      <c r="E1" s="458"/>
      <c r="F1" s="458"/>
      <c r="G1" s="458"/>
      <c r="H1" s="458"/>
    </row>
    <row r="2" spans="1:8" ht="63" customHeight="1">
      <c r="A2" s="112" t="s">
        <v>232</v>
      </c>
      <c r="B2" s="559" t="s">
        <v>233</v>
      </c>
      <c r="C2" s="559"/>
      <c r="D2" s="117" t="s">
        <v>234</v>
      </c>
      <c r="E2" s="502" t="s">
        <v>235</v>
      </c>
      <c r="F2" s="509"/>
      <c r="G2" s="503"/>
      <c r="H2" s="121" t="s">
        <v>302</v>
      </c>
    </row>
    <row r="3" spans="1:8" ht="38.25" customHeight="1">
      <c r="A3" s="60" t="s">
        <v>236</v>
      </c>
      <c r="B3" s="187">
        <v>10</v>
      </c>
      <c r="C3" s="188" t="s">
        <v>39</v>
      </c>
      <c r="D3" s="138"/>
      <c r="E3" s="189" t="s">
        <v>39</v>
      </c>
      <c r="F3" s="190">
        <v>4.3E-3</v>
      </c>
      <c r="G3" s="188"/>
      <c r="H3" s="151" t="str">
        <f>IF(ISBLANK(D3),"",B3*D3*F3)</f>
        <v/>
      </c>
    </row>
    <row r="4" spans="1:8" ht="38.25" customHeight="1">
      <c r="A4" s="60" t="s">
        <v>237</v>
      </c>
      <c r="B4" s="187">
        <v>0.6</v>
      </c>
      <c r="C4" s="188" t="s">
        <v>39</v>
      </c>
      <c r="D4" s="138"/>
      <c r="E4" s="189" t="s">
        <v>39</v>
      </c>
      <c r="F4" s="190">
        <v>4.3E-3</v>
      </c>
      <c r="G4" s="188"/>
      <c r="H4" s="151" t="str">
        <f t="shared" ref="H4:H8" si="0">IF(ISBLANK(D4),"",B4*D4*F4)</f>
        <v/>
      </c>
    </row>
    <row r="5" spans="1:8" ht="38.25" customHeight="1">
      <c r="A5" s="60" t="s">
        <v>238</v>
      </c>
      <c r="B5" s="187">
        <v>2</v>
      </c>
      <c r="C5" s="188" t="s">
        <v>39</v>
      </c>
      <c r="D5" s="138"/>
      <c r="E5" s="189" t="s">
        <v>39</v>
      </c>
      <c r="F5" s="190">
        <v>4.3E-3</v>
      </c>
      <c r="G5" s="188"/>
      <c r="H5" s="151" t="str">
        <f t="shared" si="0"/>
        <v/>
      </c>
    </row>
    <row r="6" spans="1:8" ht="38.25" customHeight="1">
      <c r="A6" s="60" t="s">
        <v>239</v>
      </c>
      <c r="B6" s="187">
        <v>2.6</v>
      </c>
      <c r="C6" s="188" t="s">
        <v>39</v>
      </c>
      <c r="D6" s="138"/>
      <c r="E6" s="189" t="s">
        <v>39</v>
      </c>
      <c r="F6" s="190">
        <v>4.3E-3</v>
      </c>
      <c r="G6" s="188"/>
      <c r="H6" s="151" t="str">
        <f t="shared" si="0"/>
        <v/>
      </c>
    </row>
    <row r="7" spans="1:8" ht="38.25" customHeight="1">
      <c r="A7" s="60" t="s">
        <v>240</v>
      </c>
      <c r="B7" s="187">
        <v>1.9</v>
      </c>
      <c r="C7" s="188" t="s">
        <v>39</v>
      </c>
      <c r="D7" s="138"/>
      <c r="E7" s="189" t="s">
        <v>39</v>
      </c>
      <c r="F7" s="190">
        <v>4.3E-3</v>
      </c>
      <c r="G7" s="188"/>
      <c r="H7" s="151" t="str">
        <f t="shared" si="0"/>
        <v/>
      </c>
    </row>
    <row r="8" spans="1:8" ht="38.25" customHeight="1">
      <c r="A8" s="60" t="s">
        <v>241</v>
      </c>
      <c r="B8" s="187">
        <v>1.6</v>
      </c>
      <c r="C8" s="188" t="s">
        <v>39</v>
      </c>
      <c r="D8" s="138"/>
      <c r="E8" s="189" t="s">
        <v>39</v>
      </c>
      <c r="F8" s="190">
        <v>4.3E-3</v>
      </c>
      <c r="G8" s="188"/>
      <c r="H8" s="151" t="str">
        <f t="shared" si="0"/>
        <v/>
      </c>
    </row>
    <row r="9" spans="1:8" ht="30" customHeight="1">
      <c r="A9" s="584" t="s">
        <v>242</v>
      </c>
      <c r="B9" s="584"/>
      <c r="C9" s="584"/>
      <c r="D9" s="584"/>
      <c r="E9" s="584"/>
      <c r="F9" s="462"/>
      <c r="G9" s="165" t="s">
        <v>111</v>
      </c>
      <c r="H9" s="152" t="str">
        <f>IF(SUM(H3:H8)=0,"",SUM(H3:H8))</f>
        <v/>
      </c>
    </row>
    <row r="10" spans="1:8"/>
  </sheetData>
  <mergeCells count="4">
    <mergeCell ref="A1:H1"/>
    <mergeCell ref="B2:C2"/>
    <mergeCell ref="A9:F9"/>
    <mergeCell ref="E2:G2"/>
  </mergeCells>
  <hyperlinks>
    <hyperlink ref="A1" location="Contents!" tooltip="Go to Table of Contents  ..." display="Table 25:  Wash water use for pig units"/>
    <hyperlink ref="A1:H1" location="Contents!A1" tooltip="Go to Table of Contents ..." display="Table 25:  Wash water use for pig units"/>
  </hyperlinks>
  <pageMargins left="0.65" right="0.64" top="0.75" bottom="0.75" header="0.3" footer="0.3"/>
  <pageSetup paperSize="9" scale="99" orientation="portrait" horizontalDpi="4294967292" verticalDpi="0" r:id="rId1"/>
</worksheet>
</file>

<file path=xl/worksheets/sheet27.xml><?xml version="1.0" encoding="utf-8"?>
<worksheet xmlns="http://schemas.openxmlformats.org/spreadsheetml/2006/main" xmlns:r="http://schemas.openxmlformats.org/officeDocument/2006/relationships">
  <sheetPr codeName="Sheet28">
    <tabColor theme="6" tint="-0.499984740745262"/>
  </sheetPr>
  <dimension ref="A1:H39"/>
  <sheetViews>
    <sheetView showGridLines="0" showRowColHeaders="0" zoomScaleNormal="100" zoomScaleSheetLayoutView="85" workbookViewId="0">
      <pane ySplit="3" topLeftCell="A7" activePane="bottomLeft" state="frozen"/>
      <selection activeCell="C1" sqref="C1"/>
      <selection pane="bottomLeft" sqref="A1:G1"/>
    </sheetView>
  </sheetViews>
  <sheetFormatPr defaultColWidth="0" defaultRowHeight="15" zeroHeight="1"/>
  <cols>
    <col min="1" max="1" width="36.5546875" customWidth="1"/>
    <col min="2" max="3" width="14" customWidth="1"/>
    <col min="4" max="4" width="18" customWidth="1"/>
    <col min="5" max="5" width="11.77734375" customWidth="1"/>
    <col min="6" max="6" width="3.33203125" customWidth="1"/>
    <col min="7" max="7" width="14" customWidth="1"/>
    <col min="8" max="8" width="0.88671875" customWidth="1"/>
    <col min="9" max="16384" width="8.88671875" hidden="1"/>
  </cols>
  <sheetData>
    <row r="1" spans="1:7" ht="22.5" customHeight="1">
      <c r="A1" s="586" t="s">
        <v>320</v>
      </c>
      <c r="B1" s="587"/>
      <c r="C1" s="587"/>
      <c r="D1" s="587"/>
      <c r="E1" s="587"/>
      <c r="F1" s="587"/>
      <c r="G1" s="587"/>
    </row>
    <row r="2" spans="1:7" ht="18" customHeight="1">
      <c r="A2" s="588" t="s">
        <v>243</v>
      </c>
      <c r="B2" s="592" t="s">
        <v>379</v>
      </c>
      <c r="C2" s="593"/>
      <c r="D2" s="593"/>
      <c r="E2" s="593"/>
      <c r="F2" s="594"/>
      <c r="G2" s="482" t="s">
        <v>381</v>
      </c>
    </row>
    <row r="3" spans="1:7" ht="66" customHeight="1">
      <c r="A3" s="589"/>
      <c r="B3" s="176" t="s">
        <v>244</v>
      </c>
      <c r="C3" s="176" t="s">
        <v>245</v>
      </c>
      <c r="D3" s="176" t="s">
        <v>468</v>
      </c>
      <c r="E3" s="502" t="s">
        <v>380</v>
      </c>
      <c r="F3" s="509"/>
      <c r="G3" s="483"/>
    </row>
    <row r="4" spans="1:7">
      <c r="A4" s="174"/>
      <c r="B4" s="175"/>
      <c r="C4" s="175"/>
      <c r="D4" s="175"/>
      <c r="E4" s="540"/>
      <c r="F4" s="541"/>
      <c r="G4" s="166" t="str">
        <f>IF(ISBLANK(E4),"",IF(NOT(ISBLANK(D4)),3.142*(D4*D4)*E4,B4*C4*E4))</f>
        <v/>
      </c>
    </row>
    <row r="5" spans="1:7">
      <c r="A5" s="174"/>
      <c r="B5" s="175"/>
      <c r="C5" s="175"/>
      <c r="D5" s="175"/>
      <c r="E5" s="540"/>
      <c r="F5" s="541"/>
      <c r="G5" s="166" t="str">
        <f t="shared" ref="G5:G14" si="0">IF(ISBLANK(E5),"",IF(NOT(ISBLANK(D5)),3.142*(D5*D5)*E5,B5*C5*E5))</f>
        <v/>
      </c>
    </row>
    <row r="6" spans="1:7">
      <c r="A6" s="174"/>
      <c r="B6" s="175"/>
      <c r="C6" s="175"/>
      <c r="D6" s="175"/>
      <c r="E6" s="540"/>
      <c r="F6" s="541"/>
      <c r="G6" s="166" t="str">
        <f t="shared" si="0"/>
        <v/>
      </c>
    </row>
    <row r="7" spans="1:7">
      <c r="A7" s="174"/>
      <c r="B7" s="175"/>
      <c r="C7" s="175"/>
      <c r="D7" s="175"/>
      <c r="E7" s="540"/>
      <c r="F7" s="541"/>
      <c r="G7" s="166" t="str">
        <f t="shared" si="0"/>
        <v/>
      </c>
    </row>
    <row r="8" spans="1:7">
      <c r="A8" s="174"/>
      <c r="B8" s="175"/>
      <c r="C8" s="175"/>
      <c r="D8" s="175"/>
      <c r="E8" s="540"/>
      <c r="F8" s="541"/>
      <c r="G8" s="166" t="str">
        <f t="shared" si="0"/>
        <v/>
      </c>
    </row>
    <row r="9" spans="1:7">
      <c r="A9" s="174"/>
      <c r="B9" s="175"/>
      <c r="C9" s="175"/>
      <c r="D9" s="175"/>
      <c r="E9" s="540"/>
      <c r="F9" s="541"/>
      <c r="G9" s="166" t="str">
        <f t="shared" si="0"/>
        <v/>
      </c>
    </row>
    <row r="10" spans="1:7">
      <c r="A10" s="174"/>
      <c r="B10" s="175"/>
      <c r="C10" s="175"/>
      <c r="D10" s="175"/>
      <c r="E10" s="540"/>
      <c r="F10" s="541"/>
      <c r="G10" s="166" t="str">
        <f t="shared" si="0"/>
        <v/>
      </c>
    </row>
    <row r="11" spans="1:7">
      <c r="A11" s="174"/>
      <c r="B11" s="175"/>
      <c r="C11" s="175"/>
      <c r="D11" s="175"/>
      <c r="E11" s="540"/>
      <c r="F11" s="541"/>
      <c r="G11" s="166" t="str">
        <f t="shared" si="0"/>
        <v/>
      </c>
    </row>
    <row r="12" spans="1:7">
      <c r="A12" s="174"/>
      <c r="B12" s="175"/>
      <c r="C12" s="175"/>
      <c r="D12" s="175"/>
      <c r="E12" s="540"/>
      <c r="F12" s="541"/>
      <c r="G12" s="166" t="str">
        <f t="shared" si="0"/>
        <v/>
      </c>
    </row>
    <row r="13" spans="1:7">
      <c r="A13" s="174"/>
      <c r="B13" s="175"/>
      <c r="C13" s="175"/>
      <c r="D13" s="175"/>
      <c r="E13" s="540"/>
      <c r="F13" s="541"/>
      <c r="G13" s="166" t="str">
        <f t="shared" si="0"/>
        <v/>
      </c>
    </row>
    <row r="14" spans="1:7">
      <c r="A14" s="174"/>
      <c r="B14" s="175"/>
      <c r="C14" s="175"/>
      <c r="D14" s="175"/>
      <c r="E14" s="540"/>
      <c r="F14" s="541"/>
      <c r="G14" s="166" t="str">
        <f t="shared" si="0"/>
        <v/>
      </c>
    </row>
    <row r="15" spans="1:7" ht="22.5" customHeight="1">
      <c r="A15" s="584" t="s">
        <v>246</v>
      </c>
      <c r="B15" s="584"/>
      <c r="C15" s="584"/>
      <c r="D15" s="584"/>
      <c r="E15" s="584"/>
      <c r="F15" s="162" t="s">
        <v>148</v>
      </c>
      <c r="G15" s="257"/>
    </row>
    <row r="16" spans="1:7" ht="15.75">
      <c r="A16" s="363" t="s">
        <v>448</v>
      </c>
    </row>
    <row r="17" spans="1:7" ht="53.25" customHeight="1">
      <c r="A17" s="501" t="s">
        <v>466</v>
      </c>
      <c r="B17" s="501"/>
      <c r="C17" s="501"/>
      <c r="D17" s="501"/>
      <c r="E17" s="501"/>
      <c r="F17" s="501"/>
      <c r="G17" s="501"/>
    </row>
    <row r="18" spans="1:7" ht="24" customHeight="1">
      <c r="A18" s="590" t="s">
        <v>436</v>
      </c>
      <c r="B18" s="590"/>
      <c r="C18" s="590"/>
      <c r="D18" s="590"/>
      <c r="E18" s="590"/>
      <c r="F18" s="590"/>
      <c r="G18" s="590"/>
    </row>
    <row r="19" spans="1:7" ht="20.25">
      <c r="A19" s="591" t="s">
        <v>467</v>
      </c>
      <c r="B19" s="591"/>
    </row>
    <row r="20" spans="1:7" ht="15.75">
      <c r="A20" t="s">
        <v>457</v>
      </c>
    </row>
    <row r="21" spans="1:7" ht="44.25" customHeight="1" thickBot="1">
      <c r="A21" s="585" t="s">
        <v>482</v>
      </c>
      <c r="B21" s="585"/>
      <c r="C21" s="585"/>
      <c r="D21" s="585"/>
      <c r="E21" s="585"/>
      <c r="F21" s="585"/>
      <c r="G21" s="585"/>
    </row>
    <row r="22" spans="1:7" ht="18.75">
      <c r="A22" s="383" t="s">
        <v>469</v>
      </c>
      <c r="B22" s="375"/>
      <c r="C22" s="390"/>
      <c r="D22" s="387" t="s">
        <v>460</v>
      </c>
      <c r="E22" s="375"/>
      <c r="F22" s="375"/>
      <c r="G22" s="376"/>
    </row>
    <row r="23" spans="1:7">
      <c r="A23" s="377" t="s">
        <v>442</v>
      </c>
      <c r="B23" s="371">
        <v>3.1419999999999999</v>
      </c>
      <c r="C23" s="391"/>
      <c r="D23" s="388" t="s">
        <v>459</v>
      </c>
      <c r="E23" s="367">
        <v>12.57</v>
      </c>
      <c r="F23" s="378"/>
      <c r="G23" s="379"/>
    </row>
    <row r="24" spans="1:7">
      <c r="A24" s="377" t="s">
        <v>437</v>
      </c>
      <c r="B24" s="354">
        <v>2</v>
      </c>
      <c r="C24" s="392" t="s">
        <v>439</v>
      </c>
      <c r="D24" s="388" t="s">
        <v>442</v>
      </c>
      <c r="E24" s="371">
        <v>3.1419999999999999</v>
      </c>
      <c r="F24" s="378"/>
      <c r="G24" s="379"/>
    </row>
    <row r="25" spans="1:7" ht="15.75">
      <c r="A25" s="377" t="s">
        <v>443</v>
      </c>
      <c r="B25" s="371">
        <f>B24*B24</f>
        <v>4</v>
      </c>
      <c r="C25" s="392" t="s">
        <v>439</v>
      </c>
      <c r="D25" s="388" t="s">
        <v>458</v>
      </c>
      <c r="E25" s="372">
        <f>E23/E24</f>
        <v>4.0006365372374288</v>
      </c>
      <c r="F25" s="366" t="s">
        <v>463</v>
      </c>
      <c r="G25" s="379"/>
    </row>
    <row r="26" spans="1:7" ht="15.75">
      <c r="A26" s="377" t="s">
        <v>441</v>
      </c>
      <c r="B26" s="354">
        <v>3</v>
      </c>
      <c r="C26" s="392" t="s">
        <v>439</v>
      </c>
      <c r="D26" s="388" t="s">
        <v>462</v>
      </c>
      <c r="E26" s="373">
        <f>(E25*E25)*0.785</f>
        <v>12.563997771917084</v>
      </c>
      <c r="F26" s="368" t="s">
        <v>465</v>
      </c>
      <c r="G26" s="379"/>
    </row>
    <row r="27" spans="1:7" ht="15.75">
      <c r="A27" s="384" t="s">
        <v>438</v>
      </c>
      <c r="B27" s="355">
        <f>B23*B25*B26</f>
        <v>37.704000000000001</v>
      </c>
      <c r="C27" s="392" t="s">
        <v>440</v>
      </c>
      <c r="D27" s="388" t="s">
        <v>461</v>
      </c>
      <c r="E27" s="369">
        <v>3</v>
      </c>
      <c r="F27" s="378"/>
      <c r="G27" s="379"/>
    </row>
    <row r="28" spans="1:7" ht="16.5" thickBot="1">
      <c r="A28" s="385"/>
      <c r="B28" s="386"/>
      <c r="C28" s="393"/>
      <c r="D28" s="389" t="s">
        <v>438</v>
      </c>
      <c r="E28" s="380">
        <f>E26*E27</f>
        <v>37.691993315751247</v>
      </c>
      <c r="F28" s="381" t="s">
        <v>464</v>
      </c>
      <c r="G28" s="382"/>
    </row>
    <row r="29" spans="1:7">
      <c r="B29" s="370"/>
    </row>
    <row r="30" spans="1:7" hidden="1"/>
    <row r="31" spans="1:7" hidden="1"/>
    <row r="32" spans="1:7" hidden="1"/>
    <row r="33" hidden="1"/>
    <row r="34" hidden="1"/>
    <row r="35" hidden="1"/>
    <row r="36" hidden="1"/>
    <row r="37" hidden="1"/>
    <row r="38" hidden="1"/>
    <row r="39" hidden="1"/>
  </sheetData>
  <mergeCells count="21">
    <mergeCell ref="E10:F10"/>
    <mergeCell ref="E11:F11"/>
    <mergeCell ref="E12:F12"/>
    <mergeCell ref="E13:F13"/>
    <mergeCell ref="E14:F14"/>
    <mergeCell ref="A21:G21"/>
    <mergeCell ref="A1:G1"/>
    <mergeCell ref="A2:A3"/>
    <mergeCell ref="A17:G17"/>
    <mergeCell ref="A18:G18"/>
    <mergeCell ref="G2:G3"/>
    <mergeCell ref="A19:B19"/>
    <mergeCell ref="B2:F2"/>
    <mergeCell ref="A15:E15"/>
    <mergeCell ref="E3:F3"/>
    <mergeCell ref="E4:F4"/>
    <mergeCell ref="E5:F5"/>
    <mergeCell ref="E6:F6"/>
    <mergeCell ref="E7:F7"/>
    <mergeCell ref="E8:F8"/>
    <mergeCell ref="E9:F9"/>
  </mergeCells>
  <hyperlinks>
    <hyperlink ref="A1" location="Contents!" tooltip="Go to Table of Contents  ..." display="Table 26:  Capacity of existing slurry storage facilities"/>
    <hyperlink ref="A1:G1" location="Contents!A1" tooltip="Go to Table of Contents ..." display="Table 26:  Capacity of existing slurry storage facilities"/>
    <hyperlink ref="A18:G18" r:id="rId1" display="www.agric.gov.ab.ca/app19/calc/volume/dugout.jsp"/>
  </hyperlinks>
  <pageMargins left="0.7" right="0.7" top="0.75" bottom="0.75" header="0.3" footer="0.3"/>
  <pageSetup paperSize="9" scale="78" orientation="landscape" horizontalDpi="4294967292" verticalDpi="0" r:id="rId2"/>
  <rowBreaks count="1" manualBreakCount="1">
    <brk id="15" max="29" man="1"/>
  </rowBreaks>
</worksheet>
</file>

<file path=xl/worksheets/sheet28.xml><?xml version="1.0" encoding="utf-8"?>
<worksheet xmlns="http://schemas.openxmlformats.org/spreadsheetml/2006/main" xmlns:r="http://schemas.openxmlformats.org/officeDocument/2006/relationships">
  <sheetPr codeName="Sheet30">
    <tabColor theme="6" tint="-0.499984740745262"/>
  </sheetPr>
  <dimension ref="A1:I31"/>
  <sheetViews>
    <sheetView showGridLines="0" showRowColHeaders="0" zoomScaleNormal="100" workbookViewId="0">
      <pane ySplit="3" topLeftCell="A4" activePane="bottomLeft" state="frozen"/>
      <selection activeCell="C1" sqref="C1"/>
      <selection pane="bottomLeft" sqref="A1:F1"/>
    </sheetView>
  </sheetViews>
  <sheetFormatPr defaultColWidth="0" defaultRowHeight="15" zeroHeight="1"/>
  <cols>
    <col min="1" max="1" width="28.5546875" customWidth="1"/>
    <col min="2" max="3" width="11.109375" customWidth="1"/>
    <col min="4" max="4" width="7.77734375" customWidth="1"/>
    <col min="5" max="5" width="3.33203125" customWidth="1"/>
    <col min="6" max="6" width="11.109375" customWidth="1"/>
    <col min="7" max="7" width="0.88671875" customWidth="1"/>
    <col min="8" max="16384" width="8.88671875" hidden="1"/>
  </cols>
  <sheetData>
    <row r="1" spans="1:9" ht="22.5" customHeight="1">
      <c r="A1" s="408" t="s">
        <v>322</v>
      </c>
      <c r="B1" s="498"/>
      <c r="C1" s="498"/>
      <c r="D1" s="498"/>
      <c r="E1" s="498"/>
      <c r="F1" s="499"/>
      <c r="G1" s="256"/>
      <c r="H1" s="256"/>
      <c r="I1" s="256"/>
    </row>
    <row r="2" spans="1:9" ht="105" customHeight="1">
      <c r="A2" s="164" t="s">
        <v>248</v>
      </c>
      <c r="B2" s="295" t="s">
        <v>249</v>
      </c>
      <c r="C2" s="294" t="s">
        <v>400</v>
      </c>
      <c r="D2" s="531" t="s">
        <v>258</v>
      </c>
      <c r="E2" s="532"/>
      <c r="F2" s="8" t="s">
        <v>259</v>
      </c>
    </row>
    <row r="3" spans="1:9">
      <c r="A3" s="147" t="s">
        <v>55</v>
      </c>
      <c r="B3" s="95">
        <v>2</v>
      </c>
      <c r="C3" s="95">
        <v>3</v>
      </c>
      <c r="D3" s="604">
        <v>4</v>
      </c>
      <c r="E3" s="605"/>
      <c r="F3" s="95">
        <v>5</v>
      </c>
    </row>
    <row r="4" spans="1:9" ht="15.75">
      <c r="A4" s="602" t="s">
        <v>250</v>
      </c>
      <c r="B4" s="602"/>
      <c r="C4" s="602"/>
      <c r="D4" s="602"/>
      <c r="E4" s="602"/>
      <c r="F4" s="602"/>
    </row>
    <row r="5" spans="1:9" ht="15.75">
      <c r="A5" s="25"/>
      <c r="B5" s="26"/>
      <c r="C5" s="159"/>
      <c r="D5" s="598"/>
      <c r="E5" s="599"/>
      <c r="F5" s="191"/>
    </row>
    <row r="6" spans="1:9" ht="15.75">
      <c r="A6" s="25"/>
      <c r="B6" s="26"/>
      <c r="C6" s="159"/>
      <c r="D6" s="598"/>
      <c r="E6" s="599"/>
      <c r="F6" s="191"/>
    </row>
    <row r="7" spans="1:9" ht="15.75">
      <c r="A7" s="25"/>
      <c r="B7" s="26"/>
      <c r="C7" s="159"/>
      <c r="D7" s="598"/>
      <c r="E7" s="599"/>
      <c r="F7" s="191"/>
    </row>
    <row r="8" spans="1:9" ht="15.75">
      <c r="A8" s="25"/>
      <c r="B8" s="26"/>
      <c r="C8" s="159"/>
      <c r="D8" s="598"/>
      <c r="E8" s="599"/>
      <c r="F8" s="191"/>
    </row>
    <row r="9" spans="1:9" ht="15.75">
      <c r="A9" s="25"/>
      <c r="B9" s="26"/>
      <c r="C9" s="159"/>
      <c r="D9" s="598"/>
      <c r="E9" s="599"/>
      <c r="F9" s="191"/>
    </row>
    <row r="10" spans="1:9" ht="15.75">
      <c r="A10" s="25"/>
      <c r="B10" s="26"/>
      <c r="C10" s="159"/>
      <c r="D10" s="598"/>
      <c r="E10" s="599"/>
      <c r="F10" s="191"/>
    </row>
    <row r="11" spans="1:9" ht="15.75">
      <c r="A11" s="25"/>
      <c r="B11" s="26"/>
      <c r="C11" s="159"/>
      <c r="D11" s="598"/>
      <c r="E11" s="599"/>
      <c r="F11" s="191"/>
    </row>
    <row r="12" spans="1:9" ht="15.75">
      <c r="A12" s="25"/>
      <c r="B12" s="26"/>
      <c r="C12" s="159"/>
      <c r="D12" s="598"/>
      <c r="E12" s="599"/>
      <c r="F12" s="191"/>
    </row>
    <row r="13" spans="1:9" ht="15.75">
      <c r="A13" s="25"/>
      <c r="B13" s="26"/>
      <c r="C13" s="159"/>
      <c r="D13" s="598"/>
      <c r="E13" s="599"/>
      <c r="F13" s="191"/>
    </row>
    <row r="14" spans="1:9" ht="15.75">
      <c r="A14" s="25"/>
      <c r="B14" s="26"/>
      <c r="C14" s="159"/>
      <c r="D14" s="598"/>
      <c r="E14" s="599"/>
      <c r="F14" s="191"/>
    </row>
    <row r="15" spans="1:9" ht="15.75">
      <c r="A15" s="160"/>
      <c r="B15" s="161"/>
      <c r="C15" s="161"/>
      <c r="D15" s="600"/>
      <c r="E15" s="601"/>
      <c r="F15" s="192"/>
    </row>
    <row r="16" spans="1:9" ht="30" customHeight="1">
      <c r="A16" s="562" t="s">
        <v>251</v>
      </c>
      <c r="B16" s="562"/>
      <c r="C16" s="562"/>
      <c r="D16" s="562"/>
      <c r="E16" s="162" t="s">
        <v>69</v>
      </c>
      <c r="F16" s="193"/>
    </row>
    <row r="17" spans="1:6" ht="6.75" customHeight="1">
      <c r="A17" s="603"/>
      <c r="B17" s="603"/>
      <c r="C17" s="603"/>
      <c r="D17" s="603"/>
      <c r="E17" s="603"/>
      <c r="F17" s="603"/>
    </row>
    <row r="18" spans="1:6" ht="15.75">
      <c r="A18" s="597" t="s">
        <v>252</v>
      </c>
      <c r="B18" s="597"/>
      <c r="C18" s="597"/>
      <c r="D18" s="597"/>
      <c r="E18" s="597"/>
      <c r="F18" s="597"/>
    </row>
    <row r="19" spans="1:6" ht="15.75">
      <c r="A19" s="110"/>
      <c r="B19" s="111"/>
      <c r="C19" s="192"/>
      <c r="D19" s="595"/>
      <c r="E19" s="596"/>
      <c r="F19" s="192"/>
    </row>
    <row r="20" spans="1:6" ht="15.75">
      <c r="A20" s="110"/>
      <c r="B20" s="111"/>
      <c r="C20" s="192"/>
      <c r="D20" s="595"/>
      <c r="E20" s="596"/>
      <c r="F20" s="192"/>
    </row>
    <row r="21" spans="1:6" ht="15.75">
      <c r="A21" s="110"/>
      <c r="B21" s="111"/>
      <c r="C21" s="192"/>
      <c r="D21" s="595"/>
      <c r="E21" s="596"/>
      <c r="F21" s="192"/>
    </row>
    <row r="22" spans="1:6" ht="15.75">
      <c r="A22" s="110"/>
      <c r="B22" s="111"/>
      <c r="C22" s="192"/>
      <c r="D22" s="595"/>
      <c r="E22" s="596"/>
      <c r="F22" s="192"/>
    </row>
    <row r="23" spans="1:6" ht="15.75">
      <c r="A23" s="110"/>
      <c r="B23" s="111"/>
      <c r="C23" s="192"/>
      <c r="D23" s="595"/>
      <c r="E23" s="596"/>
      <c r="F23" s="192"/>
    </row>
    <row r="24" spans="1:6" ht="15.75">
      <c r="A24" s="110"/>
      <c r="B24" s="111"/>
      <c r="C24" s="192"/>
      <c r="D24" s="595"/>
      <c r="E24" s="596"/>
      <c r="F24" s="192"/>
    </row>
    <row r="25" spans="1:6" ht="15.75">
      <c r="A25" s="110"/>
      <c r="B25" s="111"/>
      <c r="C25" s="192"/>
      <c r="D25" s="595"/>
      <c r="E25" s="596"/>
      <c r="F25" s="192"/>
    </row>
    <row r="26" spans="1:6" ht="15.75">
      <c r="A26" s="110"/>
      <c r="B26" s="111"/>
      <c r="C26" s="192"/>
      <c r="D26" s="595"/>
      <c r="E26" s="596"/>
      <c r="F26" s="192"/>
    </row>
    <row r="27" spans="1:6" ht="15.75">
      <c r="A27" s="110"/>
      <c r="B27" s="111"/>
      <c r="C27" s="192"/>
      <c r="D27" s="595"/>
      <c r="E27" s="596"/>
      <c r="F27" s="192"/>
    </row>
    <row r="28" spans="1:6" ht="15.75">
      <c r="A28" s="110"/>
      <c r="B28" s="111"/>
      <c r="C28" s="192"/>
      <c r="D28" s="595"/>
      <c r="E28" s="596"/>
      <c r="F28" s="192"/>
    </row>
    <row r="29" spans="1:6" ht="15.75">
      <c r="A29" s="110"/>
      <c r="B29" s="111"/>
      <c r="C29" s="192"/>
      <c r="D29" s="595"/>
      <c r="E29" s="596"/>
      <c r="F29" s="192"/>
    </row>
    <row r="30" spans="1:6" ht="30" customHeight="1">
      <c r="A30" s="562" t="s">
        <v>253</v>
      </c>
      <c r="B30" s="562"/>
      <c r="C30" s="562"/>
      <c r="D30" s="562"/>
      <c r="E30" s="162" t="s">
        <v>85</v>
      </c>
      <c r="F30" s="193" t="s">
        <v>40</v>
      </c>
    </row>
    <row r="31" spans="1:6"/>
  </sheetData>
  <mergeCells count="30">
    <mergeCell ref="A1:F1"/>
    <mergeCell ref="A4:F4"/>
    <mergeCell ref="A16:D16"/>
    <mergeCell ref="A17:F17"/>
    <mergeCell ref="D2:E2"/>
    <mergeCell ref="D3:E3"/>
    <mergeCell ref="D10:E10"/>
    <mergeCell ref="D11:E11"/>
    <mergeCell ref="D22:E22"/>
    <mergeCell ref="A18:F18"/>
    <mergeCell ref="A30:D30"/>
    <mergeCell ref="D5:E5"/>
    <mergeCell ref="D15:E15"/>
    <mergeCell ref="D19:E19"/>
    <mergeCell ref="D6:E6"/>
    <mergeCell ref="D7:E7"/>
    <mergeCell ref="D8:E8"/>
    <mergeCell ref="D9:E9"/>
    <mergeCell ref="D12:E12"/>
    <mergeCell ref="D13:E13"/>
    <mergeCell ref="D14:E14"/>
    <mergeCell ref="D20:E20"/>
    <mergeCell ref="D21:E21"/>
    <mergeCell ref="D29:E29"/>
    <mergeCell ref="D28:E28"/>
    <mergeCell ref="D23:E23"/>
    <mergeCell ref="D24:E24"/>
    <mergeCell ref="D25:E25"/>
    <mergeCell ref="D26:E26"/>
    <mergeCell ref="D27:E27"/>
  </mergeCells>
  <hyperlinks>
    <hyperlink ref="A1" location="Contents!" tooltip="Go to Table of Contents  ..." display="Table 27:  Poultry manure production per month"/>
    <hyperlink ref="A1:I1" location="Contents!A1" display="Table 27:  Poultry manure production per month"/>
    <hyperlink ref="A1:F1" location="Contents!A1" tooltip="Go to Table of Contents ..." display="Table 27:  Poultry manure production per month"/>
  </hyperlinks>
  <pageMargins left="0.7" right="0.7" top="0.75" bottom="0.75" header="0.3" footer="0.3"/>
  <pageSetup paperSize="9" scale="99" orientation="portrait" horizontalDpi="4294967292" verticalDpi="0" r:id="rId1"/>
</worksheet>
</file>

<file path=xl/worksheets/sheet29.xml><?xml version="1.0" encoding="utf-8"?>
<worksheet xmlns="http://schemas.openxmlformats.org/spreadsheetml/2006/main" xmlns:r="http://schemas.openxmlformats.org/officeDocument/2006/relationships">
  <sheetPr codeName="Sheet32">
    <tabColor theme="6" tint="-0.499984740745262"/>
  </sheetPr>
  <dimension ref="A1:J58"/>
  <sheetViews>
    <sheetView showGridLines="0" showRowColHeaders="0" zoomScaleNormal="100" zoomScaleSheetLayoutView="100" workbookViewId="0">
      <pane ySplit="2" topLeftCell="A3" activePane="bottomLeft" state="frozen"/>
      <selection activeCell="C1" sqref="C1"/>
      <selection pane="bottomLeft" sqref="A1:G1"/>
    </sheetView>
  </sheetViews>
  <sheetFormatPr defaultColWidth="0" defaultRowHeight="15" zeroHeight="1"/>
  <cols>
    <col min="1" max="1" width="28.44140625" customWidth="1"/>
    <col min="2" max="2" width="11.109375" customWidth="1"/>
    <col min="3" max="3" width="10.77734375" customWidth="1"/>
    <col min="4" max="4" width="17.6640625" customWidth="1"/>
    <col min="5" max="5" width="7.77734375" customWidth="1"/>
    <col min="6" max="6" width="3.33203125" customWidth="1"/>
    <col min="7" max="7" width="17" customWidth="1"/>
    <col min="8" max="8" width="0.88671875" customWidth="1"/>
    <col min="9" max="16384" width="8.88671875" hidden="1"/>
  </cols>
  <sheetData>
    <row r="1" spans="1:10" ht="22.5" customHeight="1">
      <c r="A1" s="465" t="s">
        <v>430</v>
      </c>
      <c r="B1" s="466"/>
      <c r="C1" s="466"/>
      <c r="D1" s="466"/>
      <c r="E1" s="466"/>
      <c r="F1" s="466"/>
      <c r="G1" s="467"/>
      <c r="H1" s="256"/>
      <c r="I1" s="256"/>
      <c r="J1" s="256"/>
    </row>
    <row r="2" spans="1:10" ht="47.25" customHeight="1">
      <c r="A2" s="150" t="s">
        <v>263</v>
      </c>
      <c r="B2" s="23" t="s">
        <v>264</v>
      </c>
      <c r="C2" s="23" t="s">
        <v>262</v>
      </c>
      <c r="D2" s="342" t="s">
        <v>444</v>
      </c>
      <c r="E2" s="502" t="s">
        <v>260</v>
      </c>
      <c r="F2" s="503"/>
      <c r="G2" s="23" t="s">
        <v>261</v>
      </c>
    </row>
    <row r="3" spans="1:10" ht="22.5" customHeight="1">
      <c r="A3" s="118"/>
      <c r="B3" s="96"/>
      <c r="C3" s="96"/>
      <c r="D3" s="343"/>
      <c r="E3" s="540"/>
      <c r="F3" s="541"/>
      <c r="G3" s="166" t="str">
        <f>IF(ISBLANK(E3),"",IF(NOT(ISBLANK(D3)),3.142*(D3*D3)*E3,B3*C3*E3))</f>
        <v/>
      </c>
    </row>
    <row r="4" spans="1:10" ht="22.5" customHeight="1">
      <c r="A4" s="118"/>
      <c r="B4" s="151"/>
      <c r="C4" s="151"/>
      <c r="D4" s="343"/>
      <c r="E4" s="540"/>
      <c r="F4" s="541"/>
      <c r="G4" s="166" t="str">
        <f t="shared" ref="G4:G31" si="0">IF(ISBLANK(E4),"",IF(NOT(ISBLANK(D4)),3.142*(D4*D4)*E4,B4*C4*E4))</f>
        <v/>
      </c>
    </row>
    <row r="5" spans="1:10" ht="22.5" customHeight="1">
      <c r="A5" s="118"/>
      <c r="B5" s="151"/>
      <c r="C5" s="151"/>
      <c r="D5" s="343"/>
      <c r="E5" s="540"/>
      <c r="F5" s="541"/>
      <c r="G5" s="166" t="str">
        <f t="shared" si="0"/>
        <v/>
      </c>
    </row>
    <row r="6" spans="1:10" ht="22.5" customHeight="1">
      <c r="A6" s="118"/>
      <c r="B6" s="151"/>
      <c r="C6" s="151"/>
      <c r="D6" s="343"/>
      <c r="E6" s="540"/>
      <c r="F6" s="541"/>
      <c r="G6" s="166" t="str">
        <f t="shared" si="0"/>
        <v/>
      </c>
    </row>
    <row r="7" spans="1:10" ht="22.5" customHeight="1">
      <c r="A7" s="118"/>
      <c r="B7" s="151"/>
      <c r="C7" s="151"/>
      <c r="D7" s="343"/>
      <c r="E7" s="540"/>
      <c r="F7" s="541"/>
      <c r="G7" s="166" t="str">
        <f t="shared" si="0"/>
        <v/>
      </c>
    </row>
    <row r="8" spans="1:10" ht="22.5" customHeight="1">
      <c r="A8" s="118"/>
      <c r="B8" s="151"/>
      <c r="C8" s="151"/>
      <c r="D8" s="343"/>
      <c r="E8" s="540"/>
      <c r="F8" s="541"/>
      <c r="G8" s="166" t="str">
        <f t="shared" si="0"/>
        <v/>
      </c>
    </row>
    <row r="9" spans="1:10" ht="22.5" customHeight="1">
      <c r="A9" s="118"/>
      <c r="B9" s="151"/>
      <c r="C9" s="151"/>
      <c r="D9" s="343"/>
      <c r="E9" s="540"/>
      <c r="F9" s="541"/>
      <c r="G9" s="166" t="str">
        <f t="shared" si="0"/>
        <v/>
      </c>
    </row>
    <row r="10" spans="1:10" ht="22.5" customHeight="1">
      <c r="A10" s="118"/>
      <c r="B10" s="151"/>
      <c r="C10" s="151"/>
      <c r="D10" s="343"/>
      <c r="E10" s="540"/>
      <c r="F10" s="541"/>
      <c r="G10" s="166" t="str">
        <f t="shared" si="0"/>
        <v/>
      </c>
    </row>
    <row r="11" spans="1:10" ht="22.5" customHeight="1">
      <c r="A11" s="118"/>
      <c r="B11" s="151"/>
      <c r="C11" s="151"/>
      <c r="D11" s="343"/>
      <c r="E11" s="540"/>
      <c r="F11" s="541"/>
      <c r="G11" s="166" t="str">
        <f t="shared" si="0"/>
        <v/>
      </c>
    </row>
    <row r="12" spans="1:10" ht="22.5" customHeight="1">
      <c r="A12" s="118"/>
      <c r="B12" s="151"/>
      <c r="C12" s="151"/>
      <c r="D12" s="343"/>
      <c r="E12" s="540"/>
      <c r="F12" s="541"/>
      <c r="G12" s="166" t="str">
        <f t="shared" si="0"/>
        <v/>
      </c>
    </row>
    <row r="13" spans="1:10" ht="22.5" customHeight="1">
      <c r="A13" s="118"/>
      <c r="B13" s="151"/>
      <c r="C13" s="151"/>
      <c r="D13" s="343"/>
      <c r="E13" s="540"/>
      <c r="F13" s="541"/>
      <c r="G13" s="166" t="str">
        <f t="shared" si="0"/>
        <v/>
      </c>
    </row>
    <row r="14" spans="1:10" ht="22.5" customHeight="1">
      <c r="A14" s="118"/>
      <c r="B14" s="151"/>
      <c r="C14" s="151"/>
      <c r="D14" s="343"/>
      <c r="E14" s="540"/>
      <c r="F14" s="541"/>
      <c r="G14" s="166" t="str">
        <f t="shared" si="0"/>
        <v/>
      </c>
    </row>
    <row r="15" spans="1:10" ht="22.5" customHeight="1">
      <c r="A15" s="118"/>
      <c r="B15" s="151"/>
      <c r="C15" s="151"/>
      <c r="D15" s="343"/>
      <c r="E15" s="540"/>
      <c r="F15" s="541"/>
      <c r="G15" s="166" t="str">
        <f t="shared" si="0"/>
        <v/>
      </c>
    </row>
    <row r="16" spans="1:10" ht="22.5" customHeight="1">
      <c r="A16" s="118"/>
      <c r="B16" s="151"/>
      <c r="C16" s="151"/>
      <c r="D16" s="343"/>
      <c r="E16" s="540"/>
      <c r="F16" s="541"/>
      <c r="G16" s="166" t="str">
        <f t="shared" si="0"/>
        <v/>
      </c>
    </row>
    <row r="17" spans="1:7" ht="22.5" customHeight="1">
      <c r="A17" s="118"/>
      <c r="B17" s="151"/>
      <c r="C17" s="151"/>
      <c r="D17" s="343"/>
      <c r="E17" s="540"/>
      <c r="F17" s="541"/>
      <c r="G17" s="166" t="str">
        <f t="shared" si="0"/>
        <v/>
      </c>
    </row>
    <row r="18" spans="1:7" ht="22.5" customHeight="1">
      <c r="A18" s="118"/>
      <c r="B18" s="151"/>
      <c r="C18" s="151"/>
      <c r="D18" s="343"/>
      <c r="E18" s="540"/>
      <c r="F18" s="541"/>
      <c r="G18" s="166" t="str">
        <f t="shared" si="0"/>
        <v/>
      </c>
    </row>
    <row r="19" spans="1:7" ht="22.5" customHeight="1">
      <c r="A19" s="97"/>
      <c r="B19" s="96"/>
      <c r="C19" s="96"/>
      <c r="D19" s="343"/>
      <c r="E19" s="540"/>
      <c r="F19" s="541"/>
      <c r="G19" s="166" t="str">
        <f t="shared" si="0"/>
        <v/>
      </c>
    </row>
    <row r="20" spans="1:7" ht="22.5" customHeight="1">
      <c r="A20" s="97"/>
      <c r="B20" s="96"/>
      <c r="C20" s="96"/>
      <c r="D20" s="343"/>
      <c r="E20" s="540"/>
      <c r="F20" s="541"/>
      <c r="G20" s="166" t="str">
        <f t="shared" si="0"/>
        <v/>
      </c>
    </row>
    <row r="21" spans="1:7" ht="22.5" customHeight="1">
      <c r="A21" s="97"/>
      <c r="B21" s="96"/>
      <c r="C21" s="96"/>
      <c r="D21" s="343"/>
      <c r="E21" s="540"/>
      <c r="F21" s="541"/>
      <c r="G21" s="166" t="str">
        <f t="shared" si="0"/>
        <v/>
      </c>
    </row>
    <row r="22" spans="1:7" ht="22.5" customHeight="1">
      <c r="A22" s="97"/>
      <c r="B22" s="96"/>
      <c r="C22" s="96"/>
      <c r="D22" s="343"/>
      <c r="E22" s="540"/>
      <c r="F22" s="541"/>
      <c r="G22" s="166" t="str">
        <f t="shared" si="0"/>
        <v/>
      </c>
    </row>
    <row r="23" spans="1:7" ht="22.5" customHeight="1">
      <c r="A23" s="97"/>
      <c r="B23" s="96"/>
      <c r="C23" s="96"/>
      <c r="D23" s="343"/>
      <c r="E23" s="540"/>
      <c r="F23" s="541"/>
      <c r="G23" s="166" t="str">
        <f t="shared" si="0"/>
        <v/>
      </c>
    </row>
    <row r="24" spans="1:7" ht="22.5" customHeight="1">
      <c r="A24" s="97"/>
      <c r="B24" s="96"/>
      <c r="C24" s="96"/>
      <c r="D24" s="343"/>
      <c r="E24" s="540"/>
      <c r="F24" s="541"/>
      <c r="G24" s="166" t="str">
        <f t="shared" si="0"/>
        <v/>
      </c>
    </row>
    <row r="25" spans="1:7" ht="22.5" customHeight="1">
      <c r="A25" s="97"/>
      <c r="B25" s="96"/>
      <c r="C25" s="96"/>
      <c r="D25" s="343"/>
      <c r="E25" s="540"/>
      <c r="F25" s="541"/>
      <c r="G25" s="166" t="str">
        <f t="shared" si="0"/>
        <v/>
      </c>
    </row>
    <row r="26" spans="1:7" ht="22.5" customHeight="1">
      <c r="A26" s="97"/>
      <c r="B26" s="96"/>
      <c r="C26" s="96"/>
      <c r="D26" s="343"/>
      <c r="E26" s="540"/>
      <c r="F26" s="541"/>
      <c r="G26" s="166" t="str">
        <f t="shared" si="0"/>
        <v/>
      </c>
    </row>
    <row r="27" spans="1:7" ht="22.5" customHeight="1">
      <c r="A27" s="97"/>
      <c r="B27" s="96"/>
      <c r="C27" s="96"/>
      <c r="D27" s="343"/>
      <c r="E27" s="540"/>
      <c r="F27" s="541"/>
      <c r="G27" s="166" t="str">
        <f t="shared" si="0"/>
        <v/>
      </c>
    </row>
    <row r="28" spans="1:7" ht="22.5" customHeight="1">
      <c r="A28" s="97"/>
      <c r="B28" s="96"/>
      <c r="C28" s="96"/>
      <c r="D28" s="343"/>
      <c r="E28" s="540"/>
      <c r="F28" s="541"/>
      <c r="G28" s="166" t="str">
        <f t="shared" si="0"/>
        <v/>
      </c>
    </row>
    <row r="29" spans="1:7" ht="22.5" customHeight="1">
      <c r="A29" s="97"/>
      <c r="B29" s="96"/>
      <c r="C29" s="96"/>
      <c r="D29" s="343"/>
      <c r="E29" s="540"/>
      <c r="F29" s="541"/>
      <c r="G29" s="166" t="str">
        <f t="shared" si="0"/>
        <v/>
      </c>
    </row>
    <row r="30" spans="1:7" ht="22.5" customHeight="1">
      <c r="A30" s="97"/>
      <c r="B30" s="96"/>
      <c r="C30" s="96"/>
      <c r="D30" s="343"/>
      <c r="E30" s="540"/>
      <c r="F30" s="541"/>
      <c r="G30" s="166" t="str">
        <f t="shared" si="0"/>
        <v/>
      </c>
    </row>
    <row r="31" spans="1:7" ht="22.5" customHeight="1">
      <c r="A31" s="97"/>
      <c r="B31" s="96"/>
      <c r="C31" s="96"/>
      <c r="D31" s="343"/>
      <c r="E31" s="540"/>
      <c r="F31" s="541"/>
      <c r="G31" s="166" t="str">
        <f t="shared" si="0"/>
        <v/>
      </c>
    </row>
    <row r="32" spans="1:7" ht="30" customHeight="1">
      <c r="A32" s="462" t="s">
        <v>246</v>
      </c>
      <c r="B32" s="463"/>
      <c r="C32" s="463"/>
      <c r="D32" s="463"/>
      <c r="E32" s="464"/>
      <c r="F32" s="165" t="s">
        <v>110</v>
      </c>
      <c r="G32" s="167" t="str">
        <f>IF(SUM(G3:G31)=0,"",SUM(G3:G31))</f>
        <v/>
      </c>
    </row>
    <row r="33" spans="1:7"/>
    <row r="34" spans="1:7" ht="15.75">
      <c r="A34" s="363" t="s">
        <v>449</v>
      </c>
    </row>
    <row r="35" spans="1:7" ht="20.25">
      <c r="A35" s="591" t="s">
        <v>456</v>
      </c>
      <c r="B35" s="591"/>
    </row>
    <row r="36" spans="1:7" ht="15.75">
      <c r="A36" t="s">
        <v>457</v>
      </c>
    </row>
    <row r="37" spans="1:7" ht="63.75" customHeight="1" thickBot="1">
      <c r="A37" s="585" t="s">
        <v>482</v>
      </c>
      <c r="B37" s="585"/>
      <c r="C37" s="585"/>
      <c r="D37" s="585"/>
      <c r="E37" s="585"/>
      <c r="F37" s="585"/>
      <c r="G37" s="585"/>
    </row>
    <row r="38" spans="1:7" ht="18.75">
      <c r="A38" s="383" t="s">
        <v>469</v>
      </c>
      <c r="B38" s="375"/>
      <c r="C38" s="390"/>
      <c r="D38" s="387" t="s">
        <v>460</v>
      </c>
      <c r="E38" s="375"/>
      <c r="F38" s="375"/>
      <c r="G38" s="376"/>
    </row>
    <row r="39" spans="1:7">
      <c r="A39" s="377" t="s">
        <v>442</v>
      </c>
      <c r="B39" s="371">
        <v>3.1419999999999999</v>
      </c>
      <c r="C39" s="391"/>
      <c r="D39" s="388" t="s">
        <v>459</v>
      </c>
      <c r="E39" s="367">
        <v>12.57</v>
      </c>
      <c r="F39" s="378"/>
      <c r="G39" s="379"/>
    </row>
    <row r="40" spans="1:7">
      <c r="A40" s="377" t="s">
        <v>437</v>
      </c>
      <c r="B40" s="354">
        <v>2</v>
      </c>
      <c r="C40" s="392" t="s">
        <v>439</v>
      </c>
      <c r="D40" s="388" t="s">
        <v>442</v>
      </c>
      <c r="E40" s="371">
        <v>3.1419999999999999</v>
      </c>
      <c r="F40" s="378"/>
      <c r="G40" s="379"/>
    </row>
    <row r="41" spans="1:7" ht="15.75">
      <c r="A41" s="377" t="s">
        <v>443</v>
      </c>
      <c r="B41" s="371">
        <f>B40*B40</f>
        <v>4</v>
      </c>
      <c r="C41" s="392" t="s">
        <v>439</v>
      </c>
      <c r="D41" s="388" t="s">
        <v>458</v>
      </c>
      <c r="E41" s="372">
        <f>E39/E40</f>
        <v>4.0006365372374288</v>
      </c>
      <c r="F41" s="366" t="s">
        <v>463</v>
      </c>
      <c r="G41" s="379"/>
    </row>
    <row r="42" spans="1:7" ht="15.75">
      <c r="A42" s="377" t="s">
        <v>441</v>
      </c>
      <c r="B42" s="354">
        <v>3</v>
      </c>
      <c r="C42" s="392" t="s">
        <v>439</v>
      </c>
      <c r="D42" s="388" t="s">
        <v>462</v>
      </c>
      <c r="E42" s="373">
        <f>(E41*E41)*0.785</f>
        <v>12.563997771917084</v>
      </c>
      <c r="F42" s="368" t="s">
        <v>465</v>
      </c>
      <c r="G42" s="379"/>
    </row>
    <row r="43" spans="1:7" ht="15.75">
      <c r="A43" s="384" t="s">
        <v>438</v>
      </c>
      <c r="B43" s="355">
        <f>B39*B41*B42</f>
        <v>37.704000000000001</v>
      </c>
      <c r="C43" s="392" t="s">
        <v>440</v>
      </c>
      <c r="D43" s="388" t="s">
        <v>461</v>
      </c>
      <c r="E43" s="369">
        <v>3</v>
      </c>
      <c r="F43" s="378"/>
      <c r="G43" s="379"/>
    </row>
    <row r="44" spans="1:7" ht="16.5" thickBot="1">
      <c r="A44" s="385"/>
      <c r="B44" s="386"/>
      <c r="C44" s="393"/>
      <c r="D44" s="389" t="s">
        <v>438</v>
      </c>
      <c r="E44" s="380">
        <f>E42*E43</f>
        <v>37.691993315751247</v>
      </c>
      <c r="F44" s="381" t="s">
        <v>464</v>
      </c>
      <c r="G44" s="382"/>
    </row>
    <row r="45" spans="1:7"/>
    <row r="46" spans="1:7" hidden="1"/>
    <row r="47" spans="1:7" hidden="1"/>
    <row r="48" spans="1:7" hidden="1"/>
    <row r="49" hidden="1"/>
    <row r="50" hidden="1"/>
    <row r="51" hidden="1"/>
    <row r="52" hidden="1"/>
    <row r="53" hidden="1"/>
    <row r="54" hidden="1"/>
    <row r="55" hidden="1"/>
    <row r="56" hidden="1"/>
    <row r="57" hidden="1"/>
    <row r="58" hidden="1"/>
  </sheetData>
  <mergeCells count="34">
    <mergeCell ref="A1:G1"/>
    <mergeCell ref="A32:E32"/>
    <mergeCell ref="E2:F2"/>
    <mergeCell ref="E3:F3"/>
    <mergeCell ref="E4:F4"/>
    <mergeCell ref="E5:F5"/>
    <mergeCell ref="E6:F6"/>
    <mergeCell ref="E7:F7"/>
    <mergeCell ref="E8:F8"/>
    <mergeCell ref="E9:F9"/>
    <mergeCell ref="E11:F11"/>
    <mergeCell ref="E12:F12"/>
    <mergeCell ref="E13:F13"/>
    <mergeCell ref="E14:F14"/>
    <mergeCell ref="A37:G37"/>
    <mergeCell ref="E15:F15"/>
    <mergeCell ref="E16:F16"/>
    <mergeCell ref="E17:F17"/>
    <mergeCell ref="E18:F18"/>
    <mergeCell ref="E31:F31"/>
    <mergeCell ref="E20:F20"/>
    <mergeCell ref="E21:F21"/>
    <mergeCell ref="E22:F22"/>
    <mergeCell ref="E23:F23"/>
    <mergeCell ref="E24:F24"/>
    <mergeCell ref="E25:F25"/>
    <mergeCell ref="E26:F26"/>
    <mergeCell ref="E30:F30"/>
    <mergeCell ref="E19:F19"/>
    <mergeCell ref="E27:F27"/>
    <mergeCell ref="E28:F28"/>
    <mergeCell ref="E10:F10"/>
    <mergeCell ref="E29:F29"/>
    <mergeCell ref="A35:B35"/>
  </mergeCells>
  <hyperlinks>
    <hyperlink ref="A1" location="Contents!" tooltip="Go to Table of Contents  ..." display="Table 28: Capacity of existing stores"/>
    <hyperlink ref="A1:J1" location="Contents!A1" display="Table 28: Capacity of existing stores"/>
    <hyperlink ref="A1:G1" location="Contents!A1" tooltip="Go to Table of Contents ..." display="Table 28: Capacity of existing stores"/>
  </hyperlinks>
  <pageMargins left="0.33" right="0.52" top="0.75" bottom="0.75" header="0.3" footer="0.3"/>
  <pageSetup paperSize="9" scale="81" orientation="portrait" horizontalDpi="4294967292" verticalDpi="0" r:id="rId1"/>
  <rowBreaks count="1" manualBreakCount="1">
    <brk id="33" max="15" man="1"/>
  </rowBreaks>
</worksheet>
</file>

<file path=xl/worksheets/sheet3.xml><?xml version="1.0" encoding="utf-8"?>
<worksheet xmlns="http://schemas.openxmlformats.org/spreadsheetml/2006/main" xmlns:r="http://schemas.openxmlformats.org/officeDocument/2006/relationships">
  <sheetPr codeName="Sheet3"/>
  <dimension ref="A1:H34"/>
  <sheetViews>
    <sheetView workbookViewId="0"/>
  </sheetViews>
  <sheetFormatPr defaultRowHeight="15" zeroHeight="1"/>
  <cols>
    <col min="1" max="1" width="12.6640625" customWidth="1"/>
    <col min="2" max="2" width="16.21875" customWidth="1"/>
    <col min="3" max="3" width="12.6640625" customWidth="1"/>
    <col min="4" max="4" width="14" customWidth="1"/>
    <col min="5" max="8" width="12.6640625" customWidth="1"/>
    <col min="9" max="254" width="8.88671875" customWidth="1"/>
  </cols>
  <sheetData>
    <row r="1" spans="1:8" s="209" customFormat="1" ht="24" customHeight="1">
      <c r="A1" s="212" t="s">
        <v>312</v>
      </c>
      <c r="B1" s="211"/>
      <c r="C1" s="211"/>
      <c r="D1" s="214" t="s">
        <v>311</v>
      </c>
      <c r="E1" s="214" t="s">
        <v>205</v>
      </c>
      <c r="F1" s="214" t="s">
        <v>310</v>
      </c>
      <c r="G1" s="208"/>
      <c r="H1" s="215"/>
    </row>
    <row r="2" spans="1:8" ht="26.25" customHeight="1">
      <c r="A2" s="421"/>
      <c r="B2" s="422"/>
      <c r="C2" s="74"/>
      <c r="D2" s="213"/>
      <c r="E2" s="213"/>
      <c r="F2" s="213"/>
      <c r="G2" s="207"/>
      <c r="H2" s="216"/>
    </row>
    <row r="3" spans="1:8" ht="10.5" customHeight="1">
      <c r="A3" s="122"/>
      <c r="B3" s="51"/>
      <c r="C3" s="51"/>
      <c r="D3" s="22"/>
      <c r="E3" s="22"/>
      <c r="F3" s="22"/>
      <c r="G3" s="22"/>
      <c r="H3" s="217"/>
    </row>
    <row r="4" spans="1:8" ht="23.25" customHeight="1">
      <c r="A4" s="403" t="s">
        <v>7</v>
      </c>
      <c r="B4" s="404"/>
      <c r="C4" s="404"/>
      <c r="D4" s="404"/>
      <c r="E4" s="404"/>
      <c r="F4" s="404"/>
      <c r="G4" s="404"/>
      <c r="H4" s="405"/>
    </row>
    <row r="5" spans="1:8" ht="15" customHeight="1">
      <c r="A5" s="406" t="s">
        <v>8</v>
      </c>
      <c r="B5" s="406"/>
      <c r="C5" s="407" t="s">
        <v>9</v>
      </c>
      <c r="D5" s="407"/>
      <c r="E5" s="407"/>
      <c r="F5" s="407"/>
      <c r="G5" s="407"/>
      <c r="H5" s="407"/>
    </row>
    <row r="6" spans="1:8" ht="45">
      <c r="A6" s="6" t="s">
        <v>10</v>
      </c>
      <c r="B6" s="8" t="s">
        <v>47</v>
      </c>
      <c r="C6" s="143" t="s">
        <v>10</v>
      </c>
      <c r="D6" s="143" t="s">
        <v>11</v>
      </c>
      <c r="E6" s="142" t="s">
        <v>48</v>
      </c>
      <c r="F6" s="143" t="s">
        <v>12</v>
      </c>
      <c r="G6" s="142" t="s">
        <v>49</v>
      </c>
      <c r="H6" s="142" t="s">
        <v>50</v>
      </c>
    </row>
    <row r="7" spans="1:8">
      <c r="A7" s="7"/>
      <c r="B7" s="7"/>
      <c r="C7" s="7"/>
      <c r="D7" s="7"/>
      <c r="E7" s="7"/>
      <c r="F7" s="7"/>
      <c r="G7" s="7"/>
      <c r="H7" s="210"/>
    </row>
    <row r="8" spans="1:8">
      <c r="A8" s="7"/>
      <c r="B8" s="7"/>
      <c r="C8" s="7"/>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17" spans="1:8">
      <c r="A17" s="7"/>
      <c r="B17" s="7"/>
      <c r="C17" s="7"/>
      <c r="D17" s="7"/>
      <c r="E17" s="7"/>
      <c r="F17" s="7"/>
      <c r="G17" s="7"/>
      <c r="H17" s="7"/>
    </row>
    <row r="18" spans="1:8">
      <c r="A18" s="7"/>
      <c r="B18" s="7"/>
      <c r="C18" s="7"/>
      <c r="D18" s="7"/>
      <c r="E18" s="7"/>
      <c r="F18" s="7"/>
      <c r="G18" s="7"/>
      <c r="H18" s="7"/>
    </row>
    <row r="19" spans="1:8">
      <c r="A19" s="7"/>
      <c r="B19" s="7"/>
      <c r="C19" s="7"/>
      <c r="D19" s="7"/>
      <c r="E19" s="7"/>
      <c r="F19" s="7"/>
      <c r="G19" s="7"/>
      <c r="H19" s="7"/>
    </row>
    <row r="20" spans="1:8">
      <c r="A20" s="7"/>
      <c r="B20" s="7"/>
      <c r="C20" s="7"/>
      <c r="D20" s="7"/>
      <c r="E20" s="7"/>
      <c r="F20" s="7"/>
      <c r="G20" s="7"/>
      <c r="H20" s="7"/>
    </row>
    <row r="21" spans="1:8">
      <c r="A21" s="7"/>
      <c r="B21" s="7"/>
      <c r="C21" s="7"/>
      <c r="D21" s="7"/>
      <c r="E21" s="7"/>
      <c r="F21" s="7"/>
      <c r="G21" s="7"/>
      <c r="H21" s="7"/>
    </row>
    <row r="22" spans="1:8">
      <c r="A22" s="7"/>
      <c r="B22" s="7"/>
      <c r="C22" s="7"/>
      <c r="D22" s="7"/>
      <c r="E22" s="7"/>
      <c r="F22" s="7"/>
      <c r="G22" s="7"/>
      <c r="H22" s="7"/>
    </row>
    <row r="23" spans="1:8">
      <c r="A23" s="7"/>
      <c r="B23" s="7"/>
      <c r="C23" s="7"/>
      <c r="D23" s="7"/>
      <c r="E23" s="7"/>
      <c r="F23" s="7"/>
      <c r="G23" s="7"/>
      <c r="H23" s="7"/>
    </row>
    <row r="24" spans="1:8">
      <c r="A24" s="7"/>
      <c r="B24" s="7"/>
      <c r="C24" s="7"/>
      <c r="D24" s="7"/>
      <c r="E24" s="7"/>
      <c r="F24" s="7"/>
      <c r="G24" s="7"/>
      <c r="H24" s="7"/>
    </row>
    <row r="25" spans="1:8">
      <c r="A25" s="7"/>
      <c r="B25" s="7"/>
      <c r="C25" s="7"/>
      <c r="D25" s="7"/>
      <c r="E25" s="7"/>
      <c r="F25" s="7"/>
      <c r="G25" s="7"/>
      <c r="H25" s="7"/>
    </row>
    <row r="26" spans="1:8">
      <c r="A26" s="7"/>
      <c r="B26" s="7"/>
      <c r="C26" s="7"/>
      <c r="D26" s="7"/>
      <c r="E26" s="7"/>
      <c r="F26" s="7"/>
      <c r="G26" s="7"/>
      <c r="H26" s="7"/>
    </row>
    <row r="27" spans="1:8">
      <c r="A27" s="7"/>
      <c r="B27" s="7"/>
      <c r="C27" s="7"/>
      <c r="D27" s="7"/>
      <c r="E27" s="7"/>
      <c r="F27" s="7"/>
      <c r="G27" s="7"/>
      <c r="H27" s="7"/>
    </row>
    <row r="28" spans="1:8">
      <c r="A28" s="7"/>
      <c r="B28" s="7"/>
      <c r="C28" s="7"/>
      <c r="D28" s="7"/>
      <c r="E28" s="7"/>
      <c r="F28" s="7"/>
      <c r="G28" s="7"/>
      <c r="H28" s="7"/>
    </row>
    <row r="29" spans="1:8">
      <c r="A29" s="7"/>
      <c r="B29" s="7"/>
      <c r="C29" s="7"/>
      <c r="D29" s="7"/>
      <c r="E29" s="7"/>
      <c r="F29" s="7"/>
      <c r="G29" s="7"/>
      <c r="H29" s="7"/>
    </row>
    <row r="30" spans="1:8">
      <c r="A30" s="7"/>
      <c r="B30" s="7"/>
      <c r="C30" s="7"/>
      <c r="D30" s="7"/>
      <c r="E30" s="7"/>
      <c r="F30" s="7"/>
      <c r="G30" s="7"/>
      <c r="H30" s="7"/>
    </row>
    <row r="31" spans="1:8"/>
    <row r="32" spans="1:8" hidden="1"/>
    <row r="33" hidden="1"/>
    <row r="34" hidden="1"/>
  </sheetData>
  <mergeCells count="4">
    <mergeCell ref="A2:B2"/>
    <mergeCell ref="A4:H4"/>
    <mergeCell ref="A5:B5"/>
    <mergeCell ref="C5:H5"/>
  </mergeCells>
  <pageMargins left="0.70866141732283472" right="0.70866141732283472" top="0.74803149606299213" bottom="0.74803149606299213" header="0.31496062992125984" footer="0.31496062992125984"/>
  <pageSetup paperSize="9" orientation="landscape" horizontalDpi="4294967292" verticalDpi="0" r:id="rId1"/>
</worksheet>
</file>

<file path=xl/worksheets/sheet30.xml><?xml version="1.0" encoding="utf-8"?>
<worksheet xmlns="http://schemas.openxmlformats.org/spreadsheetml/2006/main" xmlns:r="http://schemas.openxmlformats.org/officeDocument/2006/relationships">
  <sheetPr codeName="Sheet33">
    <tabColor theme="6" tint="-0.499984740745262"/>
  </sheetPr>
  <dimension ref="A1:G62"/>
  <sheetViews>
    <sheetView showGridLines="0" showRowColHeaders="0" zoomScaleNormal="100" workbookViewId="0">
      <pane ySplit="3" topLeftCell="A4" activePane="bottomLeft" state="frozen"/>
      <selection activeCell="C1" sqref="C1"/>
      <selection pane="bottomLeft" sqref="A1:F1"/>
    </sheetView>
  </sheetViews>
  <sheetFormatPr defaultColWidth="0" defaultRowHeight="15" zeroHeight="1"/>
  <cols>
    <col min="1" max="1" width="56.77734375" customWidth="1"/>
    <col min="2" max="3" width="12.21875" customWidth="1"/>
    <col min="4" max="4" width="8.88671875" customWidth="1"/>
    <col min="5" max="5" width="3.33203125" customWidth="1"/>
    <col min="6" max="6" width="12.21875" customWidth="1"/>
    <col min="7" max="7" width="0.88671875" customWidth="1"/>
    <col min="8" max="16384" width="8.88671875" hidden="1"/>
  </cols>
  <sheetData>
    <row r="1" spans="1:6" ht="22.5" customHeight="1">
      <c r="A1" s="457" t="s">
        <v>265</v>
      </c>
      <c r="B1" s="458"/>
      <c r="C1" s="458"/>
      <c r="D1" s="458"/>
      <c r="E1" s="458"/>
      <c r="F1" s="458"/>
    </row>
    <row r="2" spans="1:6" ht="90" customHeight="1">
      <c r="A2" s="183" t="s">
        <v>266</v>
      </c>
      <c r="B2" s="199" t="s">
        <v>267</v>
      </c>
      <c r="C2" s="142" t="s">
        <v>305</v>
      </c>
      <c r="D2" s="531" t="s">
        <v>304</v>
      </c>
      <c r="E2" s="532"/>
      <c r="F2" s="142" t="s">
        <v>303</v>
      </c>
    </row>
    <row r="3" spans="1:6">
      <c r="A3" s="154" t="s">
        <v>268</v>
      </c>
      <c r="B3" s="149">
        <v>2</v>
      </c>
      <c r="C3" s="149">
        <v>3</v>
      </c>
      <c r="D3" s="604">
        <v>4</v>
      </c>
      <c r="E3" s="605"/>
      <c r="F3" s="149">
        <v>5</v>
      </c>
    </row>
    <row r="4" spans="1:6">
      <c r="A4" s="607" t="s">
        <v>269</v>
      </c>
      <c r="B4" s="607"/>
      <c r="C4" s="607"/>
      <c r="D4" s="607"/>
      <c r="E4" s="607"/>
      <c r="F4" s="607"/>
    </row>
    <row r="5" spans="1:6">
      <c r="A5" s="357" t="s">
        <v>306</v>
      </c>
      <c r="B5" s="358">
        <v>100</v>
      </c>
      <c r="C5" s="359" t="s">
        <v>307</v>
      </c>
      <c r="D5" s="360" t="s">
        <v>308</v>
      </c>
      <c r="E5" s="361"/>
      <c r="F5" s="358">
        <f xml:space="preserve">     115.2</f>
        <v>115.2</v>
      </c>
    </row>
    <row r="6" spans="1:6" ht="15.75">
      <c r="A6" s="194"/>
      <c r="B6" s="111"/>
      <c r="C6" s="109"/>
      <c r="D6" s="200"/>
      <c r="E6" s="201"/>
      <c r="F6" s="111"/>
    </row>
    <row r="7" spans="1:6" ht="15.75">
      <c r="A7" s="194"/>
      <c r="B7" s="111"/>
      <c r="C7" s="109"/>
      <c r="D7" s="200"/>
      <c r="E7" s="201"/>
      <c r="F7" s="111"/>
    </row>
    <row r="8" spans="1:6" ht="15.75">
      <c r="A8" s="194"/>
      <c r="B8" s="111"/>
      <c r="C8" s="109"/>
      <c r="D8" s="200"/>
      <c r="E8" s="201"/>
      <c r="F8" s="111"/>
    </row>
    <row r="9" spans="1:6" ht="15.75">
      <c r="A9" s="194"/>
      <c r="B9" s="111"/>
      <c r="C9" s="109"/>
      <c r="D9" s="200"/>
      <c r="E9" s="201"/>
      <c r="F9" s="111"/>
    </row>
    <row r="10" spans="1:6" ht="15.75">
      <c r="A10" s="194"/>
      <c r="B10" s="111"/>
      <c r="C10" s="109"/>
      <c r="D10" s="200"/>
      <c r="E10" s="201"/>
      <c r="F10" s="111"/>
    </row>
    <row r="11" spans="1:6" ht="15.75">
      <c r="A11" s="194"/>
      <c r="B11" s="341"/>
      <c r="C11" s="109"/>
      <c r="D11" s="200"/>
      <c r="E11" s="201"/>
      <c r="F11" s="341"/>
    </row>
    <row r="12" spans="1:6" ht="15.75">
      <c r="A12" s="194"/>
      <c r="B12" s="341"/>
      <c r="C12" s="109"/>
      <c r="D12" s="200"/>
      <c r="E12" s="201"/>
      <c r="F12" s="341"/>
    </row>
    <row r="13" spans="1:6" ht="15.75">
      <c r="A13" s="194"/>
      <c r="B13" s="341"/>
      <c r="C13" s="109"/>
      <c r="D13" s="200"/>
      <c r="E13" s="201"/>
      <c r="F13" s="341"/>
    </row>
    <row r="14" spans="1:6" ht="15.75">
      <c r="A14" s="194"/>
      <c r="B14" s="341"/>
      <c r="C14" s="109"/>
      <c r="D14" s="200"/>
      <c r="E14" s="201"/>
      <c r="F14" s="341"/>
    </row>
    <row r="15" spans="1:6" ht="15.75">
      <c r="A15" s="194"/>
      <c r="B15" s="341"/>
      <c r="C15" s="109"/>
      <c r="D15" s="200"/>
      <c r="E15" s="201"/>
      <c r="F15" s="341"/>
    </row>
    <row r="16" spans="1:6" ht="15.75">
      <c r="A16" s="194"/>
      <c r="B16" s="341"/>
      <c r="C16" s="109"/>
      <c r="D16" s="200"/>
      <c r="E16" s="201"/>
      <c r="F16" s="341"/>
    </row>
    <row r="17" spans="1:6" ht="15.75">
      <c r="A17" s="194"/>
      <c r="B17" s="341"/>
      <c r="C17" s="109"/>
      <c r="D17" s="200"/>
      <c r="E17" s="201"/>
      <c r="F17" s="341"/>
    </row>
    <row r="18" spans="1:6" ht="15.75">
      <c r="A18" s="194"/>
      <c r="B18" s="341"/>
      <c r="C18" s="109"/>
      <c r="D18" s="200"/>
      <c r="E18" s="201"/>
      <c r="F18" s="341"/>
    </row>
    <row r="19" spans="1:6" ht="15.75">
      <c r="A19" s="194"/>
      <c r="B19" s="111"/>
      <c r="C19" s="109"/>
      <c r="D19" s="200"/>
      <c r="E19" s="201"/>
      <c r="F19" s="111"/>
    </row>
    <row r="20" spans="1:6" ht="15.75">
      <c r="A20" s="194"/>
      <c r="B20" s="111"/>
      <c r="C20" s="109"/>
      <c r="D20" s="200"/>
      <c r="E20" s="201"/>
      <c r="F20" s="111"/>
    </row>
    <row r="21" spans="1:6" ht="15.75">
      <c r="A21" s="194"/>
      <c r="B21" s="111"/>
      <c r="C21" s="109"/>
      <c r="D21" s="200"/>
      <c r="E21" s="201"/>
      <c r="F21" s="111"/>
    </row>
    <row r="22" spans="1:6" ht="15.75">
      <c r="A22" s="194"/>
      <c r="B22" s="111"/>
      <c r="C22" s="109"/>
      <c r="D22" s="200"/>
      <c r="E22" s="201"/>
      <c r="F22" s="111"/>
    </row>
    <row r="23" spans="1:6" ht="15.75">
      <c r="A23" s="194"/>
      <c r="B23" s="111"/>
      <c r="C23" s="109"/>
      <c r="D23" s="200"/>
      <c r="E23" s="201"/>
      <c r="F23" s="111"/>
    </row>
    <row r="24" spans="1:6" ht="15.75">
      <c r="A24" s="194"/>
      <c r="B24" s="111"/>
      <c r="C24" s="109"/>
      <c r="D24" s="200"/>
      <c r="E24" s="201"/>
      <c r="F24" s="111"/>
    </row>
    <row r="25" spans="1:6" ht="15.75">
      <c r="A25" s="192"/>
      <c r="B25" s="109"/>
      <c r="C25" s="192" t="s">
        <v>39</v>
      </c>
      <c r="D25" s="202" t="s">
        <v>39</v>
      </c>
      <c r="E25" s="203"/>
      <c r="F25" s="192" t="s">
        <v>40</v>
      </c>
    </row>
    <row r="26" spans="1:6" ht="30" customHeight="1">
      <c r="A26" s="606" t="s">
        <v>270</v>
      </c>
      <c r="B26" s="606"/>
      <c r="C26" s="606"/>
      <c r="D26" s="606"/>
      <c r="E26" s="197" t="s">
        <v>111</v>
      </c>
      <c r="F26" s="195"/>
    </row>
    <row r="27" spans="1:6" ht="30" customHeight="1">
      <c r="A27" s="606" t="s">
        <v>271</v>
      </c>
      <c r="B27" s="606"/>
      <c r="C27" s="606"/>
      <c r="D27" s="606"/>
      <c r="E27" s="198" t="s">
        <v>121</v>
      </c>
      <c r="F27" s="195"/>
    </row>
    <row r="28" spans="1:6" ht="9" customHeight="1">
      <c r="A28" s="608"/>
      <c r="B28" s="608"/>
      <c r="C28" s="608"/>
      <c r="D28" s="608"/>
      <c r="E28" s="608"/>
      <c r="F28" s="608"/>
    </row>
    <row r="29" spans="1:6">
      <c r="A29" s="607" t="s">
        <v>272</v>
      </c>
      <c r="B29" s="607"/>
      <c r="C29" s="607"/>
      <c r="D29" s="607"/>
      <c r="E29" s="607"/>
      <c r="F29" s="607"/>
    </row>
    <row r="30" spans="1:6" ht="15.75">
      <c r="A30" s="196"/>
      <c r="B30" s="196"/>
      <c r="C30" s="196" t="s">
        <v>39</v>
      </c>
      <c r="D30" s="204" t="s">
        <v>39</v>
      </c>
      <c r="E30" s="205"/>
      <c r="F30" s="192" t="s">
        <v>40</v>
      </c>
    </row>
    <row r="31" spans="1:6" ht="15.75">
      <c r="A31" s="196"/>
      <c r="B31" s="196"/>
      <c r="C31" s="196"/>
      <c r="D31" s="204"/>
      <c r="E31" s="205"/>
      <c r="F31" s="192"/>
    </row>
    <row r="32" spans="1:6" ht="15.75">
      <c r="A32" s="196"/>
      <c r="B32" s="196"/>
      <c r="C32" s="196"/>
      <c r="D32" s="204"/>
      <c r="E32" s="205"/>
      <c r="F32" s="192"/>
    </row>
    <row r="33" spans="1:6" ht="15.75">
      <c r="A33" s="196"/>
      <c r="B33" s="196"/>
      <c r="C33" s="196"/>
      <c r="D33" s="204"/>
      <c r="E33" s="205"/>
      <c r="F33" s="192"/>
    </row>
    <row r="34" spans="1:6" ht="15.75">
      <c r="A34" s="196"/>
      <c r="B34" s="196"/>
      <c r="C34" s="196"/>
      <c r="D34" s="204"/>
      <c r="E34" s="205"/>
      <c r="F34" s="192"/>
    </row>
    <row r="35" spans="1:6" ht="15.75">
      <c r="A35" s="196"/>
      <c r="B35" s="196"/>
      <c r="C35" s="196"/>
      <c r="D35" s="204"/>
      <c r="E35" s="205"/>
      <c r="F35" s="192"/>
    </row>
    <row r="36" spans="1:6" ht="15.75">
      <c r="A36" s="196"/>
      <c r="B36" s="196"/>
      <c r="C36" s="196"/>
      <c r="D36" s="204"/>
      <c r="E36" s="205"/>
      <c r="F36" s="192"/>
    </row>
    <row r="37" spans="1:6">
      <c r="A37" s="607" t="s">
        <v>273</v>
      </c>
      <c r="B37" s="607"/>
      <c r="C37" s="607"/>
      <c r="D37" s="607"/>
      <c r="E37" s="607"/>
      <c r="F37" s="607"/>
    </row>
    <row r="38" spans="1:6" ht="15.75">
      <c r="A38" s="196"/>
      <c r="B38" s="196"/>
      <c r="C38" s="196" t="s">
        <v>39</v>
      </c>
      <c r="D38" s="204" t="s">
        <v>39</v>
      </c>
      <c r="E38" s="205"/>
      <c r="F38" s="192" t="s">
        <v>40</v>
      </c>
    </row>
    <row r="39" spans="1:6" ht="15.75">
      <c r="A39" s="196"/>
      <c r="B39" s="196"/>
      <c r="C39" s="196"/>
      <c r="D39" s="204"/>
      <c r="E39" s="205"/>
      <c r="F39" s="192"/>
    </row>
    <row r="40" spans="1:6" ht="15.75">
      <c r="A40" s="196"/>
      <c r="B40" s="196"/>
      <c r="C40" s="196"/>
      <c r="D40" s="204"/>
      <c r="E40" s="205"/>
      <c r="F40" s="192"/>
    </row>
    <row r="41" spans="1:6" ht="15.75">
      <c r="A41" s="196"/>
      <c r="B41" s="196"/>
      <c r="C41" s="196"/>
      <c r="D41" s="204"/>
      <c r="E41" s="205"/>
      <c r="F41" s="192"/>
    </row>
    <row r="42" spans="1:6" ht="15.75">
      <c r="A42" s="196"/>
      <c r="B42" s="196"/>
      <c r="C42" s="196"/>
      <c r="D42" s="204"/>
      <c r="E42" s="205"/>
      <c r="F42" s="192"/>
    </row>
    <row r="43" spans="1:6" ht="15.75">
      <c r="A43" s="196"/>
      <c r="B43" s="196"/>
      <c r="C43" s="196"/>
      <c r="D43" s="204"/>
      <c r="E43" s="205"/>
      <c r="F43" s="192"/>
    </row>
    <row r="44" spans="1:6" ht="15.75">
      <c r="A44" s="196"/>
      <c r="B44" s="196"/>
      <c r="C44" s="196"/>
      <c r="D44" s="204"/>
      <c r="E44" s="205"/>
      <c r="F44" s="192"/>
    </row>
    <row r="45" spans="1:6">
      <c r="A45" s="607" t="s">
        <v>274</v>
      </c>
      <c r="B45" s="607"/>
      <c r="C45" s="607"/>
      <c r="D45" s="607"/>
      <c r="E45" s="607"/>
      <c r="F45" s="607"/>
    </row>
    <row r="46" spans="1:6" ht="15.75">
      <c r="A46" s="109"/>
      <c r="B46" s="109"/>
      <c r="C46" s="196" t="s">
        <v>39</v>
      </c>
      <c r="D46" s="204" t="s">
        <v>39</v>
      </c>
      <c r="E46" s="205"/>
      <c r="F46" s="192" t="s">
        <v>40</v>
      </c>
    </row>
    <row r="47" spans="1:6" ht="15.75">
      <c r="A47" s="109"/>
      <c r="B47" s="109"/>
      <c r="C47" s="196"/>
      <c r="D47" s="204"/>
      <c r="E47" s="206"/>
      <c r="F47" s="192"/>
    </row>
    <row r="48" spans="1:6" ht="15.75">
      <c r="A48" s="109"/>
      <c r="B48" s="109"/>
      <c r="C48" s="196"/>
      <c r="D48" s="204"/>
      <c r="E48" s="206"/>
      <c r="F48" s="192"/>
    </row>
    <row r="49" spans="1:6" ht="15.75">
      <c r="A49" s="109"/>
      <c r="B49" s="109"/>
      <c r="C49" s="196"/>
      <c r="D49" s="204"/>
      <c r="E49" s="206"/>
      <c r="F49" s="192"/>
    </row>
    <row r="50" spans="1:6" ht="15.75">
      <c r="A50" s="109"/>
      <c r="B50" s="109"/>
      <c r="C50" s="196"/>
      <c r="D50" s="204"/>
      <c r="E50" s="206"/>
      <c r="F50" s="192"/>
    </row>
    <row r="51" spans="1:6" ht="15.75">
      <c r="A51" s="109"/>
      <c r="B51" s="109"/>
      <c r="C51" s="196"/>
      <c r="D51" s="204"/>
      <c r="E51" s="206"/>
      <c r="F51" s="192"/>
    </row>
    <row r="52" spans="1:6" ht="15.75">
      <c r="A52" s="109"/>
      <c r="B52" s="109"/>
      <c r="C52" s="196"/>
      <c r="D52" s="204"/>
      <c r="E52" s="206"/>
      <c r="F52" s="192"/>
    </row>
    <row r="53" spans="1:6" ht="15.75">
      <c r="A53" s="109"/>
      <c r="B53" s="109"/>
      <c r="C53" s="196"/>
      <c r="D53" s="204"/>
      <c r="E53" s="206"/>
      <c r="F53" s="192"/>
    </row>
    <row r="54" spans="1:6" ht="15.75">
      <c r="A54" s="109"/>
      <c r="B54" s="109"/>
      <c r="C54" s="196"/>
      <c r="D54" s="204"/>
      <c r="E54" s="206"/>
      <c r="F54" s="192"/>
    </row>
    <row r="55" spans="1:6" ht="15.75">
      <c r="A55" s="109"/>
      <c r="B55" s="109"/>
      <c r="C55" s="196"/>
      <c r="D55" s="204"/>
      <c r="E55" s="206"/>
      <c r="F55" s="192"/>
    </row>
    <row r="56" spans="1:6" ht="30" customHeight="1">
      <c r="A56" s="606" t="s">
        <v>275</v>
      </c>
      <c r="B56" s="606"/>
      <c r="C56" s="606"/>
      <c r="D56" s="606"/>
      <c r="E56" s="197" t="s">
        <v>147</v>
      </c>
      <c r="F56" s="195"/>
    </row>
    <row r="57" spans="1:6" ht="30" customHeight="1">
      <c r="A57" s="606" t="s">
        <v>276</v>
      </c>
      <c r="B57" s="606"/>
      <c r="C57" s="606"/>
      <c r="D57" s="606"/>
      <c r="E57" s="198" t="s">
        <v>148</v>
      </c>
      <c r="F57" s="195"/>
    </row>
    <row r="58" spans="1:6"/>
    <row r="59" spans="1:6" hidden="1"/>
    <row r="60" spans="1:6" hidden="1"/>
    <row r="61" spans="1:6" hidden="1"/>
    <row r="62" spans="1:6" hidden="1"/>
  </sheetData>
  <mergeCells count="12">
    <mergeCell ref="A57:D57"/>
    <mergeCell ref="A1:F1"/>
    <mergeCell ref="A4:F4"/>
    <mergeCell ref="A26:D26"/>
    <mergeCell ref="A27:D27"/>
    <mergeCell ref="D2:E2"/>
    <mergeCell ref="D3:E3"/>
    <mergeCell ref="A28:F28"/>
    <mergeCell ref="A29:F29"/>
    <mergeCell ref="A37:F37"/>
    <mergeCell ref="A45:F45"/>
    <mergeCell ref="A56:D56"/>
  </mergeCells>
  <hyperlinks>
    <hyperlink ref="A1" location="Contents!" tooltip="Go to Table of Contents  ..." display="Table 29: Cattle, sheep or pig solid manure production per month"/>
    <hyperlink ref="A1:F1" location="Contents!A1" tooltip="Go to Table of Contents ..." display="Table 29: Cattle, sheep or pig solid manure production per month"/>
  </hyperlinks>
  <pageMargins left="0.70866141732283472" right="0.70866141732283472" top="0.35433070866141736" bottom="0.27559055118110237" header="0.31496062992125984" footer="0.31496062992125984"/>
  <pageSetup paperSize="9" scale="89" orientation="landscape" horizontalDpi="4294967292" verticalDpi="0" r:id="rId1"/>
  <rowBreaks count="1" manualBreakCount="1">
    <brk id="28" max="16383" man="1"/>
  </rowBreaks>
</worksheet>
</file>

<file path=xl/worksheets/sheet31.xml><?xml version="1.0" encoding="utf-8"?>
<worksheet xmlns="http://schemas.openxmlformats.org/spreadsheetml/2006/main" xmlns:r="http://schemas.openxmlformats.org/officeDocument/2006/relationships">
  <sheetPr codeName="Sheet34">
    <tabColor theme="9" tint="-0.499984740745262"/>
  </sheetPr>
  <dimension ref="A1:I22"/>
  <sheetViews>
    <sheetView showGridLines="0" showRowColHeaders="0" workbookViewId="0">
      <selection sqref="A1:E1"/>
    </sheetView>
  </sheetViews>
  <sheetFormatPr defaultColWidth="0" defaultRowHeight="15" zeroHeight="1"/>
  <cols>
    <col min="1" max="1" width="68.88671875" customWidth="1"/>
    <col min="2" max="2" width="7.77734375" customWidth="1"/>
    <col min="3" max="3" width="3.33203125" customWidth="1"/>
    <col min="4" max="5" width="11.109375" customWidth="1"/>
    <col min="6" max="6" width="0.88671875" customWidth="1"/>
    <col min="7" max="9" width="0" hidden="1" customWidth="1"/>
    <col min="10" max="16384" width="8.88671875" hidden="1"/>
  </cols>
  <sheetData>
    <row r="1" spans="1:9" ht="22.5" customHeight="1">
      <c r="A1" s="465" t="s">
        <v>277</v>
      </c>
      <c r="B1" s="466"/>
      <c r="C1" s="466"/>
      <c r="D1" s="466"/>
      <c r="E1" s="467"/>
      <c r="F1" s="256"/>
      <c r="G1" s="256"/>
      <c r="H1" s="256"/>
      <c r="I1" s="256"/>
    </row>
    <row r="2" spans="1:9" ht="183.75" customHeight="1">
      <c r="A2" s="37" t="s">
        <v>309</v>
      </c>
      <c r="B2" s="609" t="s">
        <v>280</v>
      </c>
      <c r="C2" s="610"/>
      <c r="D2" s="168" t="s">
        <v>281</v>
      </c>
      <c r="E2" s="84" t="s">
        <v>278</v>
      </c>
    </row>
    <row r="3" spans="1:9" ht="19.5" customHeight="1">
      <c r="A3" s="94" t="s">
        <v>483</v>
      </c>
      <c r="B3" s="138">
        <v>1.4</v>
      </c>
      <c r="C3" s="87" t="s">
        <v>282</v>
      </c>
      <c r="D3" s="91">
        <v>0.21</v>
      </c>
      <c r="E3" s="91">
        <v>21.2</v>
      </c>
    </row>
    <row r="4" spans="1:9" ht="19.5" customHeight="1">
      <c r="A4" s="94" t="s">
        <v>484</v>
      </c>
      <c r="B4" s="138">
        <v>29</v>
      </c>
      <c r="C4" s="87" t="s">
        <v>92</v>
      </c>
      <c r="D4" s="91">
        <v>0.6</v>
      </c>
      <c r="E4" s="91">
        <v>4.9000000000000004</v>
      </c>
    </row>
    <row r="5" spans="1:9" ht="19.5" customHeight="1">
      <c r="A5" s="94" t="s">
        <v>472</v>
      </c>
      <c r="B5" s="138">
        <v>61</v>
      </c>
      <c r="C5" s="93"/>
      <c r="D5" s="91">
        <v>1.2</v>
      </c>
      <c r="E5" s="91">
        <v>2.8</v>
      </c>
    </row>
    <row r="6" spans="1:9" ht="19.5" customHeight="1">
      <c r="A6" s="94" t="s">
        <v>73</v>
      </c>
      <c r="B6" s="138">
        <v>115</v>
      </c>
      <c r="C6" s="93"/>
      <c r="D6" s="91">
        <v>1.92</v>
      </c>
      <c r="E6" s="91">
        <v>1.5</v>
      </c>
    </row>
    <row r="7" spans="1:9" ht="19.5" customHeight="1">
      <c r="A7" s="94" t="s">
        <v>74</v>
      </c>
      <c r="B7" s="138">
        <v>101</v>
      </c>
      <c r="C7" s="93"/>
      <c r="D7" s="91">
        <v>1.59</v>
      </c>
      <c r="E7" s="91">
        <v>1.7</v>
      </c>
    </row>
    <row r="8" spans="1:9" ht="19.5" customHeight="1">
      <c r="A8" s="94" t="s">
        <v>75</v>
      </c>
      <c r="B8" s="138">
        <v>77</v>
      </c>
      <c r="C8" s="93"/>
      <c r="D8" s="91">
        <v>1.26</v>
      </c>
      <c r="E8" s="91">
        <v>2.2000000000000002</v>
      </c>
    </row>
    <row r="9" spans="1:9" ht="19.5" customHeight="1">
      <c r="A9" s="94" t="s">
        <v>473</v>
      </c>
      <c r="B9" s="138">
        <v>28</v>
      </c>
      <c r="C9" s="87" t="s">
        <v>92</v>
      </c>
      <c r="D9" s="91">
        <v>0.6</v>
      </c>
      <c r="E9" s="91">
        <v>5.0999999999999996</v>
      </c>
    </row>
    <row r="10" spans="1:9" ht="19.5" customHeight="1">
      <c r="A10" s="94" t="s">
        <v>485</v>
      </c>
      <c r="B10" s="138">
        <v>50</v>
      </c>
      <c r="C10" s="139"/>
      <c r="D10" s="96">
        <v>0.78</v>
      </c>
      <c r="E10" s="96">
        <v>3.4</v>
      </c>
    </row>
    <row r="11" spans="1:9" ht="19.5" customHeight="1">
      <c r="A11" s="94" t="s">
        <v>486</v>
      </c>
      <c r="B11" s="138">
        <v>50</v>
      </c>
      <c r="C11" s="139"/>
      <c r="D11" s="96">
        <v>0.96</v>
      </c>
      <c r="E11" s="96">
        <v>3.4</v>
      </c>
    </row>
    <row r="12" spans="1:9" ht="19.5" customHeight="1">
      <c r="A12" s="94" t="s">
        <v>487</v>
      </c>
      <c r="B12" s="138">
        <v>61</v>
      </c>
      <c r="C12" s="139"/>
      <c r="D12" s="96">
        <v>0.96</v>
      </c>
      <c r="E12" s="96">
        <v>2.8</v>
      </c>
    </row>
    <row r="13" spans="1:9" ht="19.5" customHeight="1">
      <c r="A13" s="94" t="s">
        <v>279</v>
      </c>
      <c r="B13" s="138">
        <v>83</v>
      </c>
      <c r="C13" s="139"/>
      <c r="D13" s="96">
        <v>1.35</v>
      </c>
      <c r="E13" s="96">
        <v>2</v>
      </c>
    </row>
    <row r="14" spans="1:9" ht="19.5" customHeight="1">
      <c r="A14" s="94" t="s">
        <v>478</v>
      </c>
      <c r="B14" s="138">
        <v>54</v>
      </c>
      <c r="C14" s="139"/>
      <c r="D14" s="96">
        <v>0.78</v>
      </c>
      <c r="E14" s="96">
        <v>3.1</v>
      </c>
    </row>
    <row r="15" spans="1:9" ht="19.5" customHeight="1">
      <c r="A15" s="94" t="s">
        <v>488</v>
      </c>
      <c r="B15" s="138">
        <v>50</v>
      </c>
      <c r="C15" s="139"/>
      <c r="D15" s="96">
        <v>0.78</v>
      </c>
      <c r="E15" s="96">
        <v>3.4</v>
      </c>
    </row>
    <row r="16" spans="1:9" ht="19.5" customHeight="1">
      <c r="A16" s="94" t="s">
        <v>489</v>
      </c>
      <c r="B16" s="138">
        <v>48</v>
      </c>
      <c r="C16" s="139"/>
      <c r="D16" s="96">
        <v>0.78</v>
      </c>
      <c r="E16" s="96">
        <v>3.5</v>
      </c>
    </row>
    <row r="17" spans="1:2"/>
    <row r="18" spans="1:2" ht="15.75">
      <c r="A18" s="170" t="s">
        <v>450</v>
      </c>
    </row>
    <row r="19" spans="1:2">
      <c r="A19" t="s">
        <v>490</v>
      </c>
    </row>
    <row r="20" spans="1:2">
      <c r="A20" t="s">
        <v>288</v>
      </c>
      <c r="B20" s="169"/>
    </row>
    <row r="21" spans="1:2">
      <c r="A21" t="s">
        <v>289</v>
      </c>
      <c r="B21" s="169"/>
    </row>
    <row r="22" spans="1:2">
      <c r="A22" s="169"/>
      <c r="B22" s="169"/>
    </row>
  </sheetData>
  <mergeCells count="2">
    <mergeCell ref="A1:E1"/>
    <mergeCell ref="B2:C2"/>
  </mergeCells>
  <dataValidations count="1">
    <dataValidation type="list" allowBlank="1" showInputMessage="1" showErrorMessage="1" sqref="A24:A35">
      <formula1>$A$3:$A$16</formula1>
    </dataValidation>
  </dataValidations>
  <hyperlinks>
    <hyperlink ref="A1" location="Contents!" tooltip="Go to Table of Contents  ..." display="Table 30: Nitrogen and excreta production from cattle"/>
    <hyperlink ref="A1:I1" location="Contents!A1" display="Table 30: Nitrogen and excreta production from cattle"/>
    <hyperlink ref="A1:E1" location="Contents!A1" tooltip="Go to Table of Contents ..." display="Table 30: Nitrogen and excreta production from cattle"/>
  </hyperlinks>
  <pageMargins left="0.7" right="0.7" top="0.75" bottom="0.75" header="0.3" footer="0.3"/>
  <pageSetup paperSize="9" orientation="landscape" horizontalDpi="4294967292" verticalDpi="0" r:id="rId1"/>
</worksheet>
</file>

<file path=xl/worksheets/sheet32.xml><?xml version="1.0" encoding="utf-8"?>
<worksheet xmlns="http://schemas.openxmlformats.org/spreadsheetml/2006/main" xmlns:r="http://schemas.openxmlformats.org/officeDocument/2006/relationships">
  <sheetPr codeName="Sheet35">
    <tabColor theme="9" tint="-0.499984740745262"/>
  </sheetPr>
  <dimension ref="A1:I17"/>
  <sheetViews>
    <sheetView showGridLines="0" showRowColHeaders="0" zoomScaleNormal="100" workbookViewId="0">
      <selection sqref="A1:E1"/>
    </sheetView>
  </sheetViews>
  <sheetFormatPr defaultColWidth="0" defaultRowHeight="15" zeroHeight="1"/>
  <cols>
    <col min="1" max="1" width="86.44140625" customWidth="1"/>
    <col min="2" max="2" width="6.77734375" customWidth="1"/>
    <col min="3" max="3" width="8.88671875" customWidth="1"/>
    <col min="4" max="4" width="7.5546875" customWidth="1"/>
    <col min="5" max="5" width="8.88671875" customWidth="1"/>
    <col min="6" max="6" width="0.88671875" customWidth="1"/>
    <col min="7" max="16384" width="8.88671875" hidden="1"/>
  </cols>
  <sheetData>
    <row r="1" spans="1:9" ht="22.5" customHeight="1">
      <c r="A1" s="408" t="s">
        <v>323</v>
      </c>
      <c r="B1" s="498"/>
      <c r="C1" s="498"/>
      <c r="D1" s="498"/>
      <c r="E1" s="499"/>
      <c r="F1" s="256"/>
      <c r="G1" s="256"/>
      <c r="H1" s="256"/>
      <c r="I1" s="256"/>
    </row>
    <row r="2" spans="1:9" ht="175.5" customHeight="1">
      <c r="A2" s="30" t="s">
        <v>274</v>
      </c>
      <c r="B2" s="84" t="s">
        <v>283</v>
      </c>
      <c r="C2" s="168" t="s">
        <v>290</v>
      </c>
      <c r="D2" s="168" t="s">
        <v>291</v>
      </c>
      <c r="E2" s="84" t="s">
        <v>284</v>
      </c>
    </row>
    <row r="3" spans="1:9" ht="22.5" customHeight="1">
      <c r="A3" s="94" t="s">
        <v>135</v>
      </c>
      <c r="B3" s="96">
        <v>71</v>
      </c>
      <c r="C3" s="96">
        <v>1</v>
      </c>
      <c r="D3" s="96">
        <v>0.03</v>
      </c>
      <c r="E3" s="96">
        <v>170</v>
      </c>
    </row>
    <row r="4" spans="1:9" ht="22.5" customHeight="1">
      <c r="A4" s="94" t="s">
        <v>136</v>
      </c>
      <c r="B4" s="96">
        <v>82</v>
      </c>
      <c r="C4" s="96">
        <v>4.2</v>
      </c>
      <c r="D4" s="96">
        <v>0.05</v>
      </c>
      <c r="E4" s="96">
        <v>40.5</v>
      </c>
    </row>
    <row r="5" spans="1:9" ht="22.5" customHeight="1">
      <c r="A5" s="94" t="s">
        <v>137</v>
      </c>
      <c r="B5" s="96">
        <v>88</v>
      </c>
      <c r="C5" s="96">
        <v>7.7</v>
      </c>
      <c r="D5" s="96">
        <v>0.1</v>
      </c>
      <c r="E5" s="96">
        <v>22.1</v>
      </c>
    </row>
    <row r="6" spans="1:9" ht="22.5" customHeight="1">
      <c r="A6" s="94" t="s">
        <v>138</v>
      </c>
      <c r="B6" s="96">
        <v>88</v>
      </c>
      <c r="C6" s="96">
        <v>7.7</v>
      </c>
      <c r="D6" s="91">
        <v>0.18</v>
      </c>
      <c r="E6" s="91">
        <v>22.1</v>
      </c>
    </row>
    <row r="7" spans="1:9" ht="22.5" customHeight="1">
      <c r="A7" s="94" t="s">
        <v>139</v>
      </c>
      <c r="B7" s="96">
        <v>86</v>
      </c>
      <c r="C7" s="96">
        <v>10.6</v>
      </c>
      <c r="D7" s="96">
        <v>0.13</v>
      </c>
      <c r="E7" s="96">
        <v>16</v>
      </c>
    </row>
    <row r="8" spans="1:9" ht="22.5" customHeight="1">
      <c r="A8" s="94" t="s">
        <v>140</v>
      </c>
      <c r="B8" s="96">
        <v>86</v>
      </c>
      <c r="C8" s="96">
        <v>10.6</v>
      </c>
      <c r="D8" s="91">
        <v>0.26</v>
      </c>
      <c r="E8" s="91">
        <v>16</v>
      </c>
    </row>
    <row r="9" spans="1:9" ht="22.5" customHeight="1">
      <c r="A9" s="94" t="s">
        <v>141</v>
      </c>
      <c r="B9" s="96">
        <v>80</v>
      </c>
      <c r="C9" s="96">
        <v>11.1</v>
      </c>
      <c r="D9" s="96">
        <v>0.13</v>
      </c>
      <c r="E9" s="96">
        <v>15.3</v>
      </c>
    </row>
    <row r="10" spans="1:9" ht="22.5" customHeight="1">
      <c r="A10" s="94" t="s">
        <v>285</v>
      </c>
      <c r="B10" s="96">
        <v>100</v>
      </c>
      <c r="C10" s="96">
        <v>16</v>
      </c>
      <c r="D10" s="96">
        <v>0.33</v>
      </c>
      <c r="E10" s="96">
        <v>10.6</v>
      </c>
    </row>
    <row r="11" spans="1:9" ht="22.5" customHeight="1">
      <c r="A11" s="94" t="s">
        <v>286</v>
      </c>
      <c r="B11" s="96">
        <v>100</v>
      </c>
      <c r="C11" s="96">
        <v>18</v>
      </c>
      <c r="D11" s="96">
        <v>0.33</v>
      </c>
      <c r="E11" s="96">
        <v>9.4</v>
      </c>
    </row>
    <row r="12" spans="1:9" ht="22.5" customHeight="1">
      <c r="A12" s="94" t="s">
        <v>287</v>
      </c>
      <c r="B12" s="96">
        <v>100</v>
      </c>
      <c r="C12" s="96">
        <v>12</v>
      </c>
      <c r="D12" s="96">
        <v>0.15</v>
      </c>
      <c r="E12" s="96">
        <v>14.2</v>
      </c>
    </row>
    <row r="13" spans="1:9" ht="22.5" customHeight="1">
      <c r="A13" s="94" t="s">
        <v>145</v>
      </c>
      <c r="B13" s="96">
        <v>100</v>
      </c>
      <c r="C13" s="96">
        <v>17.5</v>
      </c>
      <c r="D13" s="96">
        <v>0.26</v>
      </c>
      <c r="E13" s="96">
        <v>9.6999999999999993</v>
      </c>
    </row>
    <row r="14" spans="1:9" ht="20.25" customHeight="1"/>
    <row r="15" spans="1:9" ht="15" customHeight="1">
      <c r="A15" s="501" t="s">
        <v>451</v>
      </c>
      <c r="B15" s="501"/>
      <c r="C15" s="501"/>
      <c r="D15" s="501"/>
      <c r="E15" s="501"/>
    </row>
    <row r="16" spans="1:9" ht="15" customHeight="1">
      <c r="A16" s="171"/>
      <c r="B16" s="171"/>
      <c r="C16" s="171"/>
      <c r="D16" s="171"/>
      <c r="E16" s="171"/>
    </row>
    <row r="17" hidden="1"/>
  </sheetData>
  <mergeCells count="2">
    <mergeCell ref="A1:E1"/>
    <mergeCell ref="A15:E15"/>
  </mergeCells>
  <hyperlinks>
    <hyperlink ref="A1" location="Contents!" tooltip="Go to Table of Contents  ..." display="Table 31:  Nitrogen and excreta production by pigs places"/>
    <hyperlink ref="A1:I1" location="Contents!A1" display="Table 31:  Nitrogen and excreta production by pigs places"/>
    <hyperlink ref="A1:E1" location="Contents!A1" tooltip="Go to Table of Contents ..." display="Table 31:  Nitrogen and excreta production by pigs places"/>
  </hyperlinks>
  <pageMargins left="0.52" right="0.17" top="0.75" bottom="0.75" header="0.3" footer="0.3"/>
  <pageSetup paperSize="9" scale="99" orientation="landscape" horizontalDpi="4294967292" verticalDpi="0" r:id="rId1"/>
</worksheet>
</file>

<file path=xl/worksheets/sheet33.xml><?xml version="1.0" encoding="utf-8"?>
<worksheet xmlns="http://schemas.openxmlformats.org/spreadsheetml/2006/main" xmlns:r="http://schemas.openxmlformats.org/officeDocument/2006/relationships">
  <sheetPr codeName="Sheet36">
    <tabColor theme="9" tint="-0.499984740745262"/>
  </sheetPr>
  <dimension ref="A1:G15"/>
  <sheetViews>
    <sheetView showGridLines="0" showRowColHeaders="0" zoomScaleNormal="100" workbookViewId="0">
      <selection sqref="A1:F1"/>
    </sheetView>
  </sheetViews>
  <sheetFormatPr defaultColWidth="0" defaultRowHeight="15" zeroHeight="1"/>
  <cols>
    <col min="1" max="1" width="58" style="83" customWidth="1"/>
    <col min="2" max="4" width="8.88671875" style="83" customWidth="1"/>
    <col min="5" max="5" width="3.33203125" style="83" customWidth="1"/>
    <col min="6" max="6" width="10.5546875" style="83" customWidth="1"/>
    <col min="7" max="7" width="0.88671875" customWidth="1"/>
    <col min="8" max="16384" width="8.88671875" hidden="1"/>
  </cols>
  <sheetData>
    <row r="1" spans="1:6" ht="22.5" customHeight="1">
      <c r="A1" s="457" t="s">
        <v>361</v>
      </c>
      <c r="B1" s="458"/>
      <c r="C1" s="458"/>
      <c r="D1" s="458"/>
      <c r="E1" s="458"/>
      <c r="F1" s="458"/>
    </row>
    <row r="2" spans="1:6" ht="171.75">
      <c r="A2" s="30" t="s">
        <v>362</v>
      </c>
      <c r="B2" s="232" t="s">
        <v>283</v>
      </c>
      <c r="C2" s="168" t="s">
        <v>290</v>
      </c>
      <c r="D2" s="609" t="s">
        <v>372</v>
      </c>
      <c r="E2" s="610"/>
      <c r="F2" s="168" t="s">
        <v>373</v>
      </c>
    </row>
    <row r="3" spans="1:6" ht="22.5" customHeight="1">
      <c r="A3" s="110" t="s">
        <v>125</v>
      </c>
      <c r="B3" s="111">
        <v>89</v>
      </c>
      <c r="C3" s="111">
        <v>210</v>
      </c>
      <c r="D3" s="145">
        <v>1.1000000000000001</v>
      </c>
      <c r="E3" s="146"/>
      <c r="F3" s="111">
        <v>800</v>
      </c>
    </row>
    <row r="4" spans="1:6" ht="22.5" customHeight="1">
      <c r="A4" s="115" t="s">
        <v>126</v>
      </c>
      <c r="B4" s="111">
        <v>97</v>
      </c>
      <c r="C4" s="151">
        <v>400</v>
      </c>
      <c r="D4" s="138">
        <v>3.5</v>
      </c>
      <c r="E4" s="139"/>
      <c r="F4" s="151">
        <v>420</v>
      </c>
    </row>
    <row r="5" spans="1:6" ht="22.5" customHeight="1">
      <c r="A5" s="229" t="s">
        <v>363</v>
      </c>
      <c r="B5" s="14">
        <v>97</v>
      </c>
      <c r="C5" s="231">
        <v>530</v>
      </c>
      <c r="D5" s="138">
        <v>3.5</v>
      </c>
      <c r="E5" s="87" t="s">
        <v>282</v>
      </c>
      <c r="F5" s="231">
        <v>320</v>
      </c>
    </row>
    <row r="6" spans="1:6" ht="22.5" customHeight="1">
      <c r="A6" s="115" t="s">
        <v>364</v>
      </c>
      <c r="B6" s="111">
        <v>85</v>
      </c>
      <c r="C6" s="151">
        <v>330</v>
      </c>
      <c r="D6" s="138">
        <v>1.5</v>
      </c>
      <c r="E6" s="139"/>
      <c r="F6" s="151">
        <v>510</v>
      </c>
    </row>
    <row r="7" spans="1:6" ht="22.5" customHeight="1">
      <c r="A7" s="115" t="s">
        <v>365</v>
      </c>
      <c r="B7" s="111">
        <v>92</v>
      </c>
      <c r="C7" s="151">
        <v>290</v>
      </c>
      <c r="D7" s="138">
        <v>1.1000000000000001</v>
      </c>
      <c r="E7" s="139"/>
      <c r="F7" s="151">
        <v>590</v>
      </c>
    </row>
    <row r="8" spans="1:6" ht="22.5" customHeight="1">
      <c r="A8" s="115" t="s">
        <v>366</v>
      </c>
      <c r="B8" s="111">
        <v>95</v>
      </c>
      <c r="C8" s="151">
        <v>700</v>
      </c>
      <c r="D8" s="138">
        <v>3.4</v>
      </c>
      <c r="E8" s="139"/>
      <c r="F8" s="151">
        <v>240</v>
      </c>
    </row>
    <row r="9" spans="1:6" ht="22.5" customHeight="1">
      <c r="A9" s="115" t="s">
        <v>131</v>
      </c>
      <c r="B9" s="111">
        <v>90</v>
      </c>
      <c r="C9" s="230">
        <v>1230</v>
      </c>
      <c r="D9" s="138">
        <v>4.3</v>
      </c>
      <c r="E9" s="139"/>
      <c r="F9" s="151">
        <v>140</v>
      </c>
    </row>
    <row r="10" spans="1:6" ht="22.5" customHeight="1">
      <c r="A10" s="115" t="s">
        <v>132</v>
      </c>
      <c r="B10" s="111">
        <v>88</v>
      </c>
      <c r="C10" s="151">
        <v>910</v>
      </c>
      <c r="D10" s="138">
        <v>3.2</v>
      </c>
      <c r="E10" s="139"/>
      <c r="F10" s="151">
        <v>190</v>
      </c>
    </row>
    <row r="11" spans="1:6" ht="22.5" customHeight="1">
      <c r="A11" s="115" t="s">
        <v>133</v>
      </c>
      <c r="B11" s="111">
        <v>83</v>
      </c>
      <c r="C11" s="151">
        <v>750</v>
      </c>
      <c r="D11" s="138">
        <v>2.5</v>
      </c>
      <c r="E11" s="139"/>
      <c r="F11" s="151">
        <v>230</v>
      </c>
    </row>
    <row r="12" spans="1:6" ht="22.5" customHeight="1">
      <c r="A12" s="115" t="s">
        <v>367</v>
      </c>
      <c r="B12" s="111">
        <v>100</v>
      </c>
      <c r="C12" s="151">
        <v>1.4</v>
      </c>
      <c r="D12" s="138">
        <v>0.05</v>
      </c>
      <c r="E12" s="87" t="s">
        <v>282</v>
      </c>
      <c r="F12" s="151">
        <v>121</v>
      </c>
    </row>
    <row r="13" spans="1:6"/>
    <row r="14" spans="1:6" ht="135" customHeight="1">
      <c r="A14" s="431" t="s">
        <v>452</v>
      </c>
      <c r="B14" s="431"/>
      <c r="C14" s="431"/>
      <c r="D14" s="431"/>
      <c r="E14" s="431"/>
      <c r="F14" s="431"/>
    </row>
    <row r="15" spans="1:6"/>
  </sheetData>
  <mergeCells count="3">
    <mergeCell ref="D2:E2"/>
    <mergeCell ref="A14:F14"/>
    <mergeCell ref="A1:F1"/>
  </mergeCells>
  <hyperlinks>
    <hyperlink ref="A1" location="Contents!" tooltip="Go to Table of Contents  ..." display="Table 32: Nitrogen and excreta production by poultry places"/>
    <hyperlink ref="A1:F1" location="Contents!A1" tooltip="Go to Table of Contents ..." display="Table 32: Nitrogen and excreta production by poultry places"/>
  </hyperlinks>
  <pageMargins left="0.66" right="0.25" top="0.37" bottom="0.48" header="0.3" footer="0.3"/>
  <pageSetup paperSize="9" scale="86" orientation="landscape" horizontalDpi="4294967292" verticalDpi="0" r:id="rId1"/>
</worksheet>
</file>

<file path=xl/worksheets/sheet34.xml><?xml version="1.0" encoding="utf-8"?>
<worksheet xmlns="http://schemas.openxmlformats.org/spreadsheetml/2006/main" xmlns:r="http://schemas.openxmlformats.org/officeDocument/2006/relationships">
  <sheetPr codeName="Sheet37">
    <tabColor theme="9" tint="-0.499984740745262"/>
  </sheetPr>
  <dimension ref="A1:I12"/>
  <sheetViews>
    <sheetView showGridLines="0" showRowColHeaders="0" zoomScaleNormal="100" zoomScaleSheetLayoutView="100" workbookViewId="0">
      <pane ySplit="2" topLeftCell="A3" activePane="bottomLeft" state="frozen"/>
      <selection activeCell="C1" sqref="C1"/>
      <selection pane="bottomLeft" sqref="A1:E1"/>
    </sheetView>
  </sheetViews>
  <sheetFormatPr defaultColWidth="0" defaultRowHeight="15" zeroHeight="1"/>
  <cols>
    <col min="1" max="1" width="74.77734375" customWidth="1"/>
    <col min="2" max="2" width="11.109375" customWidth="1"/>
    <col min="3" max="3" width="3.33203125" customWidth="1"/>
    <col min="4" max="5" width="11.109375" customWidth="1"/>
    <col min="6" max="6" width="0.88671875" customWidth="1"/>
    <col min="7" max="9" width="0" hidden="1" customWidth="1"/>
    <col min="10" max="16384" width="8.88671875" hidden="1"/>
  </cols>
  <sheetData>
    <row r="1" spans="1:9" ht="22.5" customHeight="1">
      <c r="A1" s="465" t="s">
        <v>326</v>
      </c>
      <c r="B1" s="466"/>
      <c r="C1" s="466"/>
      <c r="D1" s="466"/>
      <c r="E1" s="467"/>
      <c r="F1" s="256"/>
      <c r="G1" s="256"/>
      <c r="H1" s="256"/>
      <c r="I1" s="256"/>
    </row>
    <row r="2" spans="1:9" ht="137.25" customHeight="1">
      <c r="A2" s="150" t="s">
        <v>248</v>
      </c>
      <c r="B2" s="502" t="s">
        <v>369</v>
      </c>
      <c r="C2" s="503"/>
      <c r="D2" s="121" t="s">
        <v>370</v>
      </c>
      <c r="E2" s="121" t="s">
        <v>371</v>
      </c>
    </row>
    <row r="3" spans="1:9" ht="22.5" customHeight="1">
      <c r="A3" s="229" t="s">
        <v>357</v>
      </c>
      <c r="B3" s="138">
        <v>0.5</v>
      </c>
      <c r="C3" s="87" t="s">
        <v>92</v>
      </c>
      <c r="D3" s="14">
        <v>0.05</v>
      </c>
      <c r="E3" s="14">
        <v>340</v>
      </c>
    </row>
    <row r="4" spans="1:9" ht="22.5" customHeight="1">
      <c r="A4" s="229" t="s">
        <v>358</v>
      </c>
      <c r="B4" s="138">
        <v>0.7</v>
      </c>
      <c r="C4" s="87" t="s">
        <v>91</v>
      </c>
      <c r="D4" s="14">
        <v>0.05</v>
      </c>
      <c r="E4" s="14">
        <v>242.8</v>
      </c>
    </row>
    <row r="5" spans="1:9" ht="45" customHeight="1">
      <c r="A5" s="115" t="s">
        <v>359</v>
      </c>
      <c r="B5" s="138">
        <v>7.6</v>
      </c>
      <c r="C5" s="139"/>
      <c r="D5" s="111">
        <v>0.1</v>
      </c>
      <c r="E5" s="111">
        <v>22.4</v>
      </c>
    </row>
    <row r="6" spans="1:9" ht="45" customHeight="1">
      <c r="A6" s="115" t="s">
        <v>360</v>
      </c>
      <c r="B6" s="138">
        <v>11.9</v>
      </c>
      <c r="C6" s="139"/>
      <c r="D6" s="111">
        <v>0.15</v>
      </c>
      <c r="E6" s="111">
        <v>14.3</v>
      </c>
    </row>
    <row r="7" spans="1:9" ht="22.5" customHeight="1">
      <c r="A7" s="115" t="s">
        <v>80</v>
      </c>
      <c r="B7" s="138">
        <v>15</v>
      </c>
      <c r="C7" s="139"/>
      <c r="D7" s="111">
        <v>0.11</v>
      </c>
      <c r="E7" s="111">
        <v>11.3</v>
      </c>
    </row>
    <row r="8" spans="1:9" ht="22.5" customHeight="1">
      <c r="A8" s="115" t="s">
        <v>81</v>
      </c>
      <c r="B8" s="138">
        <v>15.2</v>
      </c>
      <c r="C8" s="139"/>
      <c r="D8" s="151">
        <v>0.15</v>
      </c>
      <c r="E8" s="151">
        <v>11.2</v>
      </c>
    </row>
    <row r="9" spans="1:9" ht="22.5" customHeight="1">
      <c r="A9" s="115" t="s">
        <v>82</v>
      </c>
      <c r="B9" s="138">
        <v>12</v>
      </c>
      <c r="C9" s="139"/>
      <c r="D9" s="151">
        <v>0.11</v>
      </c>
      <c r="E9" s="151">
        <v>14.2</v>
      </c>
    </row>
    <row r="10" spans="1:9" ht="22.5" customHeight="1">
      <c r="A10" s="115" t="s">
        <v>83</v>
      </c>
      <c r="B10" s="138">
        <v>21</v>
      </c>
      <c r="C10" s="139"/>
      <c r="D10" s="151">
        <v>0.74</v>
      </c>
      <c r="E10" s="151">
        <v>8.1</v>
      </c>
    </row>
    <row r="11" spans="1:9"/>
    <row r="12" spans="1:9" ht="90" customHeight="1">
      <c r="A12" s="356" t="s">
        <v>453</v>
      </c>
    </row>
  </sheetData>
  <mergeCells count="2">
    <mergeCell ref="B2:C2"/>
    <mergeCell ref="A1:E1"/>
  </mergeCells>
  <hyperlinks>
    <hyperlink ref="A1" location="Contents!" tooltip="Go to Table of Contents  ..." display="Table 33:  Nitrogen and excreta production by sheep, goats, deer and horses"/>
    <hyperlink ref="A1:I1" location="Contents!A1" display="Table 33:  Nitrogen and excreta production by sheep, goats, deer and horses"/>
    <hyperlink ref="A1:E1" location="Contents!A1" tooltip="Go to Table of Contents ..." display="Table 33:  Nitrogen and excreta production by sheep, goats, deer and horses"/>
  </hyperlinks>
  <pageMargins left="0.7" right="0.37" top="0.75" bottom="0.75" header="0.3" footer="0.3"/>
  <pageSetup paperSize="9" orientation="landscape" horizontalDpi="4294967292" verticalDpi="0" r:id="rId1"/>
</worksheet>
</file>

<file path=xl/worksheets/sheet35.xml><?xml version="1.0" encoding="utf-8"?>
<worksheet xmlns="http://schemas.openxmlformats.org/spreadsheetml/2006/main" xmlns:r="http://schemas.openxmlformats.org/officeDocument/2006/relationships">
  <sheetPr codeName="Sheet38">
    <tabColor theme="9" tint="-0.499984740745262"/>
  </sheetPr>
  <dimension ref="A1:I12"/>
  <sheetViews>
    <sheetView showGridLines="0" showRowColHeaders="0" zoomScaleNormal="100" zoomScaleSheetLayoutView="100" workbookViewId="0">
      <selection sqref="A1:B1"/>
    </sheetView>
  </sheetViews>
  <sheetFormatPr defaultColWidth="0" defaultRowHeight="15" zeroHeight="1"/>
  <cols>
    <col min="1" max="1" width="81.5546875" customWidth="1"/>
    <col min="2" max="2" width="19" customWidth="1"/>
    <col min="3" max="3" width="0.88671875" customWidth="1"/>
    <col min="4" max="16384" width="8.88671875" hidden="1"/>
  </cols>
  <sheetData>
    <row r="1" spans="1:9" ht="22.5" customHeight="1">
      <c r="A1" s="465" t="s">
        <v>325</v>
      </c>
      <c r="B1" s="467"/>
      <c r="C1" s="256"/>
      <c r="D1" s="256"/>
      <c r="E1" s="256"/>
      <c r="F1" s="256"/>
      <c r="G1" s="256"/>
      <c r="H1" s="256"/>
      <c r="I1" s="256"/>
    </row>
    <row r="2" spans="1:9" ht="30">
      <c r="A2" s="164" t="s">
        <v>4</v>
      </c>
      <c r="B2" s="9" t="s">
        <v>368</v>
      </c>
    </row>
    <row r="3" spans="1:9" ht="22.5" customHeight="1">
      <c r="A3" s="110" t="s">
        <v>350</v>
      </c>
      <c r="B3" s="111">
        <v>30</v>
      </c>
    </row>
    <row r="4" spans="1:9" ht="22.5" customHeight="1">
      <c r="A4" s="110" t="s">
        <v>351</v>
      </c>
      <c r="B4" s="111">
        <v>50</v>
      </c>
    </row>
    <row r="5" spans="1:9" ht="22.5" customHeight="1">
      <c r="A5" s="110" t="s">
        <v>352</v>
      </c>
      <c r="B5" s="111">
        <v>100</v>
      </c>
    </row>
    <row r="6" spans="1:9" ht="22.5" customHeight="1">
      <c r="A6" s="110" t="s">
        <v>353</v>
      </c>
      <c r="B6" s="111">
        <v>40</v>
      </c>
    </row>
    <row r="7" spans="1:9" ht="22.5" customHeight="1">
      <c r="A7" s="110" t="s">
        <v>354</v>
      </c>
      <c r="B7" s="111">
        <v>40</v>
      </c>
    </row>
    <row r="8" spans="1:9" ht="22.5" customHeight="1">
      <c r="A8" s="110" t="s">
        <v>355</v>
      </c>
      <c r="B8" s="111">
        <v>40</v>
      </c>
    </row>
    <row r="9" spans="1:9" ht="22.5" customHeight="1">
      <c r="A9" s="86" t="s">
        <v>356</v>
      </c>
      <c r="B9" s="111">
        <v>80</v>
      </c>
    </row>
    <row r="10" spans="1:9"/>
    <row r="11" spans="1:9" ht="75" customHeight="1">
      <c r="A11" s="431" t="s">
        <v>454</v>
      </c>
      <c r="B11" s="431"/>
    </row>
    <row r="12" spans="1:9"/>
  </sheetData>
  <mergeCells count="2">
    <mergeCell ref="A1:B1"/>
    <mergeCell ref="A11:B11"/>
  </mergeCells>
  <hyperlinks>
    <hyperlink ref="A1" location="Contents!" tooltip="Go to Table of Contents  ..." display="Table 34: Crops to which manufactured nitrogen fertiliser may be applied during the closed spreading period"/>
    <hyperlink ref="A1:I1" location="Contents!A1" display="Table 34: Crops to which manufactured nitrogen fertiliser may be applied during the closed spreading period"/>
    <hyperlink ref="A1:B1" location="Contents!A1" tooltip="Go to Table of Contents ..." display="Table 34: Crops to which manufactured nitrogen fertiliser may be applied during the closed spreading period"/>
  </hyperlinks>
  <pageMargins left="0.7" right="0.7" top="0.75" bottom="0.75" header="0.3" footer="0.3"/>
  <pageSetup paperSize="9" orientation="landscape" horizontalDpi="4294967292" verticalDpi="0" r:id="rId1"/>
</worksheet>
</file>

<file path=xl/worksheets/sheet36.xml><?xml version="1.0" encoding="utf-8"?>
<worksheet xmlns="http://schemas.openxmlformats.org/spreadsheetml/2006/main" xmlns:r="http://schemas.openxmlformats.org/officeDocument/2006/relationships">
  <sheetPr codeName="Sheet39">
    <tabColor theme="9" tint="-0.499984740745262"/>
  </sheetPr>
  <dimension ref="A1:I25"/>
  <sheetViews>
    <sheetView showGridLines="0" showRowColHeaders="0" zoomScaleNormal="100" zoomScaleSheetLayoutView="100" workbookViewId="0">
      <pane ySplit="3" topLeftCell="A4" activePane="bottomLeft" state="frozen"/>
      <selection activeCell="C1" sqref="C1"/>
      <selection pane="bottomLeft" sqref="A1:D1"/>
    </sheetView>
  </sheetViews>
  <sheetFormatPr defaultColWidth="0" defaultRowHeight="15" zeroHeight="1"/>
  <cols>
    <col min="1" max="1" width="69.33203125" customWidth="1"/>
    <col min="2" max="2" width="12.44140625" bestFit="1" customWidth="1"/>
    <col min="3" max="3" width="10.109375" bestFit="1" customWidth="1"/>
    <col min="4" max="4" width="11.44140625" bestFit="1" customWidth="1"/>
    <col min="5" max="5" width="0.88671875" customWidth="1"/>
    <col min="6" max="16384" width="8.88671875" hidden="1"/>
  </cols>
  <sheetData>
    <row r="1" spans="1:9" ht="22.5" customHeight="1">
      <c r="A1" s="465" t="s">
        <v>327</v>
      </c>
      <c r="B1" s="466"/>
      <c r="C1" s="466"/>
      <c r="D1" s="467"/>
      <c r="E1" s="256"/>
      <c r="F1" s="256"/>
      <c r="G1" s="256"/>
      <c r="H1" s="256"/>
      <c r="I1" s="256"/>
    </row>
    <row r="2" spans="1:9" ht="39.75" customHeight="1">
      <c r="A2" s="611" t="s">
        <v>11</v>
      </c>
      <c r="B2" s="482" t="s">
        <v>333</v>
      </c>
      <c r="C2" s="502" t="s">
        <v>334</v>
      </c>
      <c r="D2" s="503"/>
    </row>
    <row r="3" spans="1:9" ht="22.5" customHeight="1">
      <c r="A3" s="612"/>
      <c r="B3" s="483"/>
      <c r="C3" s="121" t="s">
        <v>335</v>
      </c>
      <c r="D3" s="121" t="s">
        <v>336</v>
      </c>
    </row>
    <row r="4" spans="1:9" ht="19.5" customHeight="1">
      <c r="A4" s="236" t="s">
        <v>337</v>
      </c>
      <c r="B4" s="237" t="s">
        <v>338</v>
      </c>
      <c r="C4" s="237" t="s">
        <v>339</v>
      </c>
      <c r="D4" s="237" t="s">
        <v>340</v>
      </c>
    </row>
    <row r="5" spans="1:9" ht="22.5" customHeight="1">
      <c r="A5" s="115" t="s">
        <v>99</v>
      </c>
      <c r="B5" s="151">
        <v>6</v>
      </c>
      <c r="C5" s="151">
        <v>42</v>
      </c>
      <c r="D5" s="151">
        <v>17</v>
      </c>
    </row>
    <row r="6" spans="1:9" ht="22.5" customHeight="1">
      <c r="A6" s="115" t="s">
        <v>100</v>
      </c>
      <c r="B6" s="151">
        <v>7</v>
      </c>
      <c r="C6" s="151">
        <v>36</v>
      </c>
      <c r="D6" s="151">
        <v>14.5</v>
      </c>
    </row>
    <row r="7" spans="1:9" ht="22.5" customHeight="1">
      <c r="A7" s="115" t="s">
        <v>101</v>
      </c>
      <c r="B7" s="151">
        <v>6</v>
      </c>
      <c r="C7" s="151">
        <v>42</v>
      </c>
      <c r="D7" s="151">
        <v>17</v>
      </c>
    </row>
    <row r="8" spans="1:9" ht="22.5" customHeight="1">
      <c r="A8" s="115" t="s">
        <v>151</v>
      </c>
      <c r="B8" s="151">
        <v>6.5</v>
      </c>
      <c r="C8" s="151">
        <v>38</v>
      </c>
      <c r="D8" s="151">
        <v>15</v>
      </c>
    </row>
    <row r="9" spans="1:9" ht="22.5" customHeight="1">
      <c r="A9" s="115" t="s">
        <v>152</v>
      </c>
      <c r="B9" s="151">
        <v>16</v>
      </c>
      <c r="C9" s="151">
        <v>16</v>
      </c>
      <c r="D9" s="151">
        <v>6.5</v>
      </c>
    </row>
    <row r="10" spans="1:9" ht="22.5" customHeight="1">
      <c r="A10" s="115" t="s">
        <v>153</v>
      </c>
      <c r="B10" s="151">
        <v>30</v>
      </c>
      <c r="C10" s="151">
        <v>8</v>
      </c>
      <c r="D10" s="151">
        <v>3.2</v>
      </c>
    </row>
    <row r="11" spans="1:9" ht="22.5" customHeight="1">
      <c r="A11" s="115" t="s">
        <v>154</v>
      </c>
      <c r="B11" s="151">
        <v>30</v>
      </c>
      <c r="C11" s="151">
        <v>8</v>
      </c>
      <c r="D11" s="151">
        <v>3.2</v>
      </c>
    </row>
    <row r="12" spans="1:9" ht="22.5" customHeight="1">
      <c r="A12" s="115" t="s">
        <v>102</v>
      </c>
      <c r="B12" s="151">
        <v>7</v>
      </c>
      <c r="C12" s="151">
        <v>36</v>
      </c>
      <c r="D12" s="151">
        <v>1.5</v>
      </c>
    </row>
    <row r="13" spans="1:9" ht="22.5" customHeight="1">
      <c r="A13" s="115" t="s">
        <v>341</v>
      </c>
      <c r="B13" s="151">
        <v>6</v>
      </c>
      <c r="C13" s="151">
        <v>42</v>
      </c>
      <c r="D13" s="151">
        <v>17</v>
      </c>
    </row>
    <row r="14" spans="1:9" ht="19.5" customHeight="1">
      <c r="A14" s="236" t="s">
        <v>342</v>
      </c>
      <c r="B14" s="237" t="s">
        <v>338</v>
      </c>
      <c r="C14" s="237" t="s">
        <v>343</v>
      </c>
      <c r="D14" s="237" t="s">
        <v>344</v>
      </c>
    </row>
    <row r="15" spans="1:9" ht="22.5" customHeight="1">
      <c r="A15" s="115" t="s">
        <v>345</v>
      </c>
      <c r="B15" s="151">
        <v>3</v>
      </c>
      <c r="C15" s="151">
        <v>83</v>
      </c>
      <c r="D15" s="230">
        <v>7400</v>
      </c>
    </row>
    <row r="16" spans="1:9" ht="22.5" customHeight="1">
      <c r="A16" s="115" t="s">
        <v>346</v>
      </c>
      <c r="B16" s="151">
        <v>2</v>
      </c>
      <c r="C16" s="151">
        <v>125</v>
      </c>
      <c r="D16" s="230">
        <v>11200</v>
      </c>
    </row>
    <row r="17" spans="1:4" ht="22.5" customHeight="1">
      <c r="A17" s="115" t="s">
        <v>274</v>
      </c>
      <c r="B17" s="151">
        <v>4</v>
      </c>
      <c r="C17" s="151">
        <v>63</v>
      </c>
      <c r="D17" s="230">
        <v>5600</v>
      </c>
    </row>
    <row r="18" spans="1:4" ht="19.5" customHeight="1">
      <c r="A18" s="236" t="s">
        <v>347</v>
      </c>
      <c r="B18" s="237" t="s">
        <v>338</v>
      </c>
      <c r="C18" s="237" t="s">
        <v>343</v>
      </c>
      <c r="D18" s="237" t="s">
        <v>344</v>
      </c>
    </row>
    <row r="19" spans="1:4" ht="22.5" customHeight="1">
      <c r="A19" s="115" t="s">
        <v>105</v>
      </c>
      <c r="B19" s="151">
        <v>1.5</v>
      </c>
      <c r="C19" s="151">
        <v>167</v>
      </c>
      <c r="D19" s="230">
        <v>14900</v>
      </c>
    </row>
    <row r="20" spans="1:4" ht="22.5" customHeight="1">
      <c r="A20" s="115" t="s">
        <v>348</v>
      </c>
      <c r="B20" s="151">
        <v>2</v>
      </c>
      <c r="C20" s="151">
        <v>125</v>
      </c>
      <c r="D20" s="230">
        <v>11200</v>
      </c>
    </row>
    <row r="21" spans="1:4" ht="22.5" customHeight="1">
      <c r="A21" s="115" t="s">
        <v>349</v>
      </c>
      <c r="B21" s="151">
        <v>3</v>
      </c>
      <c r="C21" s="151">
        <v>83</v>
      </c>
      <c r="D21" s="230">
        <v>7400</v>
      </c>
    </row>
    <row r="22" spans="1:4" ht="22.5" customHeight="1">
      <c r="A22" s="115" t="s">
        <v>108</v>
      </c>
      <c r="B22" s="151">
        <v>4</v>
      </c>
      <c r="C22" s="151">
        <v>63</v>
      </c>
      <c r="D22" s="230">
        <v>5600</v>
      </c>
    </row>
    <row r="23" spans="1:4" ht="22.5" customHeight="1">
      <c r="A23" s="115" t="s">
        <v>156</v>
      </c>
      <c r="B23" s="151">
        <v>3</v>
      </c>
      <c r="C23" s="151">
        <v>70</v>
      </c>
      <c r="D23" s="230">
        <v>6300</v>
      </c>
    </row>
    <row r="24" spans="1:4" ht="22.5" customHeight="1">
      <c r="A24" s="115" t="s">
        <v>157</v>
      </c>
      <c r="B24" s="151">
        <v>5</v>
      </c>
      <c r="C24" s="151">
        <v>50</v>
      </c>
      <c r="D24" s="230">
        <v>4500</v>
      </c>
    </row>
    <row r="25" spans="1:4"/>
  </sheetData>
  <mergeCells count="4">
    <mergeCell ref="A1:D1"/>
    <mergeCell ref="A2:A3"/>
    <mergeCell ref="B2:B3"/>
    <mergeCell ref="C2:D2"/>
  </mergeCells>
  <hyperlinks>
    <hyperlink ref="A1" location="Contents!" tooltip="Go to Table of Contents  ..." display="Table 35: The total N content of organic manures and maximum application rates to supply 250 kg N/ha of total nitrogen"/>
    <hyperlink ref="A1:I1" location="Contents!A1" display="Table 35: The total N content of organic manures and maximum application rates to supply 250 kg N/ha of total nitrogen"/>
    <hyperlink ref="A1:D1" location="Contents!A1" tooltip="Go to Table of Contents ..." display="Table 35: The total N content of organic manures and maximum application rates to supply 250 kg N/ha of total nitrogen"/>
  </hyperlinks>
  <pageMargins left="0.70866141732283472" right="0.70866141732283472" top="0.35" bottom="0.18" header="0.19" footer="0.17"/>
  <pageSetup paperSize="9" orientation="landscape" horizontalDpi="4294967292" verticalDpi="0" r:id="rId1"/>
</worksheet>
</file>

<file path=xl/worksheets/sheet37.xml><?xml version="1.0" encoding="utf-8"?>
<worksheet xmlns="http://schemas.openxmlformats.org/spreadsheetml/2006/main" xmlns:r="http://schemas.openxmlformats.org/officeDocument/2006/relationships">
  <sheetPr codeName="Sheet40">
    <tabColor theme="9" tint="-0.499984740745262"/>
  </sheetPr>
  <dimension ref="A1:D11"/>
  <sheetViews>
    <sheetView showGridLines="0" showRowColHeaders="0" zoomScaleNormal="100" zoomScaleSheetLayoutView="100" workbookViewId="0">
      <selection sqref="A1:C1"/>
    </sheetView>
  </sheetViews>
  <sheetFormatPr defaultColWidth="0" defaultRowHeight="15" zeroHeight="1"/>
  <cols>
    <col min="1" max="1" width="86" customWidth="1"/>
    <col min="2" max="3" width="14.6640625" customWidth="1"/>
    <col min="4" max="4" width="0.88671875" customWidth="1"/>
    <col min="5" max="16384" width="8.88671875" hidden="1"/>
  </cols>
  <sheetData>
    <row r="1" spans="1:3" ht="45" customHeight="1">
      <c r="A1" s="465" t="s">
        <v>328</v>
      </c>
      <c r="B1" s="466"/>
      <c r="C1" s="467"/>
    </row>
    <row r="2" spans="1:3" ht="50.25" customHeight="1">
      <c r="A2" s="563" t="s">
        <v>11</v>
      </c>
      <c r="B2" s="142" t="s">
        <v>374</v>
      </c>
      <c r="C2" s="142" t="s">
        <v>374</v>
      </c>
    </row>
    <row r="3" spans="1:3" ht="30">
      <c r="A3" s="564"/>
      <c r="B3" s="233" t="s">
        <v>329</v>
      </c>
      <c r="C3" s="233" t="s">
        <v>330</v>
      </c>
    </row>
    <row r="4" spans="1:3" ht="22.5" customHeight="1">
      <c r="A4" s="86" t="s">
        <v>104</v>
      </c>
      <c r="B4" s="111">
        <v>35</v>
      </c>
      <c r="C4" s="111">
        <v>40</v>
      </c>
    </row>
    <row r="5" spans="1:3" ht="22.5" customHeight="1">
      <c r="A5" s="110" t="s">
        <v>155</v>
      </c>
      <c r="B5" s="111">
        <v>45</v>
      </c>
      <c r="C5" s="111">
        <v>50</v>
      </c>
    </row>
    <row r="6" spans="1:3" ht="22.5" customHeight="1">
      <c r="A6" s="110" t="s">
        <v>331</v>
      </c>
      <c r="B6" s="111">
        <v>30</v>
      </c>
      <c r="C6" s="111">
        <v>30</v>
      </c>
    </row>
    <row r="7" spans="1:3" ht="15" customHeight="1">
      <c r="A7" s="617" t="s">
        <v>332</v>
      </c>
      <c r="B7" s="615">
        <v>10</v>
      </c>
      <c r="C7" s="234">
        <v>10</v>
      </c>
    </row>
    <row r="8" spans="1:3">
      <c r="A8" s="618"/>
      <c r="B8" s="616"/>
      <c r="C8" s="235" t="s">
        <v>375</v>
      </c>
    </row>
    <row r="9" spans="1:3"/>
    <row r="10" spans="1:3" ht="45" customHeight="1">
      <c r="A10" s="613" t="s">
        <v>455</v>
      </c>
      <c r="B10" s="614"/>
      <c r="C10" s="614"/>
    </row>
    <row r="11" spans="1:3" hidden="1"/>
  </sheetData>
  <mergeCells count="5">
    <mergeCell ref="A1:C1"/>
    <mergeCell ref="A10:C10"/>
    <mergeCell ref="A2:A3"/>
    <mergeCell ref="B7:B8"/>
    <mergeCell ref="A7:A8"/>
  </mergeCells>
  <hyperlinks>
    <hyperlink ref="A1" location="Contents!" tooltip="Go to Table of Contents  ..." display="Table 36: The % of the total nitrogen content of livestock manure available for crop uptake in the growing season in which it is spread (Only for use in N max calculation)"/>
    <hyperlink ref="A1:C1" location="Contents!A1" tooltip="Go to Table of Contents ..." display="Table 36: The % of the total nitrogen content of livestock manure available for crop uptake in the growing season in which it is spread (Only for use in N max calculation)"/>
  </hyperlinks>
  <pageMargins left="0.46" right="0.3" top="0.74803149606299213" bottom="0.74803149606299213" header="0.31496062992125984" footer="0.31496062992125984"/>
  <pageSetup paperSize="9" orientation="landscape" horizontalDpi="4294967292" verticalDpi="0" r:id="rId1"/>
</worksheet>
</file>

<file path=xl/worksheets/sheet4.xml><?xml version="1.0" encoding="utf-8"?>
<worksheet xmlns="http://schemas.openxmlformats.org/spreadsheetml/2006/main" xmlns:r="http://schemas.openxmlformats.org/officeDocument/2006/relationships">
  <sheetPr codeName="Sheet5">
    <tabColor rgb="FF7030A0"/>
  </sheetPr>
  <dimension ref="A1:F4"/>
  <sheetViews>
    <sheetView showGridLines="0" showRowColHeaders="0" workbookViewId="0">
      <selection sqref="A1:E1"/>
    </sheetView>
  </sheetViews>
  <sheetFormatPr defaultColWidth="0" defaultRowHeight="15" zeroHeight="1"/>
  <cols>
    <col min="1" max="1" width="15.5546875" customWidth="1"/>
    <col min="2" max="2" width="2.77734375" customWidth="1"/>
    <col min="3" max="3" width="17" customWidth="1"/>
    <col min="4" max="4" width="2.77734375" customWidth="1"/>
    <col min="5" max="5" width="14.77734375" customWidth="1"/>
    <col min="6" max="6" width="0.88671875" customWidth="1"/>
    <col min="7" max="16384" width="8.88671875" hidden="1"/>
  </cols>
  <sheetData>
    <row r="1" spans="1:5" ht="28.5" customHeight="1">
      <c r="A1" s="423" t="s">
        <v>385</v>
      </c>
      <c r="B1" s="424"/>
      <c r="C1" s="425"/>
      <c r="D1" s="424"/>
      <c r="E1" s="426"/>
    </row>
    <row r="2" spans="1:5" ht="52.5" customHeight="1">
      <c r="A2" s="323" t="s">
        <v>406</v>
      </c>
      <c r="B2" s="313"/>
      <c r="C2" s="60" t="s">
        <v>384</v>
      </c>
      <c r="D2" s="313"/>
      <c r="E2" s="336" t="s">
        <v>432</v>
      </c>
    </row>
    <row r="3" spans="1:5" ht="30.75" customHeight="1">
      <c r="A3" s="324"/>
      <c r="B3" s="327" t="s">
        <v>39</v>
      </c>
      <c r="C3" s="325">
        <v>170</v>
      </c>
      <c r="D3" s="328" t="s">
        <v>40</v>
      </c>
      <c r="E3" s="326"/>
    </row>
    <row r="4" spans="1:5"/>
  </sheetData>
  <mergeCells count="1">
    <mergeCell ref="A1:E1"/>
  </mergeCells>
  <hyperlinks>
    <hyperlink ref="A1:E1" location="Contents!A1" tooltip="Go to Table of Contents ..." display="Livestock Manure N farm limit kg N"/>
  </hyperlinks>
  <pageMargins left="0.7" right="0.7" top="0.75" bottom="0.75" header="0.3" footer="0.3"/>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sheetPr codeName="Sheet31">
    <tabColor rgb="FF7030A0"/>
  </sheetPr>
  <dimension ref="A1:I7"/>
  <sheetViews>
    <sheetView showGridLines="0" showRowColHeaders="0" zoomScaleNormal="100" workbookViewId="0">
      <selection sqref="A1:H1"/>
    </sheetView>
  </sheetViews>
  <sheetFormatPr defaultColWidth="0" defaultRowHeight="15" zeroHeight="1"/>
  <cols>
    <col min="1" max="1" width="3.33203125" customWidth="1"/>
    <col min="2" max="2" width="17.88671875" customWidth="1"/>
    <col min="3" max="3" width="2" bestFit="1" customWidth="1"/>
    <col min="4" max="4" width="8.88671875" customWidth="1"/>
    <col min="5" max="5" width="2.21875" bestFit="1" customWidth="1"/>
    <col min="6" max="6" width="8.88671875" customWidth="1"/>
    <col min="7" max="7" width="2.33203125" bestFit="1" customWidth="1"/>
    <col min="8" max="8" width="8.88671875" customWidth="1"/>
    <col min="9" max="9" width="1.109375" customWidth="1"/>
    <col min="10" max="16384" width="8.88671875" hidden="1"/>
  </cols>
  <sheetData>
    <row r="1" spans="1:8" ht="21" customHeight="1">
      <c r="A1" s="430" t="s">
        <v>428</v>
      </c>
      <c r="B1" s="430"/>
      <c r="C1" s="430"/>
      <c r="D1" s="430"/>
      <c r="E1" s="430"/>
      <c r="F1" s="430"/>
      <c r="G1" s="430"/>
      <c r="H1" s="430"/>
    </row>
    <row r="2" spans="1:8" ht="6" customHeight="1"/>
    <row r="3" spans="1:8" ht="48">
      <c r="A3" s="427" t="s">
        <v>427</v>
      </c>
      <c r="B3" s="427"/>
      <c r="C3" s="333"/>
      <c r="D3" s="61" t="s">
        <v>254</v>
      </c>
      <c r="E3" s="333"/>
      <c r="F3" s="61" t="s">
        <v>255</v>
      </c>
      <c r="G3" s="333"/>
      <c r="H3" s="61" t="s">
        <v>256</v>
      </c>
    </row>
    <row r="4" spans="1:8" ht="24" customHeight="1">
      <c r="A4" s="106" t="s">
        <v>426</v>
      </c>
      <c r="B4" s="345"/>
      <c r="C4" s="346" t="s">
        <v>39</v>
      </c>
      <c r="D4" s="345">
        <v>6</v>
      </c>
      <c r="E4" s="347" t="s">
        <v>257</v>
      </c>
      <c r="F4" s="345">
        <v>0.9</v>
      </c>
      <c r="G4" s="346" t="s">
        <v>40</v>
      </c>
      <c r="H4" s="345"/>
    </row>
    <row r="5" spans="1:8" ht="24" customHeight="1">
      <c r="A5" s="107" t="s">
        <v>85</v>
      </c>
      <c r="B5" s="345"/>
      <c r="C5" s="346" t="s">
        <v>39</v>
      </c>
      <c r="D5" s="345">
        <v>6</v>
      </c>
      <c r="E5" s="347" t="s">
        <v>257</v>
      </c>
      <c r="F5" s="345">
        <v>0.5</v>
      </c>
      <c r="G5" s="346" t="s">
        <v>40</v>
      </c>
      <c r="H5" s="348"/>
    </row>
    <row r="6" spans="1:8" ht="24" customHeight="1">
      <c r="A6" s="428"/>
      <c r="B6" s="429"/>
      <c r="C6" s="429"/>
      <c r="D6" s="429"/>
      <c r="E6" s="429"/>
      <c r="F6" s="429"/>
      <c r="G6" s="55" t="s">
        <v>86</v>
      </c>
      <c r="H6" s="349"/>
    </row>
    <row r="7" spans="1:8"/>
  </sheetData>
  <mergeCells count="3">
    <mergeCell ref="A3:B3"/>
    <mergeCell ref="A6:F6"/>
    <mergeCell ref="A1:H1"/>
  </mergeCells>
  <hyperlinks>
    <hyperlink ref="A1:H1" location="Contents!A1" display="Monthly slurry production"/>
  </hyperlinks>
  <pageMargins left="0.7" right="0.7" top="0.75" bottom="0.75" header="0.3" footer="0.3"/>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sheetPr codeName="Sheet8">
    <tabColor theme="6" tint="-0.499984740745262"/>
  </sheetPr>
  <dimension ref="A1:C12"/>
  <sheetViews>
    <sheetView showGridLines="0" showRowColHeaders="0" workbookViewId="0">
      <selection sqref="A1:B1"/>
    </sheetView>
  </sheetViews>
  <sheetFormatPr defaultColWidth="0" defaultRowHeight="15" zeroHeight="1"/>
  <cols>
    <col min="1" max="1" width="45.21875" customWidth="1"/>
    <col min="2" max="2" width="16.6640625" customWidth="1"/>
    <col min="3" max="3" width="7.6640625" bestFit="1" customWidth="1"/>
    <col min="4" max="16384" width="8.88671875" hidden="1"/>
  </cols>
  <sheetData>
    <row r="1" spans="1:3" ht="21" customHeight="1">
      <c r="A1" s="433" t="s">
        <v>415</v>
      </c>
      <c r="B1" s="433"/>
    </row>
    <row r="2" spans="1:3"/>
    <row r="3" spans="1:3" ht="53.25" customHeight="1">
      <c r="A3" s="62" t="s">
        <v>401</v>
      </c>
      <c r="B3" s="331"/>
    </row>
    <row r="4" spans="1:3" ht="7.5" customHeight="1">
      <c r="A4" s="83"/>
      <c r="B4" s="83"/>
    </row>
    <row r="5" spans="1:3" ht="53.25" customHeight="1">
      <c r="A5" s="62" t="s">
        <v>402</v>
      </c>
      <c r="B5" s="331"/>
    </row>
    <row r="6" spans="1:3" ht="10.5" customHeight="1">
      <c r="A6" s="83"/>
      <c r="B6" s="83"/>
    </row>
    <row r="7" spans="1:3" ht="53.25" customHeight="1">
      <c r="A7" s="62" t="s">
        <v>403</v>
      </c>
      <c r="B7" s="331"/>
    </row>
    <row r="8" spans="1:3" ht="10.5" customHeight="1"/>
    <row r="9" spans="1:3" ht="40.5" customHeight="1">
      <c r="A9" s="340" t="s">
        <v>409</v>
      </c>
      <c r="B9" s="332"/>
      <c r="C9" s="307" t="s">
        <v>410</v>
      </c>
    </row>
    <row r="10" spans="1:3">
      <c r="A10" s="330"/>
    </row>
    <row r="11" spans="1:3" ht="49.5" customHeight="1">
      <c r="A11" s="431" t="s">
        <v>408</v>
      </c>
      <c r="B11" s="432"/>
    </row>
    <row r="12" spans="1:3"/>
  </sheetData>
  <mergeCells count="2">
    <mergeCell ref="A11:B11"/>
    <mergeCell ref="A1:B1"/>
  </mergeCells>
  <hyperlinks>
    <hyperlink ref="A1" location="Contents!A1" display="Storage "/>
  </hyperlinks>
  <pageMargins left="0.7" right="0.7" top="0.75" bottom="0.75" header="0.3" footer="0.3"/>
  <pageSetup paperSize="9" orientation="portrait" horizontalDpi="4294967292" verticalDpi="0" r:id="rId1"/>
</worksheet>
</file>

<file path=xl/worksheets/sheet7.xml><?xml version="1.0" encoding="utf-8"?>
<worksheet xmlns="http://schemas.openxmlformats.org/spreadsheetml/2006/main" xmlns:r="http://schemas.openxmlformats.org/officeDocument/2006/relationships">
  <sheetPr codeName="Sheet29">
    <tabColor rgb="FF7030A0"/>
  </sheetPr>
  <dimension ref="A1:N31"/>
  <sheetViews>
    <sheetView showGridLines="0" showRowColHeaders="0" zoomScaleNormal="100" workbookViewId="0">
      <pane ySplit="1" topLeftCell="A2" activePane="bottomLeft" state="frozen"/>
      <selection activeCell="C1" sqref="C1"/>
      <selection pane="bottomLeft" sqref="A1:M1"/>
    </sheetView>
  </sheetViews>
  <sheetFormatPr defaultColWidth="0" defaultRowHeight="15" zeroHeight="1"/>
  <cols>
    <col min="1" max="1" width="8.88671875" customWidth="1"/>
    <col min="2" max="2" width="2.77734375" customWidth="1"/>
    <col min="3" max="3" width="8.88671875" customWidth="1"/>
    <col min="4" max="4" width="2.77734375" bestFit="1" customWidth="1"/>
    <col min="5" max="5" width="8.88671875" customWidth="1"/>
    <col min="6" max="6" width="2.77734375" customWidth="1"/>
    <col min="7" max="7" width="8.88671875" customWidth="1"/>
    <col min="8" max="8" width="2.77734375" customWidth="1"/>
    <col min="9" max="9" width="9" customWidth="1"/>
    <col min="10" max="10" width="2.77734375" customWidth="1"/>
    <col min="11" max="11" width="8.88671875" customWidth="1"/>
    <col min="12" max="12" width="2.77734375" customWidth="1"/>
    <col min="13" max="13" width="8.88671875" customWidth="1"/>
    <col min="14" max="14" width="2.5546875" customWidth="1"/>
    <col min="15" max="16384" width="8.88671875" hidden="1"/>
  </cols>
  <sheetData>
    <row r="1" spans="1:14" ht="24.75" customHeight="1">
      <c r="A1" s="441" t="s">
        <v>418</v>
      </c>
      <c r="B1" s="441"/>
      <c r="C1" s="441"/>
      <c r="D1" s="441"/>
      <c r="E1" s="441"/>
      <c r="F1" s="441"/>
      <c r="G1" s="441"/>
      <c r="H1" s="441"/>
      <c r="I1" s="441"/>
      <c r="J1" s="441"/>
      <c r="K1" s="441"/>
      <c r="L1" s="441"/>
      <c r="M1" s="441"/>
    </row>
    <row r="2" spans="1:14" ht="22.5" customHeight="1">
      <c r="A2" s="443" t="s">
        <v>399</v>
      </c>
      <c r="B2" s="444"/>
      <c r="C2" s="444"/>
      <c r="D2" s="444"/>
      <c r="E2" s="444"/>
      <c r="F2" s="444"/>
      <c r="G2" s="444"/>
      <c r="H2" s="444"/>
      <c r="I2" s="444"/>
      <c r="J2" s="444"/>
      <c r="K2" s="444"/>
      <c r="L2" s="445"/>
      <c r="M2" s="446"/>
    </row>
    <row r="3" spans="1:14" ht="47.25">
      <c r="A3" s="293" t="s">
        <v>389</v>
      </c>
      <c r="B3" s="313"/>
      <c r="C3" s="293" t="s">
        <v>390</v>
      </c>
      <c r="D3" s="313"/>
      <c r="E3" s="293" t="s">
        <v>391</v>
      </c>
      <c r="F3" s="314"/>
      <c r="G3" s="293" t="s">
        <v>392</v>
      </c>
      <c r="H3" s="306"/>
      <c r="I3" s="293" t="s">
        <v>393</v>
      </c>
      <c r="J3" s="313"/>
      <c r="K3" s="310" t="s">
        <v>398</v>
      </c>
      <c r="L3" s="313"/>
      <c r="M3" s="312" t="s">
        <v>174</v>
      </c>
    </row>
    <row r="4" spans="1:14" ht="30.75" customHeight="1">
      <c r="A4" s="305"/>
      <c r="B4" s="315" t="s">
        <v>119</v>
      </c>
      <c r="C4" s="305"/>
      <c r="D4" s="315" t="s">
        <v>119</v>
      </c>
      <c r="E4" s="305"/>
      <c r="F4" s="315" t="s">
        <v>119</v>
      </c>
      <c r="G4" s="305"/>
      <c r="H4" s="315" t="s">
        <v>119</v>
      </c>
      <c r="I4" s="305"/>
      <c r="J4" s="315" t="s">
        <v>119</v>
      </c>
      <c r="K4" s="311"/>
      <c r="L4" s="316" t="s">
        <v>40</v>
      </c>
      <c r="M4" s="308"/>
    </row>
    <row r="5" spans="1:14"/>
    <row r="6" spans="1:14" ht="92.25" customHeight="1">
      <c r="A6" s="269" t="s">
        <v>228</v>
      </c>
      <c r="B6" s="317"/>
      <c r="C6" s="269" t="s">
        <v>424</v>
      </c>
      <c r="D6" s="318"/>
      <c r="E6" s="439" t="s">
        <v>231</v>
      </c>
      <c r="F6" s="440"/>
    </row>
    <row r="7" spans="1:14" ht="30" customHeight="1">
      <c r="A7" s="120"/>
      <c r="B7" s="315" t="s">
        <v>39</v>
      </c>
      <c r="C7" s="120"/>
      <c r="D7" s="315" t="s">
        <v>40</v>
      </c>
      <c r="E7" s="437"/>
      <c r="F7" s="438"/>
      <c r="G7" t="s">
        <v>425</v>
      </c>
    </row>
    <row r="8" spans="1:14"/>
    <row r="9" spans="1:14" ht="15.75">
      <c r="A9" s="453" t="s">
        <v>414</v>
      </c>
      <c r="B9" s="453"/>
      <c r="C9" s="453"/>
      <c r="D9" s="453"/>
      <c r="E9" s="453"/>
      <c r="F9" s="453"/>
      <c r="G9" s="453"/>
      <c r="H9" s="453"/>
      <c r="I9" s="453"/>
      <c r="J9" s="453"/>
      <c r="K9" s="453"/>
      <c r="L9" s="453"/>
      <c r="M9" s="453"/>
      <c r="N9" s="453"/>
    </row>
    <row r="10" spans="1:14" ht="27" customHeight="1">
      <c r="A10" s="447" t="s">
        <v>434</v>
      </c>
      <c r="B10" s="448"/>
      <c r="C10" s="448"/>
      <c r="D10" s="448"/>
      <c r="E10" s="448"/>
      <c r="F10" s="448"/>
      <c r="G10" s="448"/>
      <c r="H10" s="448"/>
      <c r="I10" s="448"/>
      <c r="J10" s="449"/>
    </row>
    <row r="11" spans="1:14" ht="52.5" customHeight="1">
      <c r="A11" s="434"/>
      <c r="B11" s="435"/>
      <c r="C11" s="435"/>
      <c r="D11" s="435"/>
      <c r="E11" s="435"/>
      <c r="F11" s="435"/>
      <c r="G11" s="435"/>
      <c r="H11" s="435"/>
      <c r="I11" s="435"/>
      <c r="J11" s="436"/>
    </row>
    <row r="12" spans="1:14" ht="7.5" customHeight="1">
      <c r="A12" s="339"/>
      <c r="B12" s="339"/>
      <c r="C12" s="339"/>
      <c r="D12" s="339"/>
      <c r="E12" s="339"/>
      <c r="F12" s="339"/>
      <c r="G12" s="339"/>
      <c r="H12" s="339"/>
      <c r="I12" s="339"/>
      <c r="J12" s="339"/>
    </row>
    <row r="13" spans="1:14" ht="27" customHeight="1">
      <c r="A13" s="450" t="s">
        <v>411</v>
      </c>
      <c r="B13" s="451"/>
      <c r="C13" s="451"/>
      <c r="D13" s="451"/>
      <c r="E13" s="451"/>
      <c r="F13" s="451"/>
      <c r="G13" s="451"/>
      <c r="H13" s="451"/>
      <c r="I13" s="451"/>
      <c r="J13" s="452"/>
    </row>
    <row r="14" spans="1:14" ht="52.5" customHeight="1">
      <c r="A14" s="434"/>
      <c r="B14" s="435"/>
      <c r="C14" s="435"/>
      <c r="D14" s="435"/>
      <c r="E14" s="435"/>
      <c r="F14" s="435"/>
      <c r="G14" s="435"/>
      <c r="H14" s="435"/>
      <c r="I14" s="435"/>
      <c r="J14" s="436"/>
    </row>
    <row r="15" spans="1:14" ht="7.5" customHeight="1">
      <c r="A15" s="339"/>
      <c r="B15" s="339"/>
      <c r="C15" s="339"/>
      <c r="D15" s="339"/>
      <c r="E15" s="339"/>
      <c r="F15" s="339"/>
      <c r="G15" s="339"/>
      <c r="H15" s="339"/>
      <c r="I15" s="339"/>
      <c r="J15" s="339"/>
    </row>
    <row r="16" spans="1:14" ht="27" customHeight="1">
      <c r="A16" s="450" t="s">
        <v>412</v>
      </c>
      <c r="B16" s="451"/>
      <c r="C16" s="451"/>
      <c r="D16" s="451"/>
      <c r="E16" s="451"/>
      <c r="F16" s="451"/>
      <c r="G16" s="451"/>
      <c r="H16" s="451"/>
      <c r="I16" s="451"/>
      <c r="J16" s="452"/>
    </row>
    <row r="17" spans="1:10" ht="52.5" customHeight="1">
      <c r="A17" s="434"/>
      <c r="B17" s="435"/>
      <c r="C17" s="435"/>
      <c r="D17" s="435"/>
      <c r="E17" s="435"/>
      <c r="F17" s="435"/>
      <c r="G17" s="435"/>
      <c r="H17" s="435"/>
      <c r="I17" s="435"/>
      <c r="J17" s="436"/>
    </row>
    <row r="18" spans="1:10"/>
    <row r="19" spans="1:10" s="338" customFormat="1">
      <c r="A19" s="442" t="s">
        <v>413</v>
      </c>
      <c r="B19" s="442"/>
      <c r="C19" s="442"/>
      <c r="D19" s="442"/>
      <c r="E19" s="442"/>
      <c r="F19" s="442"/>
      <c r="G19" s="442"/>
      <c r="H19" s="442"/>
      <c r="I19" s="442"/>
    </row>
    <row r="20" spans="1:10" ht="108">
      <c r="A20" s="302" t="s">
        <v>395</v>
      </c>
      <c r="B20" s="319"/>
      <c r="C20" s="302" t="s">
        <v>394</v>
      </c>
      <c r="D20" s="319"/>
      <c r="E20" s="350" t="s">
        <v>433</v>
      </c>
      <c r="F20" s="319"/>
      <c r="G20" s="303" t="s">
        <v>396</v>
      </c>
      <c r="H20" s="319"/>
      <c r="I20" s="301" t="s">
        <v>397</v>
      </c>
    </row>
    <row r="21" spans="1:10" ht="30.75" customHeight="1">
      <c r="A21" s="299"/>
      <c r="B21" s="320" t="s">
        <v>39</v>
      </c>
      <c r="C21" s="298"/>
      <c r="D21" s="321" t="s">
        <v>247</v>
      </c>
      <c r="E21" s="304">
        <v>1000</v>
      </c>
      <c r="F21" s="322" t="s">
        <v>39</v>
      </c>
      <c r="G21" s="299"/>
      <c r="H21" s="320" t="s">
        <v>40</v>
      </c>
      <c r="I21" s="309"/>
    </row>
    <row r="22" spans="1:10"/>
    <row r="23" spans="1:10" hidden="1"/>
    <row r="24" spans="1:10" hidden="1"/>
    <row r="25" spans="1:10" hidden="1"/>
    <row r="26" spans="1:10" hidden="1"/>
    <row r="27" spans="1:10" hidden="1"/>
    <row r="28" spans="1:10" hidden="1"/>
    <row r="29" spans="1:10" hidden="1"/>
    <row r="30" spans="1:10" hidden="1"/>
    <row r="31" spans="1:10" hidden="1"/>
  </sheetData>
  <mergeCells count="12">
    <mergeCell ref="A1:M1"/>
    <mergeCell ref="A19:I19"/>
    <mergeCell ref="A2:M2"/>
    <mergeCell ref="A10:J10"/>
    <mergeCell ref="A13:J13"/>
    <mergeCell ref="A16:J16"/>
    <mergeCell ref="A9:N9"/>
    <mergeCell ref="A11:J11"/>
    <mergeCell ref="A14:J14"/>
    <mergeCell ref="A17:J17"/>
    <mergeCell ref="E7:F7"/>
    <mergeCell ref="E6:F6"/>
  </mergeCells>
  <hyperlinks>
    <hyperlink ref="A1:E1" location="Contents!A1" tooltip="Contents ..." display="Volume, rainfall and washwater "/>
  </hyperlinks>
  <pageMargins left="0.7" right="0.7" top="0.75" bottom="0.75" header="0.3" footer="0.3"/>
  <pageSetup paperSize="9" scale="90" orientation="portrait" horizontalDpi="4294967292" verticalDpi="0" r:id="rId1"/>
</worksheet>
</file>

<file path=xl/worksheets/sheet8.xml><?xml version="1.0" encoding="utf-8"?>
<worksheet xmlns="http://schemas.openxmlformats.org/spreadsheetml/2006/main" xmlns:r="http://schemas.openxmlformats.org/officeDocument/2006/relationships">
  <sheetPr codeName="Sheet4">
    <tabColor theme="9" tint="-0.249977111117893"/>
  </sheetPr>
  <dimension ref="A1:I28"/>
  <sheetViews>
    <sheetView showGridLines="0" showRowColHeaders="0" workbookViewId="0">
      <pane ySplit="2" topLeftCell="A3" activePane="bottomLeft" state="frozen"/>
      <selection activeCell="C1" sqref="C1"/>
      <selection pane="bottomLeft" sqref="A1:C1"/>
    </sheetView>
  </sheetViews>
  <sheetFormatPr defaultColWidth="0" defaultRowHeight="15" zeroHeight="1"/>
  <cols>
    <col min="1" max="1" width="46.5546875" customWidth="1"/>
    <col min="2" max="2" width="22.21875" customWidth="1"/>
    <col min="3" max="3" width="16.5546875" customWidth="1"/>
    <col min="4" max="4" width="0.88671875" style="239" customWidth="1"/>
    <col min="5" max="7" width="20.77734375" style="239" hidden="1" customWidth="1"/>
    <col min="8" max="16384" width="13.6640625" style="239" hidden="1"/>
  </cols>
  <sheetData>
    <row r="1" spans="1:9" ht="22.5" customHeight="1">
      <c r="A1" s="457" t="s">
        <v>13</v>
      </c>
      <c r="B1" s="458"/>
      <c r="C1" s="458"/>
      <c r="D1" s="258"/>
      <c r="E1" s="245"/>
      <c r="F1" s="245"/>
      <c r="G1" s="245"/>
      <c r="H1" s="245"/>
      <c r="I1" s="245"/>
    </row>
    <row r="2" spans="1:9" ht="36.75" customHeight="1">
      <c r="A2" s="183" t="s">
        <v>4</v>
      </c>
      <c r="B2" s="142" t="s">
        <v>376</v>
      </c>
      <c r="C2" s="199" t="s">
        <v>14</v>
      </c>
    </row>
    <row r="3" spans="1:9">
      <c r="A3" s="454" t="s">
        <v>15</v>
      </c>
      <c r="B3" s="14">
        <v>220</v>
      </c>
      <c r="C3" s="455">
        <v>8</v>
      </c>
    </row>
    <row r="4" spans="1:9">
      <c r="A4" s="454"/>
      <c r="B4" s="15" t="s">
        <v>16</v>
      </c>
      <c r="C4" s="455"/>
    </row>
    <row r="5" spans="1:9">
      <c r="A5" s="454" t="s">
        <v>17</v>
      </c>
      <c r="B5" s="14">
        <v>180</v>
      </c>
      <c r="C5" s="455">
        <v>7</v>
      </c>
    </row>
    <row r="6" spans="1:9">
      <c r="A6" s="454"/>
      <c r="B6" s="15" t="s">
        <v>18</v>
      </c>
      <c r="C6" s="455"/>
    </row>
    <row r="7" spans="1:9">
      <c r="A7" s="454" t="s">
        <v>19</v>
      </c>
      <c r="B7" s="10">
        <v>180</v>
      </c>
      <c r="C7" s="455">
        <v>6.5</v>
      </c>
    </row>
    <row r="8" spans="1:9">
      <c r="A8" s="454"/>
      <c r="B8" s="11" t="s">
        <v>20</v>
      </c>
      <c r="C8" s="455"/>
    </row>
    <row r="9" spans="1:9">
      <c r="A9" s="454" t="s">
        <v>21</v>
      </c>
      <c r="B9" s="14">
        <v>150</v>
      </c>
      <c r="C9" s="455">
        <v>5.5</v>
      </c>
    </row>
    <row r="10" spans="1:9">
      <c r="A10" s="454"/>
      <c r="B10" s="15" t="s">
        <v>22</v>
      </c>
      <c r="C10" s="455"/>
    </row>
    <row r="11" spans="1:9" ht="29.25" customHeight="1">
      <c r="A11" s="454" t="s">
        <v>23</v>
      </c>
      <c r="B11" s="10">
        <v>250</v>
      </c>
      <c r="C11" s="455">
        <v>3.5</v>
      </c>
    </row>
    <row r="12" spans="1:9">
      <c r="A12" s="454"/>
      <c r="B12" s="11" t="s">
        <v>24</v>
      </c>
      <c r="C12" s="455"/>
    </row>
    <row r="13" spans="1:9">
      <c r="A13" s="110" t="s">
        <v>25</v>
      </c>
      <c r="B13" s="111">
        <v>120</v>
      </c>
      <c r="C13" s="111" t="s">
        <v>26</v>
      </c>
    </row>
    <row r="14" spans="1:9">
      <c r="A14" s="110" t="s">
        <v>27</v>
      </c>
      <c r="B14" s="111">
        <v>270</v>
      </c>
      <c r="C14" s="111" t="s">
        <v>26</v>
      </c>
    </row>
    <row r="15" spans="1:9">
      <c r="A15" s="110" t="s">
        <v>28</v>
      </c>
      <c r="B15" s="111">
        <v>150</v>
      </c>
      <c r="C15" s="111" t="s">
        <v>26</v>
      </c>
    </row>
    <row r="16" spans="1:9">
      <c r="A16" s="398" t="s">
        <v>29</v>
      </c>
      <c r="B16" s="111">
        <v>0</v>
      </c>
      <c r="C16" s="111" t="s">
        <v>26</v>
      </c>
    </row>
    <row r="17" spans="1:3">
      <c r="A17" s="110" t="s">
        <v>30</v>
      </c>
      <c r="B17" s="111">
        <v>0</v>
      </c>
      <c r="C17" s="111" t="s">
        <v>26</v>
      </c>
    </row>
    <row r="18" spans="1:3">
      <c r="A18" s="454" t="s">
        <v>31</v>
      </c>
      <c r="B18" s="14">
        <v>300</v>
      </c>
      <c r="C18" s="455" t="s">
        <v>26</v>
      </c>
    </row>
    <row r="19" spans="1:3">
      <c r="A19" s="454"/>
      <c r="B19" s="15" t="s">
        <v>32</v>
      </c>
      <c r="C19" s="455"/>
    </row>
    <row r="20" spans="1:3" ht="15.75">
      <c r="A20" s="456" t="s">
        <v>33</v>
      </c>
      <c r="B20" s="456"/>
      <c r="C20" s="456"/>
    </row>
    <row r="21" spans="1:3" ht="24" customHeight="1">
      <c r="A21" s="238" t="s">
        <v>34</v>
      </c>
      <c r="B21" s="111">
        <v>180</v>
      </c>
      <c r="C21" s="111" t="s">
        <v>26</v>
      </c>
    </row>
    <row r="22" spans="1:3" ht="15.75">
      <c r="A22" s="456" t="s">
        <v>35</v>
      </c>
      <c r="B22" s="456"/>
      <c r="C22" s="456"/>
    </row>
    <row r="23" spans="1:3" ht="48" customHeight="1">
      <c r="A23" s="238" t="s">
        <v>36</v>
      </c>
      <c r="B23" s="111">
        <v>280</v>
      </c>
      <c r="C23" s="111" t="s">
        <v>26</v>
      </c>
    </row>
    <row r="24" spans="1:3" ht="15.75">
      <c r="A24" s="456" t="s">
        <v>37</v>
      </c>
      <c r="B24" s="456"/>
      <c r="C24" s="456"/>
    </row>
    <row r="25" spans="1:3" ht="48" customHeight="1">
      <c r="A25" s="110" t="s">
        <v>38</v>
      </c>
      <c r="B25" s="111">
        <v>370</v>
      </c>
      <c r="C25" s="111" t="s">
        <v>26</v>
      </c>
    </row>
    <row r="26" spans="1:3"/>
    <row r="27" spans="1:3" ht="366" customHeight="1">
      <c r="A27" s="431" t="s">
        <v>386</v>
      </c>
      <c r="B27" s="431"/>
      <c r="C27" s="431"/>
    </row>
    <row r="28" spans="1:3"/>
  </sheetData>
  <mergeCells count="17">
    <mergeCell ref="A5:A6"/>
    <mergeCell ref="C5:C6"/>
    <mergeCell ref="A1:C1"/>
    <mergeCell ref="A3:A4"/>
    <mergeCell ref="C3:C4"/>
    <mergeCell ref="A7:A8"/>
    <mergeCell ref="C7:C8"/>
    <mergeCell ref="A9:A10"/>
    <mergeCell ref="C9:C10"/>
    <mergeCell ref="A11:A12"/>
    <mergeCell ref="C11:C12"/>
    <mergeCell ref="A27:C27"/>
    <mergeCell ref="A18:A19"/>
    <mergeCell ref="C18:C19"/>
    <mergeCell ref="A20:C20"/>
    <mergeCell ref="A22:C22"/>
    <mergeCell ref="A24:C24"/>
  </mergeCells>
  <hyperlinks>
    <hyperlink ref="A1:I1" location="Contents!A1" tooltip="Go to Table of Contents  ..." display="Table 4: The N max limits"/>
    <hyperlink ref="A1" location="Contents!" display="Table 4: The N max limits"/>
    <hyperlink ref="A1:D1" location="Contents!A1" display="Table 4: The N max limits"/>
    <hyperlink ref="A1:C1" location="Contents!A1" tooltip="Go to Table of Contents ..." display="Table 4: The N max limits"/>
  </hyperlinks>
  <pageMargins left="0.7" right="0.7" top="0.75" bottom="0.75" header="0.3" footer="0.3"/>
  <pageSetup paperSize="9" scale="82" orientation="portrait" horizontalDpi="4294967292" verticalDpi="0" r:id="rId1"/>
</worksheet>
</file>

<file path=xl/worksheets/sheet9.xml><?xml version="1.0" encoding="utf-8"?>
<worksheet xmlns="http://schemas.openxmlformats.org/spreadsheetml/2006/main" xmlns:r="http://schemas.openxmlformats.org/officeDocument/2006/relationships">
  <sheetPr codeName="Sheet6">
    <tabColor theme="6" tint="-0.499984740745262"/>
  </sheetPr>
  <dimension ref="A1:IV38"/>
  <sheetViews>
    <sheetView showGridLines="0" showRowColHeaders="0" zoomScaleNormal="100" workbookViewId="0">
      <pane ySplit="3" topLeftCell="A4" activePane="bottomLeft" state="frozen"/>
      <selection activeCell="C1" sqref="C1"/>
      <selection pane="bottomLeft" sqref="A1:D1"/>
    </sheetView>
  </sheetViews>
  <sheetFormatPr defaultColWidth="0" defaultRowHeight="15" zeroHeight="1"/>
  <cols>
    <col min="1" max="1" width="58.6640625" customWidth="1"/>
    <col min="2" max="2" width="14.33203125" customWidth="1"/>
    <col min="3" max="3" width="13.6640625" customWidth="1"/>
    <col min="4" max="4" width="15.21875" customWidth="1"/>
    <col min="5" max="5" width="0.88671875" customWidth="1"/>
    <col min="6" max="256" width="0" hidden="1" customWidth="1"/>
    <col min="257" max="16384" width="8.88671875" hidden="1"/>
  </cols>
  <sheetData>
    <row r="1" spans="1:4" ht="22.5" customHeight="1">
      <c r="A1" s="459" t="s">
        <v>292</v>
      </c>
      <c r="B1" s="460"/>
      <c r="C1" s="460"/>
      <c r="D1" s="461"/>
    </row>
    <row r="2" spans="1:4" ht="60">
      <c r="A2" s="252" t="s">
        <v>248</v>
      </c>
      <c r="B2" s="32" t="s">
        <v>54</v>
      </c>
      <c r="C2" s="23" t="s">
        <v>57</v>
      </c>
      <c r="D2" s="23" t="s">
        <v>58</v>
      </c>
    </row>
    <row r="3" spans="1:4">
      <c r="A3" s="31" t="s">
        <v>55</v>
      </c>
      <c r="B3" s="24">
        <v>2</v>
      </c>
      <c r="C3" s="24">
        <v>3</v>
      </c>
      <c r="D3" s="24">
        <v>4</v>
      </c>
    </row>
    <row r="4" spans="1:4" ht="18.75" customHeight="1">
      <c r="A4" s="25"/>
      <c r="B4" s="26"/>
      <c r="C4" s="26"/>
      <c r="D4" s="26"/>
    </row>
    <row r="5" spans="1:4" ht="18.75" customHeight="1">
      <c r="A5" s="25"/>
      <c r="B5" s="26"/>
      <c r="C5" s="26"/>
      <c r="D5" s="26"/>
    </row>
    <row r="6" spans="1:4" ht="18.75" customHeight="1">
      <c r="A6" s="25"/>
      <c r="B6" s="26"/>
      <c r="C6" s="26"/>
      <c r="D6" s="26"/>
    </row>
    <row r="7" spans="1:4" ht="18.75" customHeight="1">
      <c r="A7" s="25"/>
      <c r="B7" s="26"/>
      <c r="C7" s="26"/>
      <c r="D7" s="26"/>
    </row>
    <row r="8" spans="1:4" ht="18.75" customHeight="1">
      <c r="A8" s="25"/>
      <c r="B8" s="26"/>
      <c r="C8" s="26"/>
      <c r="D8" s="26"/>
    </row>
    <row r="9" spans="1:4" ht="18.75" customHeight="1">
      <c r="A9" s="25"/>
      <c r="B9" s="26"/>
      <c r="C9" s="26"/>
      <c r="D9" s="26"/>
    </row>
    <row r="10" spans="1:4" ht="18.75" customHeight="1">
      <c r="A10" s="25"/>
      <c r="B10" s="26"/>
      <c r="C10" s="26"/>
      <c r="D10" s="26"/>
    </row>
    <row r="11" spans="1:4" ht="18.75" customHeight="1">
      <c r="A11" s="25"/>
      <c r="B11" s="26"/>
      <c r="C11" s="26"/>
      <c r="D11" s="26"/>
    </row>
    <row r="12" spans="1:4" ht="18.75" customHeight="1">
      <c r="A12" s="25"/>
      <c r="B12" s="26"/>
      <c r="C12" s="26"/>
      <c r="D12" s="26"/>
    </row>
    <row r="13" spans="1:4" ht="18.75" customHeight="1">
      <c r="A13" s="25"/>
      <c r="B13" s="26"/>
      <c r="C13" s="26"/>
      <c r="D13" s="26"/>
    </row>
    <row r="14" spans="1:4" ht="18.75" customHeight="1">
      <c r="A14" s="25"/>
      <c r="B14" s="26"/>
      <c r="C14" s="26"/>
      <c r="D14" s="26"/>
    </row>
    <row r="15" spans="1:4" ht="18.75" customHeight="1">
      <c r="A15" s="25"/>
      <c r="B15" s="26"/>
      <c r="C15" s="26"/>
      <c r="D15" s="26"/>
    </row>
    <row r="16" spans="1:4" ht="18.75" customHeight="1">
      <c r="A16" s="25"/>
      <c r="B16" s="26"/>
      <c r="C16" s="26"/>
      <c r="D16" s="26"/>
    </row>
    <row r="17" spans="1:4" ht="18.75" customHeight="1">
      <c r="A17" s="25"/>
      <c r="B17" s="26"/>
      <c r="C17" s="26"/>
      <c r="D17" s="26"/>
    </row>
    <row r="18" spans="1:4" ht="18.75" customHeight="1">
      <c r="A18" s="25"/>
      <c r="B18" s="26"/>
      <c r="C18" s="26"/>
      <c r="D18" s="26"/>
    </row>
    <row r="19" spans="1:4" ht="18.75" customHeight="1">
      <c r="A19" s="25"/>
      <c r="B19" s="26"/>
      <c r="C19" s="26"/>
      <c r="D19" s="26"/>
    </row>
    <row r="20" spans="1:4" ht="18.75" customHeight="1">
      <c r="A20" s="25"/>
      <c r="B20" s="26"/>
      <c r="C20" s="26"/>
      <c r="D20" s="26"/>
    </row>
    <row r="21" spans="1:4" ht="18.75" customHeight="1">
      <c r="A21" s="25"/>
      <c r="B21" s="26"/>
      <c r="C21" s="26"/>
      <c r="D21" s="26"/>
    </row>
    <row r="22" spans="1:4" ht="18.75" customHeight="1">
      <c r="A22" s="25"/>
      <c r="B22" s="26"/>
      <c r="C22" s="26"/>
      <c r="D22" s="26"/>
    </row>
    <row r="23" spans="1:4" ht="18.75" customHeight="1">
      <c r="A23" s="25"/>
      <c r="B23" s="27"/>
      <c r="C23" s="26"/>
      <c r="D23" s="26"/>
    </row>
    <row r="24" spans="1:4" ht="18.75" customHeight="1">
      <c r="A24" s="25"/>
      <c r="B24" s="26"/>
      <c r="C24" s="26"/>
      <c r="D24" s="26"/>
    </row>
    <row r="25" spans="1:4" ht="22.5" customHeight="1">
      <c r="A25" s="462" t="s">
        <v>56</v>
      </c>
      <c r="B25" s="463"/>
      <c r="C25" s="464"/>
      <c r="D25" s="29"/>
    </row>
    <row r="26" spans="1:4"/>
    <row r="27" spans="1:4" hidden="1"/>
    <row r="28" spans="1:4" hidden="1"/>
    <row r="29" spans="1:4" hidden="1"/>
    <row r="30" spans="1:4" hidden="1"/>
    <row r="31" spans="1:4" hidden="1"/>
    <row r="32" spans="1:4" hidden="1"/>
    <row r="33" hidden="1"/>
    <row r="34" hidden="1"/>
    <row r="35" hidden="1"/>
    <row r="36" hidden="1"/>
    <row r="37" hidden="1"/>
    <row r="38" hidden="1"/>
  </sheetData>
  <mergeCells count="2">
    <mergeCell ref="A1:D1"/>
    <mergeCell ref="A25:C25"/>
  </mergeCells>
  <hyperlinks>
    <hyperlink ref="A1:D1" location="Contents!A1" tooltip="Go to Table of Contents  ..." display="Table 5: Manure N produced by livestock on the farm"/>
  </hyperlinks>
  <pageMargins left="0.7" right="0.7" top="0.75" bottom="0.4" header="0.3" footer="0.3"/>
  <pageSetup paperSize="9" scale="98"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29</vt:i4>
      </vt:variant>
    </vt:vector>
  </HeadingPairs>
  <TitlesOfParts>
    <vt:vector size="66" baseType="lpstr">
      <vt:lpstr>Contents</vt:lpstr>
      <vt:lpstr>Field information template</vt:lpstr>
      <vt:lpstr>Farm templates (b)</vt:lpstr>
      <vt:lpstr>Livestock manure farm limit</vt:lpstr>
      <vt:lpstr>poultry manure production</vt:lpstr>
      <vt:lpstr>Storage</vt:lpstr>
      <vt:lpstr>Volume, rainfall and washwater</vt:lpstr>
      <vt:lpstr>Table 4</vt:lpstr>
      <vt:lpstr>Table 5</vt:lpstr>
      <vt:lpstr>Tables 6 &amp; 7</vt:lpstr>
      <vt:lpstr>Table 8</vt:lpstr>
      <vt:lpstr>Table 9</vt:lpstr>
      <vt:lpstr>Table 10</vt:lpstr>
      <vt:lpstr>Table 11</vt:lpstr>
      <vt:lpstr>Table 12</vt:lpstr>
      <vt:lpstr>Table 13</vt:lpstr>
      <vt:lpstr>Table 14</vt:lpstr>
      <vt:lpstr>Table 15</vt:lpstr>
      <vt:lpstr>Tables 16, 17 &amp; 18</vt:lpstr>
      <vt:lpstr>Table 19</vt:lpstr>
      <vt:lpstr>Table 20</vt:lpstr>
      <vt:lpstr>Table 21</vt:lpstr>
      <vt:lpstr>Table 23</vt:lpstr>
      <vt:lpstr>Table 24</vt:lpstr>
      <vt:lpstr>Sheet7</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ListofFields</vt:lpstr>
      <vt:lpstr>Contents!Print_Area</vt:lpstr>
      <vt:lpstr>'Field information template'!Print_Area</vt:lpstr>
      <vt:lpstr>'poultry manure production'!Print_Area</vt:lpstr>
      <vt:lpstr>'Table 10'!Print_Area</vt:lpstr>
      <vt:lpstr>'Table 11'!Print_Area</vt:lpstr>
      <vt:lpstr>'Table 13'!Print_Area</vt:lpstr>
      <vt:lpstr>'Table 14'!Print_Area</vt:lpstr>
      <vt:lpstr>'Table 19'!Print_Area</vt:lpstr>
      <vt:lpstr>'Table 24'!Print_Area</vt:lpstr>
      <vt:lpstr>'Table 25'!Print_Area</vt:lpstr>
      <vt:lpstr>'Table 26'!Print_Area</vt:lpstr>
      <vt:lpstr>'Table 27'!Print_Area</vt:lpstr>
      <vt:lpstr>'Table 28'!Print_Area</vt:lpstr>
      <vt:lpstr>'Table 29'!Print_Area</vt:lpstr>
      <vt:lpstr>'Table 31'!Print_Area</vt:lpstr>
      <vt:lpstr>'Table 32'!Print_Area</vt:lpstr>
      <vt:lpstr>'Table 33'!Print_Area</vt:lpstr>
      <vt:lpstr>'Table 34'!Print_Area</vt:lpstr>
      <vt:lpstr>'Table 35'!Print_Area</vt:lpstr>
      <vt:lpstr>'Table 36'!Print_Area</vt:lpstr>
      <vt:lpstr>'Table 5'!Print_Area</vt:lpstr>
      <vt:lpstr>'Table 8'!Print_Area</vt:lpstr>
      <vt:lpstr>'Table 9'!Print_Area</vt:lpstr>
      <vt:lpstr>'Tables 16, 17 &amp; 18'!Print_Area</vt:lpstr>
      <vt:lpstr>'Tables 6 &amp; 7'!Print_Area</vt:lpstr>
      <vt:lpstr>'Volume, rainfall and washwater'!Print_Area</vt:lpstr>
      <vt:lpstr>'Field information template'!Print_Titles</vt:lpstr>
      <vt:lpstr>'Table 29'!Print_Titles</vt:lpstr>
    </vt:vector>
  </TitlesOfParts>
  <Company>Defra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Mudlamootoo</dc:creator>
  <cp:lastModifiedBy>Seymour Jacklin</cp:lastModifiedBy>
  <cp:lastPrinted>2013-11-15T15:51:43Z</cp:lastPrinted>
  <dcterms:created xsi:type="dcterms:W3CDTF">2013-06-17T10:33:06Z</dcterms:created>
  <dcterms:modified xsi:type="dcterms:W3CDTF">2014-06-05T15:03:07Z</dcterms:modified>
</cp:coreProperties>
</file>