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updateLinks="never" codeName="ThisWorkbook" defaultThemeVersion="124226"/>
  <xr:revisionPtr revIDLastSave="2" documentId="6_{D756C3E9-B1E9-47C7-BD68-0871BAC718BF}" xr6:coauthVersionLast="41" xr6:coauthVersionMax="45" xr10:uidLastSave="{147A1A07-4DE9-4B1A-B351-7BD2623BF5E5}"/>
  <bookViews>
    <workbookView xWindow="-110" yWindow="-110" windowWidth="19420" windowHeight="10420" activeTab="2" xr2:uid="{00000000-000D-0000-FFFF-FFFF00000000}"/>
  </bookViews>
  <sheets>
    <sheet name="1 Information" sheetId="7" r:id="rId1"/>
    <sheet name="2 BUDGET " sheetId="1" r:id="rId2"/>
    <sheet name="3.1 Instructions - NPAC" sheetId="9" r:id="rId3"/>
    <sheet name="3.2 NPAC" sheetId="8" r:id="rId4"/>
    <sheet name="4 Additional Notes " sheetId="10" r:id="rId5"/>
  </sheets>
  <externalReferences>
    <externalReference r:id="rId6"/>
  </externalReferences>
  <definedNames>
    <definedName name="actu_dfid_funding">'2 BUDGET '!$AX$75</definedName>
    <definedName name="actu_grand_total" localSheetId="2">#REF!</definedName>
    <definedName name="actu_grand_total">'2 BUDGET '!$AS$73</definedName>
    <definedName name="actu_type">'2 BUDGET '!$AV$13:$AV$73</definedName>
    <definedName name="beneficiary_type">#REF!</definedName>
    <definedName name="cost_type">#REF!</definedName>
    <definedName name="funded_by_dfid">'2 BUDGET '!$G$75</definedName>
    <definedName name="no_of_outputs">'2 BUDGET '!$G$9</definedName>
    <definedName name="one_to_ten">#REF!</definedName>
    <definedName name="_xlnm.Print_Area" localSheetId="0">'1 Information'!$A$1:$S$51</definedName>
    <definedName name="_xlnm.Print_Area" localSheetId="3">'3.2 NPAC'!$A$1:$J$105</definedName>
    <definedName name="_xlnm.Print_Titles" localSheetId="1">'2 BUDGET '!$A:$G,'2 BUDGET '!$9:$12</definedName>
    <definedName name="proj_dfid_funding">'2 BUDGET '!$M$75</definedName>
    <definedName name="proj_grand_total" localSheetId="2">#REF!</definedName>
    <definedName name="proj_grand_total">'2 BUDGET '!$H$73</definedName>
    <definedName name="proj_type">'2 BUDGET '!$K$13:$K$73</definedName>
    <definedName name="SME">'1 Information'!$C$59:$C$60</definedName>
    <definedName name="thematic_sector">'1 Information'!$B$59:$B$66</definedName>
    <definedName name="Type">'2 BUDGET '!$DP$10:$DP$12</definedName>
    <definedName name="Yes_no">'2 BUDGET '!$DO$10:$DO$11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2" i="1" l="1"/>
  <c r="H66" i="1"/>
  <c r="H65" i="1"/>
  <c r="J14" i="1" l="1"/>
  <c r="J15" i="1"/>
  <c r="H16" i="1"/>
  <c r="H14" i="1" l="1"/>
  <c r="DK76" i="1" l="1"/>
  <c r="DJ76" i="1"/>
  <c r="DH76" i="1"/>
  <c r="DG76" i="1"/>
  <c r="DE76" i="1"/>
  <c r="DD76" i="1"/>
  <c r="DB76" i="1"/>
  <c r="DA76" i="1"/>
  <c r="CY76" i="1"/>
  <c r="CX76" i="1"/>
  <c r="CV76" i="1"/>
  <c r="CU76" i="1"/>
  <c r="CS76" i="1"/>
  <c r="CR76" i="1"/>
  <c r="CP76" i="1"/>
  <c r="CO76" i="1"/>
  <c r="CM76" i="1"/>
  <c r="CL76" i="1"/>
  <c r="CJ76" i="1"/>
  <c r="CK76" i="1"/>
  <c r="DL76" i="1"/>
  <c r="CZ76" i="1"/>
  <c r="CN76" i="1"/>
  <c r="DN22" i="1"/>
  <c r="DL22" i="1"/>
  <c r="DK22" i="1"/>
  <c r="DI22" i="1"/>
  <c r="DH22" i="1"/>
  <c r="DF22" i="1"/>
  <c r="DE22" i="1"/>
  <c r="DC22" i="1"/>
  <c r="DB22" i="1"/>
  <c r="CZ22" i="1"/>
  <c r="CY22" i="1"/>
  <c r="CW22" i="1"/>
  <c r="CV22" i="1"/>
  <c r="CT22" i="1"/>
  <c r="CS22" i="1"/>
  <c r="CQ22" i="1"/>
  <c r="CP22" i="1"/>
  <c r="CN22" i="1"/>
  <c r="CM22" i="1"/>
  <c r="CK22" i="1"/>
  <c r="CJ22" i="1"/>
  <c r="CI22" i="1"/>
  <c r="CH22" i="1"/>
  <c r="CG22" i="1"/>
  <c r="CB22" i="1"/>
  <c r="BY22" i="1"/>
  <c r="BV22" i="1"/>
  <c r="BS22" i="1"/>
  <c r="BP22" i="1"/>
  <c r="BM22" i="1"/>
  <c r="BJ22" i="1"/>
  <c r="BG22" i="1"/>
  <c r="BD22" i="1"/>
  <c r="BA22" i="1"/>
  <c r="AS22" i="1"/>
  <c r="AQ22" i="1"/>
  <c r="AN22" i="1"/>
  <c r="AK22" i="1"/>
  <c r="DG22" i="1" s="1"/>
  <c r="AH22" i="1"/>
  <c r="DD22" i="1" s="1"/>
  <c r="AE22" i="1"/>
  <c r="AB22" i="1"/>
  <c r="Y22" i="1"/>
  <c r="CU22" i="1" s="1"/>
  <c r="V22" i="1"/>
  <c r="S22" i="1"/>
  <c r="P22" i="1"/>
  <c r="H22" i="1"/>
  <c r="CO22" i="1" l="1"/>
  <c r="DA22" i="1"/>
  <c r="DM22" i="1"/>
  <c r="CQ76" i="1"/>
  <c r="DC76" i="1"/>
  <c r="AU22" i="1"/>
  <c r="AT22" i="1" s="1"/>
  <c r="CC22" i="1" s="1"/>
  <c r="CT76" i="1"/>
  <c r="DF76" i="1"/>
  <c r="J22" i="1"/>
  <c r="CW76" i="1"/>
  <c r="DI76" i="1"/>
  <c r="CL22" i="1"/>
  <c r="CX22" i="1"/>
  <c r="DJ22" i="1"/>
  <c r="CD22" i="1"/>
  <c r="I22" i="1"/>
  <c r="CF22" i="1"/>
  <c r="CR22" i="1"/>
  <c r="CE22" i="1" l="1"/>
  <c r="AR22" i="1"/>
  <c r="F76" i="8" l="1"/>
  <c r="F86" i="8" s="1"/>
  <c r="E76" i="8"/>
  <c r="E86" i="8" s="1"/>
  <c r="D76" i="8"/>
  <c r="D86" i="8" s="1"/>
  <c r="C76" i="8"/>
  <c r="C86" i="8" s="1"/>
  <c r="B76" i="8"/>
  <c r="F75" i="8"/>
  <c r="F85" i="8" s="1"/>
  <c r="E75" i="8"/>
  <c r="E85" i="8" s="1"/>
  <c r="D75" i="8"/>
  <c r="D85" i="8" s="1"/>
  <c r="C75" i="8"/>
  <c r="C85" i="8" s="1"/>
  <c r="B75" i="8"/>
  <c r="F74" i="8"/>
  <c r="F84" i="8" s="1"/>
  <c r="E74" i="8"/>
  <c r="E84" i="8" s="1"/>
  <c r="D74" i="8"/>
  <c r="D84" i="8" s="1"/>
  <c r="C74" i="8"/>
  <c r="C84" i="8" s="1"/>
  <c r="B74" i="8"/>
  <c r="F73" i="8"/>
  <c r="F83" i="8" s="1"/>
  <c r="E73" i="8"/>
  <c r="E83" i="8" s="1"/>
  <c r="D73" i="8"/>
  <c r="D83" i="8" s="1"/>
  <c r="C73" i="8"/>
  <c r="C83" i="8" s="1"/>
  <c r="B73" i="8"/>
  <c r="F72" i="8"/>
  <c r="E72" i="8"/>
  <c r="D72" i="8"/>
  <c r="C72" i="8"/>
  <c r="C82" i="8" s="1"/>
  <c r="B72" i="8"/>
  <c r="D65" i="8"/>
  <c r="C65" i="8"/>
  <c r="B65" i="8"/>
  <c r="E65" i="8" s="1"/>
  <c r="D44" i="8"/>
  <c r="C44" i="8"/>
  <c r="B44" i="8"/>
  <c r="F39" i="8"/>
  <c r="D39" i="8"/>
  <c r="C39" i="8"/>
  <c r="B39" i="8"/>
  <c r="E39" i="8" s="1"/>
  <c r="F38" i="8"/>
  <c r="D38" i="8"/>
  <c r="C38" i="8"/>
  <c r="B38" i="8"/>
  <c r="E38" i="8" s="1"/>
  <c r="F37" i="8"/>
  <c r="F40" i="8" s="1"/>
  <c r="D37" i="8"/>
  <c r="D40" i="8" s="1"/>
  <c r="C37" i="8"/>
  <c r="B37" i="8"/>
  <c r="B40" i="8" s="1"/>
  <c r="E34" i="8"/>
  <c r="G34" i="8" s="1"/>
  <c r="E33" i="8"/>
  <c r="G33" i="8" s="1"/>
  <c r="E32" i="8"/>
  <c r="G32" i="8" s="1"/>
  <c r="E29" i="8"/>
  <c r="G29" i="8" s="1"/>
  <c r="A29" i="8"/>
  <c r="A34" i="8" s="1"/>
  <c r="E28" i="8"/>
  <c r="G28" i="8" s="1"/>
  <c r="A28" i="8"/>
  <c r="A38" i="8" s="1"/>
  <c r="E27" i="8"/>
  <c r="G27" i="8" s="1"/>
  <c r="A27" i="8"/>
  <c r="F22" i="8"/>
  <c r="D22" i="8"/>
  <c r="C22" i="8"/>
  <c r="B22" i="8"/>
  <c r="E21" i="8"/>
  <c r="G21" i="8" s="1"/>
  <c r="E20" i="8"/>
  <c r="G20" i="8" s="1"/>
  <c r="E19" i="8"/>
  <c r="E17" i="8"/>
  <c r="G17" i="8" s="1"/>
  <c r="G39" i="8" l="1"/>
  <c r="G38" i="8"/>
  <c r="E22" i="8"/>
  <c r="A37" i="8"/>
  <c r="A32" i="8"/>
  <c r="B41" i="8"/>
  <c r="E37" i="8"/>
  <c r="E40" i="8" s="1"/>
  <c r="E41" i="8" s="1"/>
  <c r="D41" i="8"/>
  <c r="D77" i="8"/>
  <c r="E77" i="8"/>
  <c r="B77" i="8"/>
  <c r="F77" i="8"/>
  <c r="D82" i="8"/>
  <c r="D87" i="8" s="1"/>
  <c r="D89" i="8" s="1"/>
  <c r="C87" i="8"/>
  <c r="A33" i="8"/>
  <c r="A39" i="8"/>
  <c r="C40" i="8"/>
  <c r="C41" i="8" s="1"/>
  <c r="G73" i="8"/>
  <c r="G75" i="8"/>
  <c r="C77" i="8"/>
  <c r="E82" i="8"/>
  <c r="E87" i="8" s="1"/>
  <c r="G19" i="8"/>
  <c r="G22" i="8" s="1"/>
  <c r="G72" i="8"/>
  <c r="G74" i="8"/>
  <c r="G76" i="8"/>
  <c r="F82" i="8"/>
  <c r="F87" i="8" s="1"/>
  <c r="G37" i="8" l="1"/>
  <c r="G40" i="8" s="1"/>
  <c r="E89" i="8"/>
  <c r="G77" i="8"/>
  <c r="F89" i="8"/>
  <c r="G41" i="8"/>
  <c r="B79" i="8" s="1"/>
  <c r="C89" i="8"/>
  <c r="Y14" i="1"/>
  <c r="P14" i="1"/>
  <c r="S67" i="1"/>
  <c r="AU64" i="1"/>
  <c r="AU65" i="1"/>
  <c r="AU66" i="1"/>
  <c r="P17" i="1"/>
  <c r="DN13" i="1"/>
  <c r="B85" i="8" l="1"/>
  <c r="G85" i="8" s="1"/>
  <c r="B83" i="8"/>
  <c r="G83" i="8" s="1"/>
  <c r="B84" i="8"/>
  <c r="G84" i="8" s="1"/>
  <c r="B82" i="8"/>
  <c r="B86" i="8"/>
  <c r="G86" i="8" s="1"/>
  <c r="G82" i="8" l="1"/>
  <c r="G87" i="8" s="1"/>
  <c r="G89" i="8" s="1"/>
  <c r="B87" i="8"/>
  <c r="B89" i="8" s="1"/>
  <c r="H70" i="1"/>
  <c r="I70" i="1"/>
  <c r="H38" i="1"/>
  <c r="I38" i="1"/>
  <c r="J38" i="1"/>
  <c r="J66" i="1"/>
  <c r="J64" i="1"/>
  <c r="J65" i="1"/>
  <c r="I65" i="1"/>
  <c r="J31" i="1"/>
  <c r="I67" i="1"/>
  <c r="I39" i="1"/>
  <c r="I44" i="1"/>
  <c r="I40" i="1"/>
  <c r="I41" i="1"/>
  <c r="I42" i="1"/>
  <c r="H39" i="1"/>
  <c r="H40" i="1"/>
  <c r="H41" i="1"/>
  <c r="H42" i="1"/>
  <c r="H43" i="1"/>
  <c r="H44" i="1"/>
  <c r="I28" i="1"/>
  <c r="H33" i="1"/>
  <c r="J32" i="1"/>
  <c r="I32" i="1" s="1"/>
  <c r="H27" i="1"/>
  <c r="H28" i="1"/>
  <c r="H30" i="1"/>
  <c r="H31" i="1"/>
  <c r="I66" i="1"/>
  <c r="AS66" i="1"/>
  <c r="AT66" i="1"/>
  <c r="AS65" i="1"/>
  <c r="AT65" i="1"/>
  <c r="AS64" i="1"/>
  <c r="AT64" i="1"/>
  <c r="I13" i="1"/>
  <c r="I64" i="1" l="1"/>
  <c r="CE64" i="1" s="1"/>
  <c r="CD66" i="1"/>
  <c r="CE66" i="1"/>
  <c r="CD64" i="1"/>
  <c r="CD65" i="1"/>
  <c r="CE65" i="1"/>
  <c r="P79" i="1" l="1"/>
  <c r="AQ46" i="1" l="1"/>
  <c r="AN46" i="1"/>
  <c r="AK46" i="1"/>
  <c r="AH46" i="1"/>
  <c r="AE46" i="1"/>
  <c r="AB46" i="1"/>
  <c r="Y46" i="1"/>
  <c r="V46" i="1"/>
  <c r="S46" i="1"/>
  <c r="P46" i="1"/>
  <c r="H15" i="1"/>
  <c r="H17" i="1"/>
  <c r="H18" i="1"/>
  <c r="H19" i="1"/>
  <c r="H20" i="1"/>
  <c r="H21" i="1"/>
  <c r="H23" i="1"/>
  <c r="H25" i="1"/>
  <c r="H26" i="1"/>
  <c r="H32" i="1"/>
  <c r="H35" i="1"/>
  <c r="H36" i="1"/>
  <c r="H37" i="1"/>
  <c r="J47" i="1"/>
  <c r="H46" i="1"/>
  <c r="H47" i="1"/>
  <c r="H48" i="1"/>
  <c r="H49" i="1"/>
  <c r="H50" i="1"/>
  <c r="H51" i="1"/>
  <c r="H52" i="1"/>
  <c r="H53" i="1"/>
  <c r="H54" i="1"/>
  <c r="H55" i="1"/>
  <c r="H57" i="1"/>
  <c r="H58" i="1"/>
  <c r="H59" i="1"/>
  <c r="H60" i="1"/>
  <c r="H61" i="1"/>
  <c r="H63" i="1"/>
  <c r="H68" i="1"/>
  <c r="H69" i="1"/>
  <c r="AQ60" i="1"/>
  <c r="AN60" i="1"/>
  <c r="AK60" i="1"/>
  <c r="AH60" i="1"/>
  <c r="AE60" i="1"/>
  <c r="AB60" i="1"/>
  <c r="Y60" i="1"/>
  <c r="V60" i="1"/>
  <c r="S60" i="1"/>
  <c r="P60" i="1"/>
  <c r="AQ37" i="1"/>
  <c r="AN37" i="1"/>
  <c r="AK37" i="1"/>
  <c r="AH37" i="1"/>
  <c r="AE37" i="1"/>
  <c r="AB37" i="1"/>
  <c r="Y37" i="1"/>
  <c r="V37" i="1"/>
  <c r="S37" i="1"/>
  <c r="P37" i="1"/>
  <c r="AQ33" i="1"/>
  <c r="AN33" i="1"/>
  <c r="AK33" i="1"/>
  <c r="AH33" i="1"/>
  <c r="AE33" i="1"/>
  <c r="AB33" i="1"/>
  <c r="Y33" i="1"/>
  <c r="V33" i="1"/>
  <c r="S33" i="1"/>
  <c r="P33" i="1"/>
  <c r="AQ30" i="1"/>
  <c r="AN30" i="1"/>
  <c r="AK30" i="1"/>
  <c r="AH30" i="1"/>
  <c r="AE30" i="1"/>
  <c r="AB30" i="1"/>
  <c r="Y30" i="1"/>
  <c r="V30" i="1"/>
  <c r="S30" i="1"/>
  <c r="P30" i="1"/>
  <c r="CB69" i="1"/>
  <c r="BY69" i="1"/>
  <c r="BV69" i="1"/>
  <c r="BS69" i="1"/>
  <c r="BP69" i="1"/>
  <c r="BM69" i="1"/>
  <c r="BJ69" i="1"/>
  <c r="BG69" i="1"/>
  <c r="BD69" i="1"/>
  <c r="BA69" i="1"/>
  <c r="CB68" i="1"/>
  <c r="BY68" i="1"/>
  <c r="BV68" i="1"/>
  <c r="BS68" i="1"/>
  <c r="BP68" i="1"/>
  <c r="BM68" i="1"/>
  <c r="BJ68" i="1"/>
  <c r="BG68" i="1"/>
  <c r="BD68" i="1"/>
  <c r="BA68" i="1"/>
  <c r="CB62" i="1"/>
  <c r="BY62" i="1"/>
  <c r="BV62" i="1"/>
  <c r="BS62" i="1"/>
  <c r="BP62" i="1"/>
  <c r="BM62" i="1"/>
  <c r="BJ62" i="1"/>
  <c r="BG62" i="1"/>
  <c r="BD62" i="1"/>
  <c r="BA62" i="1"/>
  <c r="CB45" i="1"/>
  <c r="BY45" i="1"/>
  <c r="BV45" i="1"/>
  <c r="BS45" i="1"/>
  <c r="BP45" i="1"/>
  <c r="BM45" i="1"/>
  <c r="BJ45" i="1"/>
  <c r="BG45" i="1"/>
  <c r="BD45" i="1"/>
  <c r="BA45" i="1"/>
  <c r="CB42" i="1"/>
  <c r="BY42" i="1"/>
  <c r="BV42" i="1"/>
  <c r="BS42" i="1"/>
  <c r="BP42" i="1"/>
  <c r="BM42" i="1"/>
  <c r="BJ42" i="1"/>
  <c r="BG42" i="1"/>
  <c r="BD42" i="1"/>
  <c r="BA42" i="1"/>
  <c r="CB41" i="1"/>
  <c r="BY41" i="1"/>
  <c r="BV41" i="1"/>
  <c r="BS41" i="1"/>
  <c r="BP41" i="1"/>
  <c r="BM41" i="1"/>
  <c r="BJ41" i="1"/>
  <c r="BG41" i="1"/>
  <c r="BD41" i="1"/>
  <c r="BA41" i="1"/>
  <c r="CB37" i="1"/>
  <c r="BY37" i="1"/>
  <c r="BV37" i="1"/>
  <c r="BS37" i="1"/>
  <c r="BP37" i="1"/>
  <c r="BM37" i="1"/>
  <c r="BJ37" i="1"/>
  <c r="BG37" i="1"/>
  <c r="BD37" i="1"/>
  <c r="BA37" i="1"/>
  <c r="CB31" i="1"/>
  <c r="DM31" i="1" s="1"/>
  <c r="BY31" i="1"/>
  <c r="BV31" i="1"/>
  <c r="BS31" i="1"/>
  <c r="DD31" i="1" s="1"/>
  <c r="BP31" i="1"/>
  <c r="DA31" i="1" s="1"/>
  <c r="BM31" i="1"/>
  <c r="BJ31" i="1"/>
  <c r="BG31" i="1"/>
  <c r="CR31" i="1" s="1"/>
  <c r="BD31" i="1"/>
  <c r="CO31" i="1" s="1"/>
  <c r="BA31" i="1"/>
  <c r="CL31" i="1" s="1"/>
  <c r="AQ69" i="1"/>
  <c r="DM69" i="1" s="1"/>
  <c r="AN69" i="1"/>
  <c r="AK69" i="1"/>
  <c r="AH69" i="1"/>
  <c r="DD69" i="1" s="1"/>
  <c r="AE69" i="1"/>
  <c r="DA69" i="1" s="1"/>
  <c r="AB69" i="1"/>
  <c r="Y69" i="1"/>
  <c r="V69" i="1"/>
  <c r="S69" i="1"/>
  <c r="P69" i="1"/>
  <c r="CL69" i="1" s="1"/>
  <c r="AQ68" i="1"/>
  <c r="AN68" i="1"/>
  <c r="DJ68" i="1" s="1"/>
  <c r="AK68" i="1"/>
  <c r="DG68" i="1" s="1"/>
  <c r="AH68" i="1"/>
  <c r="AE68" i="1"/>
  <c r="AB68" i="1"/>
  <c r="CX68" i="1" s="1"/>
  <c r="Y68" i="1"/>
  <c r="CU68" i="1" s="1"/>
  <c r="V68" i="1"/>
  <c r="S68" i="1"/>
  <c r="P68" i="1"/>
  <c r="AQ63" i="1"/>
  <c r="AN63" i="1"/>
  <c r="AK63" i="1"/>
  <c r="AH63" i="1"/>
  <c r="AE63" i="1"/>
  <c r="AB63" i="1"/>
  <c r="Y63" i="1"/>
  <c r="V63" i="1"/>
  <c r="S63" i="1"/>
  <c r="P63" i="1"/>
  <c r="AQ62" i="1"/>
  <c r="DM62" i="1" s="1"/>
  <c r="AN62" i="1"/>
  <c r="AK62" i="1"/>
  <c r="AH62" i="1"/>
  <c r="AE62" i="1"/>
  <c r="DA62" i="1" s="1"/>
  <c r="AB62" i="1"/>
  <c r="Y62" i="1"/>
  <c r="V62" i="1"/>
  <c r="CR62" i="1" s="1"/>
  <c r="S62" i="1"/>
  <c r="CO62" i="1" s="1"/>
  <c r="P62" i="1"/>
  <c r="AQ45" i="1"/>
  <c r="AN45" i="1"/>
  <c r="DJ45" i="1" s="1"/>
  <c r="AK45" i="1"/>
  <c r="DG45" i="1" s="1"/>
  <c r="AH45" i="1"/>
  <c r="AE45" i="1"/>
  <c r="AB45" i="1"/>
  <c r="Y45" i="1"/>
  <c r="CU45" i="1" s="1"/>
  <c r="V45" i="1"/>
  <c r="S45" i="1"/>
  <c r="P45" i="1"/>
  <c r="CL45" i="1" s="1"/>
  <c r="AQ42" i="1"/>
  <c r="DM42" i="1" s="1"/>
  <c r="AN42" i="1"/>
  <c r="AQ43" i="1"/>
  <c r="AN43" i="1"/>
  <c r="AQ44" i="1"/>
  <c r="AN44" i="1"/>
  <c r="AK44" i="1"/>
  <c r="AH44" i="1"/>
  <c r="AE44" i="1"/>
  <c r="AB44" i="1"/>
  <c r="Y44" i="1"/>
  <c r="V44" i="1"/>
  <c r="S44" i="1"/>
  <c r="P44" i="1"/>
  <c r="AK43" i="1"/>
  <c r="AH43" i="1"/>
  <c r="AE43" i="1"/>
  <c r="AB43" i="1"/>
  <c r="Y43" i="1"/>
  <c r="V43" i="1"/>
  <c r="S43" i="1"/>
  <c r="P43" i="1"/>
  <c r="AK42" i="1"/>
  <c r="AH42" i="1"/>
  <c r="AE42" i="1"/>
  <c r="DA42" i="1" s="1"/>
  <c r="AB42" i="1"/>
  <c r="Y42" i="1"/>
  <c r="V42" i="1"/>
  <c r="S42" i="1"/>
  <c r="CO42" i="1" s="1"/>
  <c r="P42" i="1"/>
  <c r="AQ29" i="1"/>
  <c r="AN29" i="1"/>
  <c r="AK29" i="1"/>
  <c r="AH29" i="1"/>
  <c r="AE29" i="1"/>
  <c r="AB29" i="1"/>
  <c r="Y29" i="1"/>
  <c r="V29" i="1"/>
  <c r="S29" i="1"/>
  <c r="P29" i="1"/>
  <c r="AX80" i="1"/>
  <c r="CE80" i="1"/>
  <c r="M80" i="1"/>
  <c r="DL80" i="1"/>
  <c r="DI80" i="1"/>
  <c r="DF80" i="1"/>
  <c r="DC80" i="1"/>
  <c r="CZ80" i="1"/>
  <c r="CW80" i="1"/>
  <c r="CT80" i="1"/>
  <c r="CQ80" i="1"/>
  <c r="CN80" i="1"/>
  <c r="CH80" i="1"/>
  <c r="CF80" i="1"/>
  <c r="DL85" i="1"/>
  <c r="DK85" i="1"/>
  <c r="DI85" i="1"/>
  <c r="DH85" i="1"/>
  <c r="DF85" i="1"/>
  <c r="DE85" i="1"/>
  <c r="DC85" i="1"/>
  <c r="DB85" i="1"/>
  <c r="CZ85" i="1"/>
  <c r="CY85" i="1"/>
  <c r="CW85" i="1"/>
  <c r="CV85" i="1"/>
  <c r="CT85" i="1"/>
  <c r="CS85" i="1"/>
  <c r="CQ85" i="1"/>
  <c r="CP85" i="1"/>
  <c r="CN85" i="1"/>
  <c r="CM85" i="1"/>
  <c r="CK85" i="1"/>
  <c r="CJ85" i="1"/>
  <c r="DM83" i="1"/>
  <c r="DJ83" i="1"/>
  <c r="DG83" i="1"/>
  <c r="DD83" i="1"/>
  <c r="DA83" i="1"/>
  <c r="CX83" i="1"/>
  <c r="CU83" i="1"/>
  <c r="BG83" i="1"/>
  <c r="BD83" i="1"/>
  <c r="CO83" i="1" s="1"/>
  <c r="DL81" i="1"/>
  <c r="DK81" i="1"/>
  <c r="DI81" i="1"/>
  <c r="DH81" i="1"/>
  <c r="DF81" i="1"/>
  <c r="DE81" i="1"/>
  <c r="DC81" i="1"/>
  <c r="DB81" i="1"/>
  <c r="CZ81" i="1"/>
  <c r="CY81" i="1"/>
  <c r="CW81" i="1"/>
  <c r="CV81" i="1"/>
  <c r="CT81" i="1"/>
  <c r="CS81" i="1"/>
  <c r="CQ81" i="1"/>
  <c r="CP81" i="1"/>
  <c r="CN81" i="1"/>
  <c r="CM81" i="1"/>
  <c r="CI81" i="1"/>
  <c r="CH81" i="1"/>
  <c r="CG81" i="1"/>
  <c r="CF81" i="1"/>
  <c r="CE81" i="1"/>
  <c r="CD81" i="1"/>
  <c r="DL79" i="1"/>
  <c r="DK79" i="1"/>
  <c r="DI79" i="1"/>
  <c r="DH79" i="1"/>
  <c r="DF79" i="1"/>
  <c r="DE79" i="1"/>
  <c r="DC79" i="1"/>
  <c r="DB79" i="1"/>
  <c r="CZ79" i="1"/>
  <c r="CY79" i="1"/>
  <c r="CW79" i="1"/>
  <c r="CV79" i="1"/>
  <c r="CT79" i="1"/>
  <c r="CS79" i="1"/>
  <c r="CQ79" i="1"/>
  <c r="CP79" i="1"/>
  <c r="CN79" i="1"/>
  <c r="CM79" i="1"/>
  <c r="CJ79" i="1"/>
  <c r="CH79" i="1"/>
  <c r="CF79" i="1"/>
  <c r="CE79" i="1"/>
  <c r="CB79" i="1"/>
  <c r="BY79" i="1"/>
  <c r="BV79" i="1"/>
  <c r="BS79" i="1"/>
  <c r="BP79" i="1"/>
  <c r="BM79" i="1"/>
  <c r="BJ79" i="1"/>
  <c r="BG79" i="1"/>
  <c r="BD79" i="1"/>
  <c r="BA79" i="1"/>
  <c r="BA83" i="1" s="1"/>
  <c r="CL83" i="1" s="1"/>
  <c r="AQ79" i="1"/>
  <c r="AN79" i="1"/>
  <c r="AK79" i="1"/>
  <c r="AH79" i="1"/>
  <c r="AE79" i="1"/>
  <c r="AB79" i="1"/>
  <c r="Y79" i="1"/>
  <c r="V79" i="1"/>
  <c r="S79" i="1"/>
  <c r="DL69" i="1"/>
  <c r="DK69" i="1"/>
  <c r="DI69" i="1"/>
  <c r="DH69" i="1"/>
  <c r="DF69" i="1"/>
  <c r="DE69" i="1"/>
  <c r="DC69" i="1"/>
  <c r="DB69" i="1"/>
  <c r="CZ69" i="1"/>
  <c r="CY69" i="1"/>
  <c r="CW69" i="1"/>
  <c r="CV69" i="1"/>
  <c r="CT69" i="1"/>
  <c r="CS69" i="1"/>
  <c r="CQ69" i="1"/>
  <c r="CP69" i="1"/>
  <c r="CN69" i="1"/>
  <c r="CM69" i="1"/>
  <c r="CK69" i="1"/>
  <c r="CJ69" i="1"/>
  <c r="CH69" i="1"/>
  <c r="AS69" i="1"/>
  <c r="DL68" i="1"/>
  <c r="DK68" i="1"/>
  <c r="DI68" i="1"/>
  <c r="DH68" i="1"/>
  <c r="DF68" i="1"/>
  <c r="DE68" i="1"/>
  <c r="DC68" i="1"/>
  <c r="DB68" i="1"/>
  <c r="CZ68" i="1"/>
  <c r="CY68" i="1"/>
  <c r="CW68" i="1"/>
  <c r="CV68" i="1"/>
  <c r="CT68" i="1"/>
  <c r="CS68" i="1"/>
  <c r="CQ68" i="1"/>
  <c r="CP68" i="1"/>
  <c r="CN68" i="1"/>
  <c r="CM68" i="1"/>
  <c r="CK68" i="1"/>
  <c r="CJ68" i="1"/>
  <c r="CH68" i="1"/>
  <c r="AS68" i="1"/>
  <c r="DL67" i="1"/>
  <c r="DK67" i="1"/>
  <c r="DI67" i="1"/>
  <c r="DH67" i="1"/>
  <c r="DF67" i="1"/>
  <c r="DE67" i="1"/>
  <c r="DC67" i="1"/>
  <c r="DB67" i="1"/>
  <c r="CZ67" i="1"/>
  <c r="CY67" i="1"/>
  <c r="CW67" i="1"/>
  <c r="CV67" i="1"/>
  <c r="CT67" i="1"/>
  <c r="CS67" i="1"/>
  <c r="CQ67" i="1"/>
  <c r="CP67" i="1"/>
  <c r="CN67" i="1"/>
  <c r="CM67" i="1"/>
  <c r="CK67" i="1"/>
  <c r="CJ67" i="1"/>
  <c r="CH67" i="1"/>
  <c r="CB67" i="1"/>
  <c r="BY67" i="1"/>
  <c r="BV67" i="1"/>
  <c r="BS67" i="1"/>
  <c r="BP67" i="1"/>
  <c r="BM67" i="1"/>
  <c r="BJ67" i="1"/>
  <c r="BG67" i="1"/>
  <c r="BD67" i="1"/>
  <c r="BA67" i="1"/>
  <c r="AT67" i="1"/>
  <c r="AQ67" i="1"/>
  <c r="AN67" i="1"/>
  <c r="AK67" i="1"/>
  <c r="AH67" i="1"/>
  <c r="AE67" i="1"/>
  <c r="AB67" i="1"/>
  <c r="Y67" i="1"/>
  <c r="V67" i="1"/>
  <c r="P67" i="1"/>
  <c r="DL63" i="1"/>
  <c r="DK63" i="1"/>
  <c r="DI63" i="1"/>
  <c r="DH63" i="1"/>
  <c r="DF63" i="1"/>
  <c r="DE63" i="1"/>
  <c r="DC63" i="1"/>
  <c r="DB63" i="1"/>
  <c r="CZ63" i="1"/>
  <c r="CY63" i="1"/>
  <c r="CW63" i="1"/>
  <c r="CV63" i="1"/>
  <c r="CT63" i="1"/>
  <c r="CS63" i="1"/>
  <c r="CQ63" i="1"/>
  <c r="CP63" i="1"/>
  <c r="CN63" i="1"/>
  <c r="CM63" i="1"/>
  <c r="CK63" i="1"/>
  <c r="CJ63" i="1"/>
  <c r="CH63" i="1"/>
  <c r="CB63" i="1"/>
  <c r="BY63" i="1"/>
  <c r="BV63" i="1"/>
  <c r="BS63" i="1"/>
  <c r="BP63" i="1"/>
  <c r="BM63" i="1"/>
  <c r="BJ63" i="1"/>
  <c r="BG63" i="1"/>
  <c r="BD63" i="1"/>
  <c r="BA63" i="1"/>
  <c r="AS63" i="1"/>
  <c r="DL62" i="1"/>
  <c r="DK62" i="1"/>
  <c r="DI62" i="1"/>
  <c r="DH62" i="1"/>
  <c r="DF62" i="1"/>
  <c r="DE62" i="1"/>
  <c r="DC62" i="1"/>
  <c r="DB62" i="1"/>
  <c r="CZ62" i="1"/>
  <c r="CY62" i="1"/>
  <c r="CW62" i="1"/>
  <c r="CV62" i="1"/>
  <c r="CT62" i="1"/>
  <c r="CS62" i="1"/>
  <c r="CQ62" i="1"/>
  <c r="CP62" i="1"/>
  <c r="CN62" i="1"/>
  <c r="CM62" i="1"/>
  <c r="CK62" i="1"/>
  <c r="CJ62" i="1"/>
  <c r="CH62" i="1"/>
  <c r="AS62" i="1"/>
  <c r="DL61" i="1"/>
  <c r="DK61" i="1"/>
  <c r="DI61" i="1"/>
  <c r="DH61" i="1"/>
  <c r="DF61" i="1"/>
  <c r="DE61" i="1"/>
  <c r="DC61" i="1"/>
  <c r="DB61" i="1"/>
  <c r="CZ61" i="1"/>
  <c r="CY61" i="1"/>
  <c r="CW61" i="1"/>
  <c r="CV61" i="1"/>
  <c r="CT61" i="1"/>
  <c r="CS61" i="1"/>
  <c r="CQ61" i="1"/>
  <c r="CP61" i="1"/>
  <c r="CN61" i="1"/>
  <c r="CM61" i="1"/>
  <c r="CK61" i="1"/>
  <c r="CJ61" i="1"/>
  <c r="CH61" i="1"/>
  <c r="CB61" i="1"/>
  <c r="BY61" i="1"/>
  <c r="BV61" i="1"/>
  <c r="BS61" i="1"/>
  <c r="BP61" i="1"/>
  <c r="BM61" i="1"/>
  <c r="BJ61" i="1"/>
  <c r="BG61" i="1"/>
  <c r="BD61" i="1"/>
  <c r="BA61" i="1"/>
  <c r="AT61" i="1"/>
  <c r="I61" i="1"/>
  <c r="AS61" i="1"/>
  <c r="AQ61" i="1"/>
  <c r="AN61" i="1"/>
  <c r="AK61" i="1"/>
  <c r="AH61" i="1"/>
  <c r="AE61" i="1"/>
  <c r="AB61" i="1"/>
  <c r="Y61" i="1"/>
  <c r="V61" i="1"/>
  <c r="S61" i="1"/>
  <c r="P61" i="1"/>
  <c r="DL60" i="1"/>
  <c r="DK60" i="1"/>
  <c r="DI60" i="1"/>
  <c r="DH60" i="1"/>
  <c r="DF60" i="1"/>
  <c r="DE60" i="1"/>
  <c r="DC60" i="1"/>
  <c r="DB60" i="1"/>
  <c r="CZ60" i="1"/>
  <c r="CY60" i="1"/>
  <c r="CW60" i="1"/>
  <c r="CV60" i="1"/>
  <c r="CT60" i="1"/>
  <c r="CS60" i="1"/>
  <c r="CQ60" i="1"/>
  <c r="CP60" i="1"/>
  <c r="CN60" i="1"/>
  <c r="CM60" i="1"/>
  <c r="CK60" i="1"/>
  <c r="CJ60" i="1"/>
  <c r="CH60" i="1"/>
  <c r="CB60" i="1"/>
  <c r="BY60" i="1"/>
  <c r="BV60" i="1"/>
  <c r="BS60" i="1"/>
  <c r="BP60" i="1"/>
  <c r="BM60" i="1"/>
  <c r="BJ60" i="1"/>
  <c r="BG60" i="1"/>
  <c r="BD60" i="1"/>
  <c r="BA60" i="1"/>
  <c r="AS60" i="1"/>
  <c r="DL59" i="1"/>
  <c r="DK59" i="1"/>
  <c r="DI59" i="1"/>
  <c r="DH59" i="1"/>
  <c r="DF59" i="1"/>
  <c r="DE59" i="1"/>
  <c r="DC59" i="1"/>
  <c r="DB59" i="1"/>
  <c r="CZ59" i="1"/>
  <c r="CY59" i="1"/>
  <c r="CW59" i="1"/>
  <c r="CV59" i="1"/>
  <c r="CT59" i="1"/>
  <c r="CS59" i="1"/>
  <c r="CQ59" i="1"/>
  <c r="CP59" i="1"/>
  <c r="CN59" i="1"/>
  <c r="CM59" i="1"/>
  <c r="CK59" i="1"/>
  <c r="CJ59" i="1"/>
  <c r="CH59" i="1"/>
  <c r="CB59" i="1"/>
  <c r="BY59" i="1"/>
  <c r="BV59" i="1"/>
  <c r="BS59" i="1"/>
  <c r="BP59" i="1"/>
  <c r="BM59" i="1"/>
  <c r="BJ59" i="1"/>
  <c r="BG59" i="1"/>
  <c r="BD59" i="1"/>
  <c r="BA59" i="1"/>
  <c r="AS59" i="1"/>
  <c r="AQ59" i="1"/>
  <c r="AN59" i="1"/>
  <c r="AK59" i="1"/>
  <c r="AH59" i="1"/>
  <c r="AE59" i="1"/>
  <c r="AB59" i="1"/>
  <c r="Y59" i="1"/>
  <c r="V59" i="1"/>
  <c r="S59" i="1"/>
  <c r="P59" i="1"/>
  <c r="DL58" i="1"/>
  <c r="DK58" i="1"/>
  <c r="DI58" i="1"/>
  <c r="DH58" i="1"/>
  <c r="DF58" i="1"/>
  <c r="DE58" i="1"/>
  <c r="DC58" i="1"/>
  <c r="DB58" i="1"/>
  <c r="CZ58" i="1"/>
  <c r="CY58" i="1"/>
  <c r="CW58" i="1"/>
  <c r="CV58" i="1"/>
  <c r="CT58" i="1"/>
  <c r="CS58" i="1"/>
  <c r="CQ58" i="1"/>
  <c r="CP58" i="1"/>
  <c r="CN58" i="1"/>
  <c r="CM58" i="1"/>
  <c r="CK58" i="1"/>
  <c r="CJ58" i="1"/>
  <c r="CH58" i="1"/>
  <c r="CB58" i="1"/>
  <c r="BY58" i="1"/>
  <c r="BV58" i="1"/>
  <c r="BS58" i="1"/>
  <c r="BP58" i="1"/>
  <c r="BM58" i="1"/>
  <c r="BJ58" i="1"/>
  <c r="BG58" i="1"/>
  <c r="BD58" i="1"/>
  <c r="BA58" i="1"/>
  <c r="AS58" i="1"/>
  <c r="AQ58" i="1"/>
  <c r="AN58" i="1"/>
  <c r="AK58" i="1"/>
  <c r="AH58" i="1"/>
  <c r="AE58" i="1"/>
  <c r="AB58" i="1"/>
  <c r="Y58" i="1"/>
  <c r="V58" i="1"/>
  <c r="S58" i="1"/>
  <c r="P58" i="1"/>
  <c r="DL57" i="1"/>
  <c r="DK57" i="1"/>
  <c r="DI57" i="1"/>
  <c r="DH57" i="1"/>
  <c r="DF57" i="1"/>
  <c r="DE57" i="1"/>
  <c r="DC57" i="1"/>
  <c r="DB57" i="1"/>
  <c r="CZ57" i="1"/>
  <c r="CY57" i="1"/>
  <c r="CW57" i="1"/>
  <c r="CV57" i="1"/>
  <c r="CT57" i="1"/>
  <c r="CS57" i="1"/>
  <c r="CQ57" i="1"/>
  <c r="CP57" i="1"/>
  <c r="CN57" i="1"/>
  <c r="CM57" i="1"/>
  <c r="CK57" i="1"/>
  <c r="CJ57" i="1"/>
  <c r="CH57" i="1"/>
  <c r="CB57" i="1"/>
  <c r="BY57" i="1"/>
  <c r="BV57" i="1"/>
  <c r="BS57" i="1"/>
  <c r="BP57" i="1"/>
  <c r="BM57" i="1"/>
  <c r="BJ57" i="1"/>
  <c r="BG57" i="1"/>
  <c r="BD57" i="1"/>
  <c r="BA57" i="1"/>
  <c r="AS57" i="1"/>
  <c r="AQ57" i="1"/>
  <c r="AN57" i="1"/>
  <c r="AK57" i="1"/>
  <c r="AH57" i="1"/>
  <c r="AE57" i="1"/>
  <c r="AB57" i="1"/>
  <c r="Y57" i="1"/>
  <c r="V57" i="1"/>
  <c r="S57" i="1"/>
  <c r="P57" i="1"/>
  <c r="I57" i="1"/>
  <c r="DL56" i="1"/>
  <c r="DK56" i="1"/>
  <c r="DI56" i="1"/>
  <c r="DH56" i="1"/>
  <c r="DF56" i="1"/>
  <c r="DE56" i="1"/>
  <c r="DC56" i="1"/>
  <c r="DB56" i="1"/>
  <c r="CZ56" i="1"/>
  <c r="CY56" i="1"/>
  <c r="CW56" i="1"/>
  <c r="CV56" i="1"/>
  <c r="CT56" i="1"/>
  <c r="CS56" i="1"/>
  <c r="CQ56" i="1"/>
  <c r="CP56" i="1"/>
  <c r="CN56" i="1"/>
  <c r="CM56" i="1"/>
  <c r="CK56" i="1"/>
  <c r="CJ56" i="1"/>
  <c r="CH56" i="1"/>
  <c r="CB56" i="1"/>
  <c r="BY56" i="1"/>
  <c r="BV56" i="1"/>
  <c r="BS56" i="1"/>
  <c r="BP56" i="1"/>
  <c r="BM56" i="1"/>
  <c r="BJ56" i="1"/>
  <c r="BG56" i="1"/>
  <c r="BD56" i="1"/>
  <c r="BA56" i="1"/>
  <c r="AS56" i="1"/>
  <c r="AQ56" i="1"/>
  <c r="AN56" i="1"/>
  <c r="AK56" i="1"/>
  <c r="AH56" i="1"/>
  <c r="AE56" i="1"/>
  <c r="AB56" i="1"/>
  <c r="Y56" i="1"/>
  <c r="V56" i="1"/>
  <c r="S56" i="1"/>
  <c r="P56" i="1"/>
  <c r="DL55" i="1"/>
  <c r="DK55" i="1"/>
  <c r="DI55" i="1"/>
  <c r="DH55" i="1"/>
  <c r="DF55" i="1"/>
  <c r="DE55" i="1"/>
  <c r="DC55" i="1"/>
  <c r="DB55" i="1"/>
  <c r="CZ55" i="1"/>
  <c r="CY55" i="1"/>
  <c r="CW55" i="1"/>
  <c r="CV55" i="1"/>
  <c r="CT55" i="1"/>
  <c r="CS55" i="1"/>
  <c r="CQ55" i="1"/>
  <c r="CP55" i="1"/>
  <c r="CN55" i="1"/>
  <c r="CM55" i="1"/>
  <c r="CK55" i="1"/>
  <c r="CJ55" i="1"/>
  <c r="CH55" i="1"/>
  <c r="CB55" i="1"/>
  <c r="BY55" i="1"/>
  <c r="BV55" i="1"/>
  <c r="BS55" i="1"/>
  <c r="BP55" i="1"/>
  <c r="BM55" i="1"/>
  <c r="BJ55" i="1"/>
  <c r="BG55" i="1"/>
  <c r="BD55" i="1"/>
  <c r="BA55" i="1"/>
  <c r="AS55" i="1"/>
  <c r="AQ55" i="1"/>
  <c r="AN55" i="1"/>
  <c r="AK55" i="1"/>
  <c r="AH55" i="1"/>
  <c r="AE55" i="1"/>
  <c r="AB55" i="1"/>
  <c r="Y55" i="1"/>
  <c r="V55" i="1"/>
  <c r="S55" i="1"/>
  <c r="P55" i="1"/>
  <c r="DL54" i="1"/>
  <c r="DK54" i="1"/>
  <c r="DI54" i="1"/>
  <c r="DH54" i="1"/>
  <c r="DF54" i="1"/>
  <c r="DE54" i="1"/>
  <c r="DC54" i="1"/>
  <c r="DB54" i="1"/>
  <c r="CZ54" i="1"/>
  <c r="CY54" i="1"/>
  <c r="CW54" i="1"/>
  <c r="CV54" i="1"/>
  <c r="CT54" i="1"/>
  <c r="CS54" i="1"/>
  <c r="CQ54" i="1"/>
  <c r="CP54" i="1"/>
  <c r="CN54" i="1"/>
  <c r="CM54" i="1"/>
  <c r="CK54" i="1"/>
  <c r="CJ54" i="1"/>
  <c r="CH54" i="1"/>
  <c r="CB54" i="1"/>
  <c r="BY54" i="1"/>
  <c r="BV54" i="1"/>
  <c r="BS54" i="1"/>
  <c r="BP54" i="1"/>
  <c r="BM54" i="1"/>
  <c r="BJ54" i="1"/>
  <c r="BG54" i="1"/>
  <c r="BD54" i="1"/>
  <c r="BA54" i="1"/>
  <c r="AT54" i="1"/>
  <c r="AS54" i="1"/>
  <c r="AQ54" i="1"/>
  <c r="DM54" i="1" s="1"/>
  <c r="AN54" i="1"/>
  <c r="AK54" i="1"/>
  <c r="DG54" i="1" s="1"/>
  <c r="AH54" i="1"/>
  <c r="AE54" i="1"/>
  <c r="AB54" i="1"/>
  <c r="Y54" i="1"/>
  <c r="V54" i="1"/>
  <c r="S54" i="1"/>
  <c r="P54" i="1"/>
  <c r="I54" i="1"/>
  <c r="DL53" i="1"/>
  <c r="DK53" i="1"/>
  <c r="DI53" i="1"/>
  <c r="DH53" i="1"/>
  <c r="DF53" i="1"/>
  <c r="DE53" i="1"/>
  <c r="DC53" i="1"/>
  <c r="DB53" i="1"/>
  <c r="CZ53" i="1"/>
  <c r="CY53" i="1"/>
  <c r="CW53" i="1"/>
  <c r="CV53" i="1"/>
  <c r="CT53" i="1"/>
  <c r="CS53" i="1"/>
  <c r="CQ53" i="1"/>
  <c r="CP53" i="1"/>
  <c r="CN53" i="1"/>
  <c r="CM53" i="1"/>
  <c r="CK53" i="1"/>
  <c r="CJ53" i="1"/>
  <c r="CH53" i="1"/>
  <c r="CB53" i="1"/>
  <c r="BY53" i="1"/>
  <c r="BV53" i="1"/>
  <c r="BS53" i="1"/>
  <c r="BP53" i="1"/>
  <c r="BM53" i="1"/>
  <c r="BJ53" i="1"/>
  <c r="BG53" i="1"/>
  <c r="BD53" i="1"/>
  <c r="BA53" i="1"/>
  <c r="AT53" i="1"/>
  <c r="AS53" i="1"/>
  <c r="AQ53" i="1"/>
  <c r="AN53" i="1"/>
  <c r="DJ53" i="1" s="1"/>
  <c r="AK53" i="1"/>
  <c r="DG53" i="1" s="1"/>
  <c r="AH53" i="1"/>
  <c r="DD53" i="1" s="1"/>
  <c r="AE53" i="1"/>
  <c r="AB53" i="1"/>
  <c r="CX53" i="1" s="1"/>
  <c r="Y53" i="1"/>
  <c r="CU53" i="1" s="1"/>
  <c r="V53" i="1"/>
  <c r="S53" i="1"/>
  <c r="CO53" i="1" s="1"/>
  <c r="P53" i="1"/>
  <c r="I53" i="1"/>
  <c r="DL52" i="1"/>
  <c r="DK52" i="1"/>
  <c r="DI52" i="1"/>
  <c r="DH52" i="1"/>
  <c r="DF52" i="1"/>
  <c r="DE52" i="1"/>
  <c r="DC52" i="1"/>
  <c r="DB52" i="1"/>
  <c r="CZ52" i="1"/>
  <c r="CY52" i="1"/>
  <c r="CW52" i="1"/>
  <c r="CV52" i="1"/>
  <c r="CT52" i="1"/>
  <c r="CS52" i="1"/>
  <c r="CQ52" i="1"/>
  <c r="CP52" i="1"/>
  <c r="CN52" i="1"/>
  <c r="CM52" i="1"/>
  <c r="CK52" i="1"/>
  <c r="CJ52" i="1"/>
  <c r="CH52" i="1"/>
  <c r="CB52" i="1"/>
  <c r="BY52" i="1"/>
  <c r="BV52" i="1"/>
  <c r="BS52" i="1"/>
  <c r="BP52" i="1"/>
  <c r="BM52" i="1"/>
  <c r="BJ52" i="1"/>
  <c r="BG52" i="1"/>
  <c r="BD52" i="1"/>
  <c r="BA52" i="1"/>
  <c r="AS52" i="1"/>
  <c r="AQ52" i="1"/>
  <c r="AN52" i="1"/>
  <c r="AK52" i="1"/>
  <c r="AH52" i="1"/>
  <c r="AE52" i="1"/>
  <c r="AB52" i="1"/>
  <c r="Y52" i="1"/>
  <c r="V52" i="1"/>
  <c r="S52" i="1"/>
  <c r="P52" i="1"/>
  <c r="DL51" i="1"/>
  <c r="DK51" i="1"/>
  <c r="DI51" i="1"/>
  <c r="DH51" i="1"/>
  <c r="DF51" i="1"/>
  <c r="DE51" i="1"/>
  <c r="DC51" i="1"/>
  <c r="DB51" i="1"/>
  <c r="CZ51" i="1"/>
  <c r="CY51" i="1"/>
  <c r="CW51" i="1"/>
  <c r="CV51" i="1"/>
  <c r="CT51" i="1"/>
  <c r="CS51" i="1"/>
  <c r="CQ51" i="1"/>
  <c r="CP51" i="1"/>
  <c r="CN51" i="1"/>
  <c r="CM51" i="1"/>
  <c r="CK51" i="1"/>
  <c r="CJ51" i="1"/>
  <c r="CH51" i="1"/>
  <c r="CB51" i="1"/>
  <c r="BY51" i="1"/>
  <c r="BV51" i="1"/>
  <c r="BS51" i="1"/>
  <c r="BP51" i="1"/>
  <c r="BM51" i="1"/>
  <c r="BJ51" i="1"/>
  <c r="BG51" i="1"/>
  <c r="BD51" i="1"/>
  <c r="BA51" i="1"/>
  <c r="AS51" i="1"/>
  <c r="AQ51" i="1"/>
  <c r="AN51" i="1"/>
  <c r="AK51" i="1"/>
  <c r="AH51" i="1"/>
  <c r="AE51" i="1"/>
  <c r="AB51" i="1"/>
  <c r="Y51" i="1"/>
  <c r="V51" i="1"/>
  <c r="S51" i="1"/>
  <c r="P51" i="1"/>
  <c r="DL50" i="1"/>
  <c r="DK50" i="1"/>
  <c r="DI50" i="1"/>
  <c r="DH50" i="1"/>
  <c r="DF50" i="1"/>
  <c r="DE50" i="1"/>
  <c r="DC50" i="1"/>
  <c r="DB50" i="1"/>
  <c r="CZ50" i="1"/>
  <c r="CY50" i="1"/>
  <c r="CW50" i="1"/>
  <c r="CV50" i="1"/>
  <c r="CT50" i="1"/>
  <c r="CS50" i="1"/>
  <c r="CQ50" i="1"/>
  <c r="CP50" i="1"/>
  <c r="CN50" i="1"/>
  <c r="CM50" i="1"/>
  <c r="CK50" i="1"/>
  <c r="CJ50" i="1"/>
  <c r="CH50" i="1"/>
  <c r="CB50" i="1"/>
  <c r="BY50" i="1"/>
  <c r="BV50" i="1"/>
  <c r="BS50" i="1"/>
  <c r="BP50" i="1"/>
  <c r="BM50" i="1"/>
  <c r="BJ50" i="1"/>
  <c r="BG50" i="1"/>
  <c r="BD50" i="1"/>
  <c r="BA50" i="1"/>
  <c r="AT50" i="1"/>
  <c r="I50" i="1"/>
  <c r="AQ50" i="1"/>
  <c r="DM50" i="1" s="1"/>
  <c r="AN50" i="1"/>
  <c r="DJ50" i="1" s="1"/>
  <c r="AK50" i="1"/>
  <c r="DG50" i="1" s="1"/>
  <c r="AH50" i="1"/>
  <c r="AE50" i="1"/>
  <c r="DA50" i="1" s="1"/>
  <c r="AB50" i="1"/>
  <c r="CX50" i="1" s="1"/>
  <c r="Y50" i="1"/>
  <c r="CU50" i="1" s="1"/>
  <c r="V50" i="1"/>
  <c r="S50" i="1"/>
  <c r="CO50" i="1" s="1"/>
  <c r="P50" i="1"/>
  <c r="CL50" i="1" s="1"/>
  <c r="DL49" i="1"/>
  <c r="DK49" i="1"/>
  <c r="DI49" i="1"/>
  <c r="DH49" i="1"/>
  <c r="DF49" i="1"/>
  <c r="DE49" i="1"/>
  <c r="DC49" i="1"/>
  <c r="DB49" i="1"/>
  <c r="CZ49" i="1"/>
  <c r="CY49" i="1"/>
  <c r="CW49" i="1"/>
  <c r="CV49" i="1"/>
  <c r="CT49" i="1"/>
  <c r="CS49" i="1"/>
  <c r="CQ49" i="1"/>
  <c r="CP49" i="1"/>
  <c r="CN49" i="1"/>
  <c r="CM49" i="1"/>
  <c r="CK49" i="1"/>
  <c r="CJ49" i="1"/>
  <c r="CH49" i="1"/>
  <c r="CB49" i="1"/>
  <c r="BY49" i="1"/>
  <c r="BV49" i="1"/>
  <c r="BS49" i="1"/>
  <c r="BP49" i="1"/>
  <c r="BM49" i="1"/>
  <c r="BJ49" i="1"/>
  <c r="BG49" i="1"/>
  <c r="BD49" i="1"/>
  <c r="BA49" i="1"/>
  <c r="AS49" i="1"/>
  <c r="AQ49" i="1"/>
  <c r="AN49" i="1"/>
  <c r="AK49" i="1"/>
  <c r="AH49" i="1"/>
  <c r="AE49" i="1"/>
  <c r="AB49" i="1"/>
  <c r="Y49" i="1"/>
  <c r="V49" i="1"/>
  <c r="S49" i="1"/>
  <c r="P49" i="1"/>
  <c r="DL48" i="1"/>
  <c r="DK48" i="1"/>
  <c r="DI48" i="1"/>
  <c r="DH48" i="1"/>
  <c r="DF48" i="1"/>
  <c r="DE48" i="1"/>
  <c r="DC48" i="1"/>
  <c r="DB48" i="1"/>
  <c r="CZ48" i="1"/>
  <c r="CY48" i="1"/>
  <c r="CW48" i="1"/>
  <c r="CV48" i="1"/>
  <c r="CT48" i="1"/>
  <c r="CS48" i="1"/>
  <c r="CQ48" i="1"/>
  <c r="CP48" i="1"/>
  <c r="CN48" i="1"/>
  <c r="CM48" i="1"/>
  <c r="CK48" i="1"/>
  <c r="CJ48" i="1"/>
  <c r="CH48" i="1"/>
  <c r="CB48" i="1"/>
  <c r="BY48" i="1"/>
  <c r="BV48" i="1"/>
  <c r="BS48" i="1"/>
  <c r="BP48" i="1"/>
  <c r="BM48" i="1"/>
  <c r="BJ48" i="1"/>
  <c r="BG48" i="1"/>
  <c r="BD48" i="1"/>
  <c r="BA48" i="1"/>
  <c r="AS48" i="1"/>
  <c r="AQ48" i="1"/>
  <c r="AN48" i="1"/>
  <c r="AK48" i="1"/>
  <c r="AH48" i="1"/>
  <c r="AE48" i="1"/>
  <c r="AB48" i="1"/>
  <c r="Y48" i="1"/>
  <c r="V48" i="1"/>
  <c r="S48" i="1"/>
  <c r="P48" i="1"/>
  <c r="I48" i="1"/>
  <c r="DL47" i="1"/>
  <c r="DK47" i="1"/>
  <c r="DI47" i="1"/>
  <c r="DH47" i="1"/>
  <c r="DF47" i="1"/>
  <c r="DE47" i="1"/>
  <c r="DC47" i="1"/>
  <c r="DB47" i="1"/>
  <c r="CZ47" i="1"/>
  <c r="CY47" i="1"/>
  <c r="CW47" i="1"/>
  <c r="CV47" i="1"/>
  <c r="CT47" i="1"/>
  <c r="CS47" i="1"/>
  <c r="CQ47" i="1"/>
  <c r="CP47" i="1"/>
  <c r="CN47" i="1"/>
  <c r="CM47" i="1"/>
  <c r="CK47" i="1"/>
  <c r="CJ47" i="1"/>
  <c r="CH47" i="1"/>
  <c r="CB47" i="1"/>
  <c r="BY47" i="1"/>
  <c r="BV47" i="1"/>
  <c r="DG47" i="1" s="1"/>
  <c r="BS47" i="1"/>
  <c r="DD47" i="1" s="1"/>
  <c r="BP47" i="1"/>
  <c r="DA47" i="1" s="1"/>
  <c r="BM47" i="1"/>
  <c r="CX47" i="1" s="1"/>
  <c r="BJ47" i="1"/>
  <c r="CU47" i="1" s="1"/>
  <c r="BG47" i="1"/>
  <c r="CR47" i="1" s="1"/>
  <c r="BD47" i="1"/>
  <c r="CO47" i="1" s="1"/>
  <c r="BA47" i="1"/>
  <c r="CL47" i="1" s="1"/>
  <c r="AT47" i="1"/>
  <c r="AS47" i="1"/>
  <c r="DM47" i="1"/>
  <c r="DJ47" i="1"/>
  <c r="I47" i="1"/>
  <c r="DL46" i="1"/>
  <c r="DK46" i="1"/>
  <c r="DI46" i="1"/>
  <c r="DH46" i="1"/>
  <c r="DF46" i="1"/>
  <c r="DE46" i="1"/>
  <c r="DC46" i="1"/>
  <c r="DB46" i="1"/>
  <c r="CZ46" i="1"/>
  <c r="CY46" i="1"/>
  <c r="CW46" i="1"/>
  <c r="CV46" i="1"/>
  <c r="CT46" i="1"/>
  <c r="CS46" i="1"/>
  <c r="CQ46" i="1"/>
  <c r="CP46" i="1"/>
  <c r="CN46" i="1"/>
  <c r="CM46" i="1"/>
  <c r="CK46" i="1"/>
  <c r="CJ46" i="1"/>
  <c r="CH46" i="1"/>
  <c r="CB46" i="1"/>
  <c r="DM46" i="1" s="1"/>
  <c r="BY46" i="1"/>
  <c r="DJ46" i="1" s="1"/>
  <c r="BV46" i="1"/>
  <c r="BS46" i="1"/>
  <c r="BP46" i="1"/>
  <c r="DA46" i="1" s="1"/>
  <c r="BM46" i="1"/>
  <c r="CX46" i="1" s="1"/>
  <c r="BJ46" i="1"/>
  <c r="BG46" i="1"/>
  <c r="BD46" i="1"/>
  <c r="CO46" i="1" s="1"/>
  <c r="BA46" i="1"/>
  <c r="AS46" i="1"/>
  <c r="DL45" i="1"/>
  <c r="DK45" i="1"/>
  <c r="DI45" i="1"/>
  <c r="DH45" i="1"/>
  <c r="DF45" i="1"/>
  <c r="DE45" i="1"/>
  <c r="DC45" i="1"/>
  <c r="DB45" i="1"/>
  <c r="CZ45" i="1"/>
  <c r="CY45" i="1"/>
  <c r="CW45" i="1"/>
  <c r="CV45" i="1"/>
  <c r="CT45" i="1"/>
  <c r="CS45" i="1"/>
  <c r="CQ45" i="1"/>
  <c r="CP45" i="1"/>
  <c r="CN45" i="1"/>
  <c r="CM45" i="1"/>
  <c r="CK45" i="1"/>
  <c r="CJ45" i="1"/>
  <c r="CH45" i="1"/>
  <c r="AT45" i="1"/>
  <c r="I45" i="1"/>
  <c r="DL44" i="1"/>
  <c r="DK44" i="1"/>
  <c r="DI44" i="1"/>
  <c r="DH44" i="1"/>
  <c r="DF44" i="1"/>
  <c r="DE44" i="1"/>
  <c r="DC44" i="1"/>
  <c r="DB44" i="1"/>
  <c r="CZ44" i="1"/>
  <c r="CY44" i="1"/>
  <c r="CW44" i="1"/>
  <c r="CV44" i="1"/>
  <c r="CT44" i="1"/>
  <c r="CS44" i="1"/>
  <c r="CQ44" i="1"/>
  <c r="CP44" i="1"/>
  <c r="CN44" i="1"/>
  <c r="CM44" i="1"/>
  <c r="CK44" i="1"/>
  <c r="CJ44" i="1"/>
  <c r="CH44" i="1"/>
  <c r="CB44" i="1"/>
  <c r="BY44" i="1"/>
  <c r="BV44" i="1"/>
  <c r="BS44" i="1"/>
  <c r="BP44" i="1"/>
  <c r="BM44" i="1"/>
  <c r="BJ44" i="1"/>
  <c r="BG44" i="1"/>
  <c r="BD44" i="1"/>
  <c r="BA44" i="1"/>
  <c r="AT44" i="1"/>
  <c r="AS44" i="1"/>
  <c r="CD44" i="1" s="1"/>
  <c r="DL43" i="1"/>
  <c r="DK43" i="1"/>
  <c r="DI43" i="1"/>
  <c r="DH43" i="1"/>
  <c r="DF43" i="1"/>
  <c r="DE43" i="1"/>
  <c r="DC43" i="1"/>
  <c r="DB43" i="1"/>
  <c r="CZ43" i="1"/>
  <c r="CY43" i="1"/>
  <c r="CW43" i="1"/>
  <c r="CV43" i="1"/>
  <c r="CT43" i="1"/>
  <c r="CS43" i="1"/>
  <c r="CQ43" i="1"/>
  <c r="CP43" i="1"/>
  <c r="CN43" i="1"/>
  <c r="CM43" i="1"/>
  <c r="CK43" i="1"/>
  <c r="CJ43" i="1"/>
  <c r="CH43" i="1"/>
  <c r="CB43" i="1"/>
  <c r="BY43" i="1"/>
  <c r="BV43" i="1"/>
  <c r="BS43" i="1"/>
  <c r="BP43" i="1"/>
  <c r="BM43" i="1"/>
  <c r="BJ43" i="1"/>
  <c r="BG43" i="1"/>
  <c r="BD43" i="1"/>
  <c r="BA43" i="1"/>
  <c r="CL43" i="1" s="1"/>
  <c r="AS43" i="1"/>
  <c r="DL42" i="1"/>
  <c r="DK42" i="1"/>
  <c r="DI42" i="1"/>
  <c r="DH42" i="1"/>
  <c r="DF42" i="1"/>
  <c r="DE42" i="1"/>
  <c r="DC42" i="1"/>
  <c r="DB42" i="1"/>
  <c r="CZ42" i="1"/>
  <c r="CY42" i="1"/>
  <c r="CW42" i="1"/>
  <c r="CV42" i="1"/>
  <c r="CT42" i="1"/>
  <c r="CS42" i="1"/>
  <c r="CQ42" i="1"/>
  <c r="CP42" i="1"/>
  <c r="CN42" i="1"/>
  <c r="CM42" i="1"/>
  <c r="CK42" i="1"/>
  <c r="CJ42" i="1"/>
  <c r="CH42" i="1"/>
  <c r="AT42" i="1"/>
  <c r="AS42" i="1"/>
  <c r="DL41" i="1"/>
  <c r="DK41" i="1"/>
  <c r="DI41" i="1"/>
  <c r="DH41" i="1"/>
  <c r="DF41" i="1"/>
  <c r="DE41" i="1"/>
  <c r="DC41" i="1"/>
  <c r="DB41" i="1"/>
  <c r="CZ41" i="1"/>
  <c r="CY41" i="1"/>
  <c r="CW41" i="1"/>
  <c r="CV41" i="1"/>
  <c r="CT41" i="1"/>
  <c r="CS41" i="1"/>
  <c r="CQ41" i="1"/>
  <c r="CP41" i="1"/>
  <c r="CN41" i="1"/>
  <c r="CM41" i="1"/>
  <c r="CK41" i="1"/>
  <c r="CJ41" i="1"/>
  <c r="CH41" i="1"/>
  <c r="AT41" i="1"/>
  <c r="AS41" i="1"/>
  <c r="AQ41" i="1"/>
  <c r="AN41" i="1"/>
  <c r="DJ41" i="1" s="1"/>
  <c r="AK41" i="1"/>
  <c r="DG41" i="1" s="1"/>
  <c r="AH41" i="1"/>
  <c r="AE41" i="1"/>
  <c r="AB41" i="1"/>
  <c r="CX41" i="1" s="1"/>
  <c r="Y41" i="1"/>
  <c r="CU41" i="1" s="1"/>
  <c r="V41" i="1"/>
  <c r="S41" i="1"/>
  <c r="P41" i="1"/>
  <c r="CL41" i="1" s="1"/>
  <c r="DL40" i="1"/>
  <c r="DK40" i="1"/>
  <c r="DI40" i="1"/>
  <c r="DH40" i="1"/>
  <c r="DF40" i="1"/>
  <c r="DE40" i="1"/>
  <c r="DC40" i="1"/>
  <c r="DB40" i="1"/>
  <c r="CZ40" i="1"/>
  <c r="CY40" i="1"/>
  <c r="CW40" i="1"/>
  <c r="CV40" i="1"/>
  <c r="CT40" i="1"/>
  <c r="CS40" i="1"/>
  <c r="CQ40" i="1"/>
  <c r="CP40" i="1"/>
  <c r="CN40" i="1"/>
  <c r="CM40" i="1"/>
  <c r="CK40" i="1"/>
  <c r="CJ40" i="1"/>
  <c r="CH40" i="1"/>
  <c r="CB40" i="1"/>
  <c r="BY40" i="1"/>
  <c r="BV40" i="1"/>
  <c r="BS40" i="1"/>
  <c r="BP40" i="1"/>
  <c r="BM40" i="1"/>
  <c r="BJ40" i="1"/>
  <c r="BG40" i="1"/>
  <c r="BD40" i="1"/>
  <c r="BA40" i="1"/>
  <c r="AS40" i="1"/>
  <c r="CD40" i="1" s="1"/>
  <c r="AQ40" i="1"/>
  <c r="AN40" i="1"/>
  <c r="AK40" i="1"/>
  <c r="AH40" i="1"/>
  <c r="AE40" i="1"/>
  <c r="AB40" i="1"/>
  <c r="Y40" i="1"/>
  <c r="V40" i="1"/>
  <c r="S40" i="1"/>
  <c r="P40" i="1"/>
  <c r="DL39" i="1"/>
  <c r="DK39" i="1"/>
  <c r="DI39" i="1"/>
  <c r="DH39" i="1"/>
  <c r="DF39" i="1"/>
  <c r="DE39" i="1"/>
  <c r="DC39" i="1"/>
  <c r="DB39" i="1"/>
  <c r="CZ39" i="1"/>
  <c r="CY39" i="1"/>
  <c r="CW39" i="1"/>
  <c r="CV39" i="1"/>
  <c r="CT39" i="1"/>
  <c r="CS39" i="1"/>
  <c r="CQ39" i="1"/>
  <c r="CP39" i="1"/>
  <c r="CN39" i="1"/>
  <c r="CM39" i="1"/>
  <c r="CK39" i="1"/>
  <c r="CJ39" i="1"/>
  <c r="CH39" i="1"/>
  <c r="CB39" i="1"/>
  <c r="BY39" i="1"/>
  <c r="BV39" i="1"/>
  <c r="BS39" i="1"/>
  <c r="BP39" i="1"/>
  <c r="BM39" i="1"/>
  <c r="BJ39" i="1"/>
  <c r="BG39" i="1"/>
  <c r="BD39" i="1"/>
  <c r="BA39" i="1"/>
  <c r="AT39" i="1"/>
  <c r="AQ39" i="1"/>
  <c r="AN39" i="1"/>
  <c r="AK39" i="1"/>
  <c r="AH39" i="1"/>
  <c r="AE39" i="1"/>
  <c r="AB39" i="1"/>
  <c r="Y39" i="1"/>
  <c r="V39" i="1"/>
  <c r="S39" i="1"/>
  <c r="P39" i="1"/>
  <c r="DL37" i="1"/>
  <c r="DK37" i="1"/>
  <c r="DI37" i="1"/>
  <c r="DH37" i="1"/>
  <c r="DF37" i="1"/>
  <c r="DE37" i="1"/>
  <c r="DC37" i="1"/>
  <c r="DB37" i="1"/>
  <c r="CZ37" i="1"/>
  <c r="CY37" i="1"/>
  <c r="CW37" i="1"/>
  <c r="CV37" i="1"/>
  <c r="CT37" i="1"/>
  <c r="CS37" i="1"/>
  <c r="CQ37" i="1"/>
  <c r="CP37" i="1"/>
  <c r="CN37" i="1"/>
  <c r="CM37" i="1"/>
  <c r="CK37" i="1"/>
  <c r="CJ37" i="1"/>
  <c r="CH37" i="1"/>
  <c r="AS37" i="1"/>
  <c r="DL36" i="1"/>
  <c r="DK36" i="1"/>
  <c r="DI36" i="1"/>
  <c r="DH36" i="1"/>
  <c r="DF36" i="1"/>
  <c r="DE36" i="1"/>
  <c r="DC36" i="1"/>
  <c r="DB36" i="1"/>
  <c r="CZ36" i="1"/>
  <c r="CY36" i="1"/>
  <c r="CW36" i="1"/>
  <c r="CV36" i="1"/>
  <c r="CT36" i="1"/>
  <c r="CS36" i="1"/>
  <c r="CQ36" i="1"/>
  <c r="CP36" i="1"/>
  <c r="CN36" i="1"/>
  <c r="CM36" i="1"/>
  <c r="CK36" i="1"/>
  <c r="CJ36" i="1"/>
  <c r="CH36" i="1"/>
  <c r="CB36" i="1"/>
  <c r="BY36" i="1"/>
  <c r="BV36" i="1"/>
  <c r="BS36" i="1"/>
  <c r="BP36" i="1"/>
  <c r="BM36" i="1"/>
  <c r="BJ36" i="1"/>
  <c r="BG36" i="1"/>
  <c r="BD36" i="1"/>
  <c r="BA36" i="1"/>
  <c r="AT36" i="1"/>
  <c r="AS36" i="1"/>
  <c r="AQ36" i="1"/>
  <c r="AN36" i="1"/>
  <c r="DJ36" i="1" s="1"/>
  <c r="AK36" i="1"/>
  <c r="DG36" i="1" s="1"/>
  <c r="AH36" i="1"/>
  <c r="DD36" i="1" s="1"/>
  <c r="AE36" i="1"/>
  <c r="AB36" i="1"/>
  <c r="CX36" i="1" s="1"/>
  <c r="Y36" i="1"/>
  <c r="V36" i="1"/>
  <c r="S36" i="1"/>
  <c r="P36" i="1"/>
  <c r="CL36" i="1" s="1"/>
  <c r="I36" i="1"/>
  <c r="DL35" i="1"/>
  <c r="DK35" i="1"/>
  <c r="DI35" i="1"/>
  <c r="DH35" i="1"/>
  <c r="DF35" i="1"/>
  <c r="DE35" i="1"/>
  <c r="DC35" i="1"/>
  <c r="DB35" i="1"/>
  <c r="CZ35" i="1"/>
  <c r="CY35" i="1"/>
  <c r="CW35" i="1"/>
  <c r="CV35" i="1"/>
  <c r="CT35" i="1"/>
  <c r="CS35" i="1"/>
  <c r="CQ35" i="1"/>
  <c r="CP35" i="1"/>
  <c r="CN35" i="1"/>
  <c r="CM35" i="1"/>
  <c r="CK35" i="1"/>
  <c r="CJ35" i="1"/>
  <c r="CH35" i="1"/>
  <c r="CB35" i="1"/>
  <c r="BY35" i="1"/>
  <c r="BV35" i="1"/>
  <c r="BS35" i="1"/>
  <c r="BP35" i="1"/>
  <c r="BM35" i="1"/>
  <c r="BJ35" i="1"/>
  <c r="BG35" i="1"/>
  <c r="BD35" i="1"/>
  <c r="BA35" i="1"/>
  <c r="AS35" i="1"/>
  <c r="AQ35" i="1"/>
  <c r="AN35" i="1"/>
  <c r="AK35" i="1"/>
  <c r="AH35" i="1"/>
  <c r="AE35" i="1"/>
  <c r="AB35" i="1"/>
  <c r="Y35" i="1"/>
  <c r="V35" i="1"/>
  <c r="S35" i="1"/>
  <c r="P35" i="1"/>
  <c r="DL34" i="1"/>
  <c r="DK34" i="1"/>
  <c r="DI34" i="1"/>
  <c r="DH34" i="1"/>
  <c r="DF34" i="1"/>
  <c r="DE34" i="1"/>
  <c r="DC34" i="1"/>
  <c r="DB34" i="1"/>
  <c r="CZ34" i="1"/>
  <c r="CY34" i="1"/>
  <c r="CW34" i="1"/>
  <c r="CV34" i="1"/>
  <c r="CT34" i="1"/>
  <c r="CS34" i="1"/>
  <c r="CQ34" i="1"/>
  <c r="CP34" i="1"/>
  <c r="CN34" i="1"/>
  <c r="CM34" i="1"/>
  <c r="CK34" i="1"/>
  <c r="CJ34" i="1"/>
  <c r="CH34" i="1"/>
  <c r="CB34" i="1"/>
  <c r="BY34" i="1"/>
  <c r="BV34" i="1"/>
  <c r="BS34" i="1"/>
  <c r="BP34" i="1"/>
  <c r="BM34" i="1"/>
  <c r="BJ34" i="1"/>
  <c r="BG34" i="1"/>
  <c r="BD34" i="1"/>
  <c r="BA34" i="1"/>
  <c r="AT34" i="1"/>
  <c r="I34" i="1"/>
  <c r="AQ34" i="1"/>
  <c r="DM34" i="1" s="1"/>
  <c r="AN34" i="1"/>
  <c r="DJ34" i="1" s="1"/>
  <c r="AK34" i="1"/>
  <c r="DG34" i="1" s="1"/>
  <c r="AH34" i="1"/>
  <c r="DD34" i="1" s="1"/>
  <c r="AE34" i="1"/>
  <c r="AB34" i="1"/>
  <c r="CX34" i="1" s="1"/>
  <c r="Y34" i="1"/>
  <c r="CU34" i="1" s="1"/>
  <c r="V34" i="1"/>
  <c r="CR34" i="1" s="1"/>
  <c r="S34" i="1"/>
  <c r="P34" i="1"/>
  <c r="DL33" i="1"/>
  <c r="DK33" i="1"/>
  <c r="DI33" i="1"/>
  <c r="DH33" i="1"/>
  <c r="DF33" i="1"/>
  <c r="DE33" i="1"/>
  <c r="DC33" i="1"/>
  <c r="DB33" i="1"/>
  <c r="CZ33" i="1"/>
  <c r="CY33" i="1"/>
  <c r="CW33" i="1"/>
  <c r="CV33" i="1"/>
  <c r="CT33" i="1"/>
  <c r="CS33" i="1"/>
  <c r="CQ33" i="1"/>
  <c r="CP33" i="1"/>
  <c r="CN33" i="1"/>
  <c r="CM33" i="1"/>
  <c r="CK33" i="1"/>
  <c r="CJ33" i="1"/>
  <c r="CH33" i="1"/>
  <c r="CB33" i="1"/>
  <c r="BY33" i="1"/>
  <c r="DJ33" i="1" s="1"/>
  <c r="BV33" i="1"/>
  <c r="BS33" i="1"/>
  <c r="BP33" i="1"/>
  <c r="BM33" i="1"/>
  <c r="CX33" i="1" s="1"/>
  <c r="BJ33" i="1"/>
  <c r="BG33" i="1"/>
  <c r="BD33" i="1"/>
  <c r="BA33" i="1"/>
  <c r="CL33" i="1" s="1"/>
  <c r="AS33" i="1"/>
  <c r="DL31" i="1"/>
  <c r="DK31" i="1"/>
  <c r="DI31" i="1"/>
  <c r="DH31" i="1"/>
  <c r="DF31" i="1"/>
  <c r="DE31" i="1"/>
  <c r="DC31" i="1"/>
  <c r="DB31" i="1"/>
  <c r="CZ31" i="1"/>
  <c r="CY31" i="1"/>
  <c r="CW31" i="1"/>
  <c r="CV31" i="1"/>
  <c r="CT31" i="1"/>
  <c r="CS31" i="1"/>
  <c r="CQ31" i="1"/>
  <c r="CP31" i="1"/>
  <c r="CN31" i="1"/>
  <c r="CM31" i="1"/>
  <c r="CK31" i="1"/>
  <c r="CJ31" i="1"/>
  <c r="CH31" i="1"/>
  <c r="AT31" i="1"/>
  <c r="AS31" i="1"/>
  <c r="I31" i="1"/>
  <c r="DL30" i="1"/>
  <c r="DK30" i="1"/>
  <c r="DI30" i="1"/>
  <c r="DH30" i="1"/>
  <c r="DF30" i="1"/>
  <c r="DE30" i="1"/>
  <c r="DC30" i="1"/>
  <c r="DB30" i="1"/>
  <c r="CZ30" i="1"/>
  <c r="CY30" i="1"/>
  <c r="CW30" i="1"/>
  <c r="CV30" i="1"/>
  <c r="CT30" i="1"/>
  <c r="CS30" i="1"/>
  <c r="CQ30" i="1"/>
  <c r="CP30" i="1"/>
  <c r="CN30" i="1"/>
  <c r="CM30" i="1"/>
  <c r="CK30" i="1"/>
  <c r="CJ30" i="1"/>
  <c r="CH30" i="1"/>
  <c r="CB30" i="1"/>
  <c r="BY30" i="1"/>
  <c r="BV30" i="1"/>
  <c r="BS30" i="1"/>
  <c r="BP30" i="1"/>
  <c r="BM30" i="1"/>
  <c r="BJ30" i="1"/>
  <c r="BG30" i="1"/>
  <c r="BD30" i="1"/>
  <c r="BA30" i="1"/>
  <c r="CL30" i="1" s="1"/>
  <c r="AS30" i="1"/>
  <c r="DL29" i="1"/>
  <c r="DK29" i="1"/>
  <c r="DI29" i="1"/>
  <c r="DH29" i="1"/>
  <c r="DF29" i="1"/>
  <c r="DE29" i="1"/>
  <c r="DC29" i="1"/>
  <c r="DB29" i="1"/>
  <c r="CZ29" i="1"/>
  <c r="CY29" i="1"/>
  <c r="CW29" i="1"/>
  <c r="CV29" i="1"/>
  <c r="CT29" i="1"/>
  <c r="CS29" i="1"/>
  <c r="CQ29" i="1"/>
  <c r="CP29" i="1"/>
  <c r="CN29" i="1"/>
  <c r="CM29" i="1"/>
  <c r="CK29" i="1"/>
  <c r="CJ29" i="1"/>
  <c r="CH29" i="1"/>
  <c r="CB29" i="1"/>
  <c r="BY29" i="1"/>
  <c r="BV29" i="1"/>
  <c r="BS29" i="1"/>
  <c r="DD29" i="1" s="1"/>
  <c r="BP29" i="1"/>
  <c r="BM29" i="1"/>
  <c r="BJ29" i="1"/>
  <c r="BG29" i="1"/>
  <c r="CR29" i="1" s="1"/>
  <c r="BD29" i="1"/>
  <c r="BA29" i="1"/>
  <c r="AT29" i="1"/>
  <c r="I29" i="1"/>
  <c r="DL28" i="1"/>
  <c r="DK28" i="1"/>
  <c r="DI28" i="1"/>
  <c r="DH28" i="1"/>
  <c r="DF28" i="1"/>
  <c r="DE28" i="1"/>
  <c r="DC28" i="1"/>
  <c r="DB28" i="1"/>
  <c r="CZ28" i="1"/>
  <c r="CY28" i="1"/>
  <c r="CW28" i="1"/>
  <c r="CV28" i="1"/>
  <c r="CT28" i="1"/>
  <c r="CS28" i="1"/>
  <c r="CQ28" i="1"/>
  <c r="CP28" i="1"/>
  <c r="CN28" i="1"/>
  <c r="CM28" i="1"/>
  <c r="CK28" i="1"/>
  <c r="CJ28" i="1"/>
  <c r="CH28" i="1"/>
  <c r="CB28" i="1"/>
  <c r="BY28" i="1"/>
  <c r="BV28" i="1"/>
  <c r="BS28" i="1"/>
  <c r="BP28" i="1"/>
  <c r="BM28" i="1"/>
  <c r="BJ28" i="1"/>
  <c r="BG28" i="1"/>
  <c r="BD28" i="1"/>
  <c r="BA28" i="1"/>
  <c r="AT28" i="1"/>
  <c r="AQ28" i="1"/>
  <c r="AN28" i="1"/>
  <c r="AK28" i="1"/>
  <c r="AH28" i="1"/>
  <c r="AE28" i="1"/>
  <c r="AB28" i="1"/>
  <c r="Y28" i="1"/>
  <c r="V28" i="1"/>
  <c r="S28" i="1"/>
  <c r="P28" i="1"/>
  <c r="DL27" i="1"/>
  <c r="DK27" i="1"/>
  <c r="DI27" i="1"/>
  <c r="DH27" i="1"/>
  <c r="DF27" i="1"/>
  <c r="DE27" i="1"/>
  <c r="DC27" i="1"/>
  <c r="DB27" i="1"/>
  <c r="CZ27" i="1"/>
  <c r="CY27" i="1"/>
  <c r="CW27" i="1"/>
  <c r="CV27" i="1"/>
  <c r="CT27" i="1"/>
  <c r="CS27" i="1"/>
  <c r="CQ27" i="1"/>
  <c r="CP27" i="1"/>
  <c r="CN27" i="1"/>
  <c r="CM27" i="1"/>
  <c r="CK27" i="1"/>
  <c r="CJ27" i="1"/>
  <c r="CH27" i="1"/>
  <c r="CB27" i="1"/>
  <c r="BY27" i="1"/>
  <c r="BV27" i="1"/>
  <c r="BS27" i="1"/>
  <c r="BP27" i="1"/>
  <c r="BM27" i="1"/>
  <c r="BJ27" i="1"/>
  <c r="BG27" i="1"/>
  <c r="BD27" i="1"/>
  <c r="BA27" i="1"/>
  <c r="AS27" i="1"/>
  <c r="AQ27" i="1"/>
  <c r="AN27" i="1"/>
  <c r="AK27" i="1"/>
  <c r="AH27" i="1"/>
  <c r="AE27" i="1"/>
  <c r="AB27" i="1"/>
  <c r="Y27" i="1"/>
  <c r="V27" i="1"/>
  <c r="S27" i="1"/>
  <c r="P27" i="1"/>
  <c r="DL26" i="1"/>
  <c r="DK26" i="1"/>
  <c r="DI26" i="1"/>
  <c r="DH26" i="1"/>
  <c r="DF26" i="1"/>
  <c r="DE26" i="1"/>
  <c r="DC26" i="1"/>
  <c r="DB26" i="1"/>
  <c r="CZ26" i="1"/>
  <c r="CY26" i="1"/>
  <c r="CW26" i="1"/>
  <c r="CV26" i="1"/>
  <c r="CT26" i="1"/>
  <c r="CS26" i="1"/>
  <c r="CQ26" i="1"/>
  <c r="CP26" i="1"/>
  <c r="CN26" i="1"/>
  <c r="CM26" i="1"/>
  <c r="CK26" i="1"/>
  <c r="CJ26" i="1"/>
  <c r="CH26" i="1"/>
  <c r="CB26" i="1"/>
  <c r="BY26" i="1"/>
  <c r="BV26" i="1"/>
  <c r="BS26" i="1"/>
  <c r="BP26" i="1"/>
  <c r="BM26" i="1"/>
  <c r="BJ26" i="1"/>
  <c r="BG26" i="1"/>
  <c r="BD26" i="1"/>
  <c r="BA26" i="1"/>
  <c r="AS26" i="1"/>
  <c r="AQ26" i="1"/>
  <c r="AN26" i="1"/>
  <c r="AK26" i="1"/>
  <c r="AH26" i="1"/>
  <c r="AE26" i="1"/>
  <c r="AB26" i="1"/>
  <c r="Y26" i="1"/>
  <c r="V26" i="1"/>
  <c r="S26" i="1"/>
  <c r="P26" i="1"/>
  <c r="DL25" i="1"/>
  <c r="DK25" i="1"/>
  <c r="DI25" i="1"/>
  <c r="DH25" i="1"/>
  <c r="DF25" i="1"/>
  <c r="DE25" i="1"/>
  <c r="DC25" i="1"/>
  <c r="DB25" i="1"/>
  <c r="CZ25" i="1"/>
  <c r="CY25" i="1"/>
  <c r="CW25" i="1"/>
  <c r="CV25" i="1"/>
  <c r="CT25" i="1"/>
  <c r="CS25" i="1"/>
  <c r="CQ25" i="1"/>
  <c r="CP25" i="1"/>
  <c r="CN25" i="1"/>
  <c r="CM25" i="1"/>
  <c r="CK25" i="1"/>
  <c r="CJ25" i="1"/>
  <c r="CH25" i="1"/>
  <c r="CB25" i="1"/>
  <c r="BY25" i="1"/>
  <c r="BV25" i="1"/>
  <c r="BS25" i="1"/>
  <c r="BP25" i="1"/>
  <c r="BM25" i="1"/>
  <c r="BJ25" i="1"/>
  <c r="BG25" i="1"/>
  <c r="BD25" i="1"/>
  <c r="BA25" i="1"/>
  <c r="AS25" i="1"/>
  <c r="AQ25" i="1"/>
  <c r="AN25" i="1"/>
  <c r="AK25" i="1"/>
  <c r="AH25" i="1"/>
  <c r="AE25" i="1"/>
  <c r="AB25" i="1"/>
  <c r="Y25" i="1"/>
  <c r="V25" i="1"/>
  <c r="S25" i="1"/>
  <c r="P25" i="1"/>
  <c r="DL24" i="1"/>
  <c r="DK24" i="1"/>
  <c r="DI24" i="1"/>
  <c r="DH24" i="1"/>
  <c r="DF24" i="1"/>
  <c r="DE24" i="1"/>
  <c r="DC24" i="1"/>
  <c r="DB24" i="1"/>
  <c r="CZ24" i="1"/>
  <c r="CY24" i="1"/>
  <c r="CW24" i="1"/>
  <c r="CV24" i="1"/>
  <c r="CT24" i="1"/>
  <c r="CS24" i="1"/>
  <c r="CQ24" i="1"/>
  <c r="CP24" i="1"/>
  <c r="CN24" i="1"/>
  <c r="CM24" i="1"/>
  <c r="CK24" i="1"/>
  <c r="CJ24" i="1"/>
  <c r="CH24" i="1"/>
  <c r="CB24" i="1"/>
  <c r="BY24" i="1"/>
  <c r="BV24" i="1"/>
  <c r="BS24" i="1"/>
  <c r="BP24" i="1"/>
  <c r="BM24" i="1"/>
  <c r="BJ24" i="1"/>
  <c r="BG24" i="1"/>
  <c r="BD24" i="1"/>
  <c r="BA24" i="1"/>
  <c r="AT24" i="1"/>
  <c r="AQ24" i="1"/>
  <c r="AN24" i="1"/>
  <c r="AK24" i="1"/>
  <c r="AH24" i="1"/>
  <c r="AE24" i="1"/>
  <c r="AB24" i="1"/>
  <c r="Y24" i="1"/>
  <c r="V24" i="1"/>
  <c r="S24" i="1"/>
  <c r="P24" i="1"/>
  <c r="I24" i="1"/>
  <c r="DL23" i="1"/>
  <c r="DK23" i="1"/>
  <c r="DI23" i="1"/>
  <c r="DH23" i="1"/>
  <c r="DF23" i="1"/>
  <c r="DE23" i="1"/>
  <c r="DC23" i="1"/>
  <c r="DB23" i="1"/>
  <c r="CZ23" i="1"/>
  <c r="CY23" i="1"/>
  <c r="CW23" i="1"/>
  <c r="CV23" i="1"/>
  <c r="CT23" i="1"/>
  <c r="CS23" i="1"/>
  <c r="CQ23" i="1"/>
  <c r="CP23" i="1"/>
  <c r="CN23" i="1"/>
  <c r="CM23" i="1"/>
  <c r="CK23" i="1"/>
  <c r="CJ23" i="1"/>
  <c r="CH23" i="1"/>
  <c r="CB23" i="1"/>
  <c r="BY23" i="1"/>
  <c r="BV23" i="1"/>
  <c r="BS23" i="1"/>
  <c r="BP23" i="1"/>
  <c r="BM23" i="1"/>
  <c r="BJ23" i="1"/>
  <c r="BG23" i="1"/>
  <c r="BD23" i="1"/>
  <c r="BA23" i="1"/>
  <c r="AS23" i="1"/>
  <c r="AQ23" i="1"/>
  <c r="AN23" i="1"/>
  <c r="AK23" i="1"/>
  <c r="AH23" i="1"/>
  <c r="AE23" i="1"/>
  <c r="AB23" i="1"/>
  <c r="Y23" i="1"/>
  <c r="V23" i="1"/>
  <c r="S23" i="1"/>
  <c r="P23" i="1"/>
  <c r="DL21" i="1"/>
  <c r="DK21" i="1"/>
  <c r="DI21" i="1"/>
  <c r="DH21" i="1"/>
  <c r="DF21" i="1"/>
  <c r="DE21" i="1"/>
  <c r="DC21" i="1"/>
  <c r="DB21" i="1"/>
  <c r="CZ21" i="1"/>
  <c r="CY21" i="1"/>
  <c r="CW21" i="1"/>
  <c r="CV21" i="1"/>
  <c r="CT21" i="1"/>
  <c r="CS21" i="1"/>
  <c r="CQ21" i="1"/>
  <c r="CP21" i="1"/>
  <c r="CN21" i="1"/>
  <c r="CM21" i="1"/>
  <c r="CK21" i="1"/>
  <c r="CJ21" i="1"/>
  <c r="CH21" i="1"/>
  <c r="CB21" i="1"/>
  <c r="BY21" i="1"/>
  <c r="BV21" i="1"/>
  <c r="BS21" i="1"/>
  <c r="BP21" i="1"/>
  <c r="BM21" i="1"/>
  <c r="BJ21" i="1"/>
  <c r="BG21" i="1"/>
  <c r="BD21" i="1"/>
  <c r="BA21" i="1"/>
  <c r="AS21" i="1"/>
  <c r="AQ21" i="1"/>
  <c r="AN21" i="1"/>
  <c r="AK21" i="1"/>
  <c r="AH21" i="1"/>
  <c r="AE21" i="1"/>
  <c r="AB21" i="1"/>
  <c r="Y21" i="1"/>
  <c r="V21" i="1"/>
  <c r="S21" i="1"/>
  <c r="P21" i="1"/>
  <c r="DL20" i="1"/>
  <c r="DK20" i="1"/>
  <c r="DI20" i="1"/>
  <c r="DH20" i="1"/>
  <c r="DF20" i="1"/>
  <c r="DE20" i="1"/>
  <c r="DC20" i="1"/>
  <c r="DB20" i="1"/>
  <c r="CZ20" i="1"/>
  <c r="CY20" i="1"/>
  <c r="CW20" i="1"/>
  <c r="CV20" i="1"/>
  <c r="CT20" i="1"/>
  <c r="CS20" i="1"/>
  <c r="CQ20" i="1"/>
  <c r="CP20" i="1"/>
  <c r="CN20" i="1"/>
  <c r="CM20" i="1"/>
  <c r="CK20" i="1"/>
  <c r="CJ20" i="1"/>
  <c r="CH20" i="1"/>
  <c r="CB20" i="1"/>
  <c r="BY20" i="1"/>
  <c r="BV20" i="1"/>
  <c r="BS20" i="1"/>
  <c r="BP20" i="1"/>
  <c r="BM20" i="1"/>
  <c r="BJ20" i="1"/>
  <c r="BG20" i="1"/>
  <c r="BD20" i="1"/>
  <c r="BA20" i="1"/>
  <c r="AS20" i="1"/>
  <c r="AQ20" i="1"/>
  <c r="AN20" i="1"/>
  <c r="AK20" i="1"/>
  <c r="AH20" i="1"/>
  <c r="AE20" i="1"/>
  <c r="AB20" i="1"/>
  <c r="Y20" i="1"/>
  <c r="V20" i="1"/>
  <c r="S20" i="1"/>
  <c r="P20" i="1"/>
  <c r="DL19" i="1"/>
  <c r="DK19" i="1"/>
  <c r="DI19" i="1"/>
  <c r="DH19" i="1"/>
  <c r="DF19" i="1"/>
  <c r="DE19" i="1"/>
  <c r="DC19" i="1"/>
  <c r="DB19" i="1"/>
  <c r="CZ19" i="1"/>
  <c r="CY19" i="1"/>
  <c r="CW19" i="1"/>
  <c r="CV19" i="1"/>
  <c r="CT19" i="1"/>
  <c r="CS19" i="1"/>
  <c r="CQ19" i="1"/>
  <c r="CP19" i="1"/>
  <c r="CN19" i="1"/>
  <c r="CM19" i="1"/>
  <c r="CK19" i="1"/>
  <c r="CJ19" i="1"/>
  <c r="CH19" i="1"/>
  <c r="CB19" i="1"/>
  <c r="BY19" i="1"/>
  <c r="BV19" i="1"/>
  <c r="BS19" i="1"/>
  <c r="BP19" i="1"/>
  <c r="BM19" i="1"/>
  <c r="BJ19" i="1"/>
  <c r="BG19" i="1"/>
  <c r="BD19" i="1"/>
  <c r="BA19" i="1"/>
  <c r="AS19" i="1"/>
  <c r="AQ19" i="1"/>
  <c r="AN19" i="1"/>
  <c r="AK19" i="1"/>
  <c r="AH19" i="1"/>
  <c r="AE19" i="1"/>
  <c r="AB19" i="1"/>
  <c r="Y19" i="1"/>
  <c r="V19" i="1"/>
  <c r="S19" i="1"/>
  <c r="P19" i="1"/>
  <c r="DL18" i="1"/>
  <c r="DK18" i="1"/>
  <c r="DI18" i="1"/>
  <c r="DH18" i="1"/>
  <c r="DF18" i="1"/>
  <c r="DE18" i="1"/>
  <c r="DC18" i="1"/>
  <c r="DB18" i="1"/>
  <c r="CZ18" i="1"/>
  <c r="CY18" i="1"/>
  <c r="CW18" i="1"/>
  <c r="CV18" i="1"/>
  <c r="CT18" i="1"/>
  <c r="CS18" i="1"/>
  <c r="CQ18" i="1"/>
  <c r="CP18" i="1"/>
  <c r="CN18" i="1"/>
  <c r="CM18" i="1"/>
  <c r="CK18" i="1"/>
  <c r="CJ18" i="1"/>
  <c r="CH18" i="1"/>
  <c r="CB18" i="1"/>
  <c r="BY18" i="1"/>
  <c r="BV18" i="1"/>
  <c r="BS18" i="1"/>
  <c r="BP18" i="1"/>
  <c r="BM18" i="1"/>
  <c r="BJ18" i="1"/>
  <c r="BG18" i="1"/>
  <c r="BD18" i="1"/>
  <c r="BA18" i="1"/>
  <c r="AS18" i="1"/>
  <c r="AQ18" i="1"/>
  <c r="AN18" i="1"/>
  <c r="AK18" i="1"/>
  <c r="AH18" i="1"/>
  <c r="AE18" i="1"/>
  <c r="AB18" i="1"/>
  <c r="Y18" i="1"/>
  <c r="V18" i="1"/>
  <c r="S18" i="1"/>
  <c r="P18" i="1"/>
  <c r="DL17" i="1"/>
  <c r="DK17" i="1"/>
  <c r="DI17" i="1"/>
  <c r="DH17" i="1"/>
  <c r="DF17" i="1"/>
  <c r="DE17" i="1"/>
  <c r="DC17" i="1"/>
  <c r="DB17" i="1"/>
  <c r="CZ17" i="1"/>
  <c r="CY17" i="1"/>
  <c r="CW17" i="1"/>
  <c r="CV17" i="1"/>
  <c r="CT17" i="1"/>
  <c r="CS17" i="1"/>
  <c r="CQ17" i="1"/>
  <c r="CP17" i="1"/>
  <c r="CN17" i="1"/>
  <c r="CM17" i="1"/>
  <c r="CK17" i="1"/>
  <c r="CJ17" i="1"/>
  <c r="CH17" i="1"/>
  <c r="CB17" i="1"/>
  <c r="BY17" i="1"/>
  <c r="BV17" i="1"/>
  <c r="BS17" i="1"/>
  <c r="BP17" i="1"/>
  <c r="BM17" i="1"/>
  <c r="BJ17" i="1"/>
  <c r="BG17" i="1"/>
  <c r="BD17" i="1"/>
  <c r="BA17" i="1"/>
  <c r="AS17" i="1"/>
  <c r="AQ17" i="1"/>
  <c r="AN17" i="1"/>
  <c r="AK17" i="1"/>
  <c r="AH17" i="1"/>
  <c r="AE17" i="1"/>
  <c r="AB17" i="1"/>
  <c r="Y17" i="1"/>
  <c r="V17" i="1"/>
  <c r="S17" i="1"/>
  <c r="DL16" i="1"/>
  <c r="DK16" i="1"/>
  <c r="DI16" i="1"/>
  <c r="DH16" i="1"/>
  <c r="DF16" i="1"/>
  <c r="DE16" i="1"/>
  <c r="DC16" i="1"/>
  <c r="DB16" i="1"/>
  <c r="CZ16" i="1"/>
  <c r="CY16" i="1"/>
  <c r="CW16" i="1"/>
  <c r="CV16" i="1"/>
  <c r="CT16" i="1"/>
  <c r="CS16" i="1"/>
  <c r="CQ16" i="1"/>
  <c r="CP16" i="1"/>
  <c r="CN16" i="1"/>
  <c r="CM16" i="1"/>
  <c r="CK16" i="1"/>
  <c r="CJ16" i="1"/>
  <c r="CH16" i="1"/>
  <c r="CB16" i="1"/>
  <c r="BY16" i="1"/>
  <c r="BV16" i="1"/>
  <c r="BS16" i="1"/>
  <c r="BP16" i="1"/>
  <c r="BM16" i="1"/>
  <c r="BJ16" i="1"/>
  <c r="BG16" i="1"/>
  <c r="BD16" i="1"/>
  <c r="BA16" i="1"/>
  <c r="AS16" i="1"/>
  <c r="AQ16" i="1"/>
  <c r="AN16" i="1"/>
  <c r="AK16" i="1"/>
  <c r="AH16" i="1"/>
  <c r="AE16" i="1"/>
  <c r="AB16" i="1"/>
  <c r="Y16" i="1"/>
  <c r="V16" i="1"/>
  <c r="S16" i="1"/>
  <c r="P16" i="1"/>
  <c r="DL15" i="1"/>
  <c r="DK15" i="1"/>
  <c r="DI15" i="1"/>
  <c r="DH15" i="1"/>
  <c r="DF15" i="1"/>
  <c r="DE15" i="1"/>
  <c r="DC15" i="1"/>
  <c r="DB15" i="1"/>
  <c r="CZ15" i="1"/>
  <c r="CY15" i="1"/>
  <c r="CW15" i="1"/>
  <c r="CV15" i="1"/>
  <c r="CT15" i="1"/>
  <c r="CS15" i="1"/>
  <c r="CQ15" i="1"/>
  <c r="CP15" i="1"/>
  <c r="CN15" i="1"/>
  <c r="CM15" i="1"/>
  <c r="CK15" i="1"/>
  <c r="CJ15" i="1"/>
  <c r="CH15" i="1"/>
  <c r="CB15" i="1"/>
  <c r="BY15" i="1"/>
  <c r="BV15" i="1"/>
  <c r="BS15" i="1"/>
  <c r="BP15" i="1"/>
  <c r="BM15" i="1"/>
  <c r="BJ15" i="1"/>
  <c r="BG15" i="1"/>
  <c r="BD15" i="1"/>
  <c r="BA15" i="1"/>
  <c r="AS15" i="1"/>
  <c r="AQ15" i="1"/>
  <c r="AN15" i="1"/>
  <c r="AK15" i="1"/>
  <c r="AH15" i="1"/>
  <c r="AE15" i="1"/>
  <c r="AB15" i="1"/>
  <c r="Y15" i="1"/>
  <c r="V15" i="1"/>
  <c r="S15" i="1"/>
  <c r="P15" i="1"/>
  <c r="DL14" i="1"/>
  <c r="DK14" i="1"/>
  <c r="DI14" i="1"/>
  <c r="DH14" i="1"/>
  <c r="DF14" i="1"/>
  <c r="DE14" i="1"/>
  <c r="DC14" i="1"/>
  <c r="DB14" i="1"/>
  <c r="CZ14" i="1"/>
  <c r="CY14" i="1"/>
  <c r="CW14" i="1"/>
  <c r="CV14" i="1"/>
  <c r="CT14" i="1"/>
  <c r="CS14" i="1"/>
  <c r="CQ14" i="1"/>
  <c r="CP14" i="1"/>
  <c r="CN14" i="1"/>
  <c r="CM14" i="1"/>
  <c r="CK14" i="1"/>
  <c r="CJ14" i="1"/>
  <c r="CH14" i="1"/>
  <c r="CB14" i="1"/>
  <c r="BY14" i="1"/>
  <c r="BV14" i="1"/>
  <c r="BS14" i="1"/>
  <c r="BP14" i="1"/>
  <c r="BM14" i="1"/>
  <c r="BJ14" i="1"/>
  <c r="BG14" i="1"/>
  <c r="BD14" i="1"/>
  <c r="BA14" i="1"/>
  <c r="AS14" i="1"/>
  <c r="CD14" i="1" s="1"/>
  <c r="AQ14" i="1"/>
  <c r="AN14" i="1"/>
  <c r="AK14" i="1"/>
  <c r="AH14" i="1"/>
  <c r="AE14" i="1"/>
  <c r="AB14" i="1"/>
  <c r="V14" i="1"/>
  <c r="S14" i="1"/>
  <c r="DL13" i="1"/>
  <c r="DK13" i="1"/>
  <c r="DI13" i="1"/>
  <c r="DH13" i="1"/>
  <c r="DF13" i="1"/>
  <c r="DE13" i="1"/>
  <c r="DC13" i="1"/>
  <c r="DB13" i="1"/>
  <c r="CZ13" i="1"/>
  <c r="CY13" i="1"/>
  <c r="CW13" i="1"/>
  <c r="CV13" i="1"/>
  <c r="CT13" i="1"/>
  <c r="CS13" i="1"/>
  <c r="CQ13" i="1"/>
  <c r="CP13" i="1"/>
  <c r="CN13" i="1"/>
  <c r="CM13" i="1"/>
  <c r="CK13" i="1"/>
  <c r="CJ13" i="1"/>
  <c r="CH13" i="1"/>
  <c r="CB13" i="1"/>
  <c r="BY13" i="1"/>
  <c r="BV13" i="1"/>
  <c r="BS13" i="1"/>
  <c r="BP13" i="1"/>
  <c r="BM13" i="1"/>
  <c r="BJ13" i="1"/>
  <c r="BG13" i="1"/>
  <c r="BD13" i="1"/>
  <c r="BA13" i="1"/>
  <c r="AT13" i="1"/>
  <c r="AQ13" i="1"/>
  <c r="AN13" i="1"/>
  <c r="AK13" i="1"/>
  <c r="AH13" i="1"/>
  <c r="AE13" i="1"/>
  <c r="AB13" i="1"/>
  <c r="Y13" i="1"/>
  <c r="V13" i="1"/>
  <c r="S13" i="1"/>
  <c r="P13" i="1"/>
  <c r="CR83" i="1"/>
  <c r="AT37" i="1"/>
  <c r="DG31" i="1"/>
  <c r="I37" i="1"/>
  <c r="AT26" i="1"/>
  <c r="CU31" i="1"/>
  <c r="CX31" i="1"/>
  <c r="DJ31" i="1"/>
  <c r="CL68" i="1"/>
  <c r="DD62" i="1"/>
  <c r="CX45" i="1"/>
  <c r="CL79" i="1"/>
  <c r="I27" i="1"/>
  <c r="AT57" i="1"/>
  <c r="AT48" i="1"/>
  <c r="I56" i="1"/>
  <c r="AT51" i="1"/>
  <c r="AT40" i="1"/>
  <c r="AT56" i="1"/>
  <c r="AS50" i="1"/>
  <c r="AT27" i="1"/>
  <c r="AT59" i="1"/>
  <c r="I26" i="1"/>
  <c r="I59" i="1"/>
  <c r="AS28" i="1"/>
  <c r="I51" i="1"/>
  <c r="AS39" i="1"/>
  <c r="CE71" i="1"/>
  <c r="CE72" i="1"/>
  <c r="CE73" i="1"/>
  <c r="CX67" i="1" l="1"/>
  <c r="DJ67" i="1"/>
  <c r="CR42" i="1"/>
  <c r="DD42" i="1"/>
  <c r="DJ42" i="1"/>
  <c r="CX62" i="1"/>
  <c r="DJ62" i="1"/>
  <c r="CR37" i="1"/>
  <c r="DD37" i="1"/>
  <c r="CR30" i="1"/>
  <c r="DD30" i="1"/>
  <c r="CL29" i="1"/>
  <c r="DJ29" i="1"/>
  <c r="DD43" i="1"/>
  <c r="CO44" i="1"/>
  <c r="DA44" i="1"/>
  <c r="DM44" i="1"/>
  <c r="CU60" i="1"/>
  <c r="DG60" i="1"/>
  <c r="CR44" i="1"/>
  <c r="DD44" i="1"/>
  <c r="CU46" i="1"/>
  <c r="DG46" i="1"/>
  <c r="CL60" i="1"/>
  <c r="CX60" i="1"/>
  <c r="DJ60" i="1"/>
  <c r="CL42" i="1"/>
  <c r="CX42" i="1"/>
  <c r="J17" i="1"/>
  <c r="I17" i="1" s="1"/>
  <c r="AR17" i="1" s="1"/>
  <c r="P71" i="1"/>
  <c r="P72" i="1" s="1"/>
  <c r="AU69" i="1"/>
  <c r="AT69" i="1" s="1"/>
  <c r="CC69" i="1" s="1"/>
  <c r="CD35" i="1"/>
  <c r="J20" i="1"/>
  <c r="J23" i="1"/>
  <c r="CO56" i="1"/>
  <c r="CL63" i="1"/>
  <c r="CX63" i="1"/>
  <c r="DJ63" i="1"/>
  <c r="DD63" i="1"/>
  <c r="J30" i="1"/>
  <c r="I30" i="1" s="1"/>
  <c r="J26" i="1"/>
  <c r="J28" i="1"/>
  <c r="J25" i="1"/>
  <c r="J27" i="1"/>
  <c r="J21" i="1"/>
  <c r="CL67" i="1"/>
  <c r="J67" i="1"/>
  <c r="CD17" i="1"/>
  <c r="CD21" i="1"/>
  <c r="CD49" i="1"/>
  <c r="DA37" i="1"/>
  <c r="CU29" i="1"/>
  <c r="DG29" i="1"/>
  <c r="CO40" i="1"/>
  <c r="CU79" i="1"/>
  <c r="DG79" i="1"/>
  <c r="CO79" i="1"/>
  <c r="DA79" i="1"/>
  <c r="DM79" i="1"/>
  <c r="DD45" i="1"/>
  <c r="CL62" i="1"/>
  <c r="J39" i="1"/>
  <c r="AR39" i="1" s="1"/>
  <c r="CO67" i="1"/>
  <c r="DA67" i="1"/>
  <c r="DM67" i="1"/>
  <c r="CO37" i="1"/>
  <c r="DM37" i="1"/>
  <c r="CU67" i="1"/>
  <c r="DG67" i="1"/>
  <c r="CU33" i="1"/>
  <c r="DG33" i="1"/>
  <c r="CR67" i="1"/>
  <c r="DD67" i="1"/>
  <c r="CO30" i="1"/>
  <c r="DA30" i="1"/>
  <c r="DM30" i="1"/>
  <c r="J40" i="1"/>
  <c r="AR40" i="1" s="1"/>
  <c r="CV80" i="1"/>
  <c r="DG42" i="1"/>
  <c r="CO45" i="1"/>
  <c r="DA45" i="1"/>
  <c r="DM45" i="1"/>
  <c r="DG62" i="1"/>
  <c r="CO43" i="1"/>
  <c r="DA43" i="1"/>
  <c r="CU63" i="1"/>
  <c r="DG63" i="1"/>
  <c r="J33" i="1"/>
  <c r="I33" i="1" s="1"/>
  <c r="CE41" i="1"/>
  <c r="CO35" i="1"/>
  <c r="CR52" i="1"/>
  <c r="CR56" i="1"/>
  <c r="DG57" i="1"/>
  <c r="DD58" i="1"/>
  <c r="AR79" i="1"/>
  <c r="CX79" i="1"/>
  <c r="J42" i="1"/>
  <c r="AR42" i="1" s="1"/>
  <c r="J62" i="1"/>
  <c r="I62" i="1" s="1"/>
  <c r="J69" i="1"/>
  <c r="AU37" i="1"/>
  <c r="CC37" i="1" s="1"/>
  <c r="AU41" i="1"/>
  <c r="CC41" i="1" s="1"/>
  <c r="AU42" i="1"/>
  <c r="CC42" i="1" s="1"/>
  <c r="AU45" i="1"/>
  <c r="AU62" i="1"/>
  <c r="AT62" i="1" s="1"/>
  <c r="CC62" i="1" s="1"/>
  <c r="CO68" i="1"/>
  <c r="DA68" i="1"/>
  <c r="DM68" i="1"/>
  <c r="CU69" i="1"/>
  <c r="DG69" i="1"/>
  <c r="CR35" i="1"/>
  <c r="DD68" i="1"/>
  <c r="CX69" i="1"/>
  <c r="DJ69" i="1"/>
  <c r="CX37" i="1"/>
  <c r="DA13" i="1"/>
  <c r="CR33" i="1"/>
  <c r="DD33" i="1"/>
  <c r="CL44" i="1"/>
  <c r="CU61" i="1"/>
  <c r="CR41" i="1"/>
  <c r="DD41" i="1"/>
  <c r="DA24" i="1"/>
  <c r="DM24" i="1"/>
  <c r="CR13" i="1"/>
  <c r="CU21" i="1"/>
  <c r="DG21" i="1"/>
  <c r="CR24" i="1"/>
  <c r="DD24" i="1"/>
  <c r="DA40" i="1"/>
  <c r="CO52" i="1"/>
  <c r="DM63" i="1"/>
  <c r="DA41" i="1"/>
  <c r="DM41" i="1"/>
  <c r="DG37" i="1"/>
  <c r="J60" i="1"/>
  <c r="CE47" i="1"/>
  <c r="DA63" i="1"/>
  <c r="CR79" i="1"/>
  <c r="CR17" i="1"/>
  <c r="CU52" i="1"/>
  <c r="CO55" i="1"/>
  <c r="DA55" i="1"/>
  <c r="CU56" i="1"/>
  <c r="DJ57" i="1"/>
  <c r="CR58" i="1"/>
  <c r="CL59" i="1"/>
  <c r="CX59" i="1"/>
  <c r="DJ59" i="1"/>
  <c r="CO63" i="1"/>
  <c r="CU43" i="1"/>
  <c r="DG43" i="1"/>
  <c r="CU37" i="1"/>
  <c r="CE56" i="1"/>
  <c r="CO69" i="1"/>
  <c r="AU68" i="1"/>
  <c r="AT68" i="1" s="1"/>
  <c r="CC68" i="1" s="1"/>
  <c r="CL23" i="1"/>
  <c r="CL49" i="1"/>
  <c r="CX49" i="1"/>
  <c r="DJ49" i="1"/>
  <c r="DD59" i="1"/>
  <c r="DJ79" i="1"/>
  <c r="CC79" i="1"/>
  <c r="DD79" i="1"/>
  <c r="CU59" i="1"/>
  <c r="DG59" i="1"/>
  <c r="CO29" i="1"/>
  <c r="J29" i="1"/>
  <c r="J63" i="1"/>
  <c r="DG52" i="1"/>
  <c r="CX17" i="1"/>
  <c r="CU30" i="1"/>
  <c r="DG30" i="1"/>
  <c r="CO33" i="1"/>
  <c r="DA33" i="1"/>
  <c r="DM33" i="1"/>
  <c r="CD46" i="1"/>
  <c r="DE80" i="1"/>
  <c r="J46" i="1"/>
  <c r="CU62" i="1"/>
  <c r="J68" i="1"/>
  <c r="I68" i="1" s="1"/>
  <c r="AR68" i="1" s="1"/>
  <c r="CR16" i="1"/>
  <c r="CU42" i="1"/>
  <c r="J37" i="1"/>
  <c r="DA17" i="1"/>
  <c r="DM17" i="1"/>
  <c r="CL35" i="1"/>
  <c r="CO39" i="1"/>
  <c r="DM43" i="1"/>
  <c r="CU44" i="1"/>
  <c r="DA16" i="1"/>
  <c r="DA29" i="1"/>
  <c r="DM29" i="1"/>
  <c r="CO41" i="1"/>
  <c r="DD46" i="1"/>
  <c r="DA49" i="1"/>
  <c r="DM49" i="1"/>
  <c r="CL51" i="1"/>
  <c r="DJ51" i="1"/>
  <c r="DA52" i="1"/>
  <c r="CO54" i="1"/>
  <c r="DA54" i="1"/>
  <c r="CR55" i="1"/>
  <c r="DD55" i="1"/>
  <c r="CL56" i="1"/>
  <c r="CX56" i="1"/>
  <c r="DJ56" i="1"/>
  <c r="J57" i="1"/>
  <c r="AR57" i="1" s="1"/>
  <c r="CO57" i="1"/>
  <c r="DM57" i="1"/>
  <c r="CU58" i="1"/>
  <c r="DG58" i="1"/>
  <c r="CO59" i="1"/>
  <c r="DM59" i="1"/>
  <c r="CO60" i="1"/>
  <c r="DA60" i="1"/>
  <c r="DM60" i="1"/>
  <c r="CO61" i="1"/>
  <c r="DM13" i="1"/>
  <c r="DJ14" i="1"/>
  <c r="CL16" i="1"/>
  <c r="CX16" i="1"/>
  <c r="CO19" i="1"/>
  <c r="CO21" i="1"/>
  <c r="CL39" i="1"/>
  <c r="CR40" i="1"/>
  <c r="DA56" i="1"/>
  <c r="DM56" i="1"/>
  <c r="CL58" i="1"/>
  <c r="CX58" i="1"/>
  <c r="DJ58" i="1"/>
  <c r="DG61" i="1"/>
  <c r="J43" i="1"/>
  <c r="J44" i="1"/>
  <c r="AR44" i="1" s="1"/>
  <c r="AU31" i="1"/>
  <c r="CF31" i="1" s="1"/>
  <c r="DD13" i="1"/>
  <c r="J58" i="1"/>
  <c r="DK80" i="1"/>
  <c r="J56" i="1"/>
  <c r="DG56" i="1"/>
  <c r="CP80" i="1"/>
  <c r="CE36" i="1"/>
  <c r="CE48" i="1"/>
  <c r="CD55" i="1"/>
  <c r="DD40" i="1"/>
  <c r="DD49" i="1"/>
  <c r="CX51" i="1"/>
  <c r="DM52" i="1"/>
  <c r="CR54" i="1"/>
  <c r="CR18" i="1"/>
  <c r="DD18" i="1"/>
  <c r="DJ19" i="1"/>
  <c r="CD50" i="1"/>
  <c r="CO51" i="1"/>
  <c r="DA51" i="1"/>
  <c r="DM51" i="1"/>
  <c r="CU55" i="1"/>
  <c r="DG55" i="1"/>
  <c r="CR57" i="1"/>
  <c r="DG18" i="1"/>
  <c r="DA19" i="1"/>
  <c r="DM19" i="1"/>
  <c r="CU20" i="1"/>
  <c r="DA21" i="1"/>
  <c r="DM21" i="1"/>
  <c r="CL24" i="1"/>
  <c r="CX24" i="1"/>
  <c r="DD25" i="1"/>
  <c r="DJ26" i="1"/>
  <c r="DG28" i="1"/>
  <c r="CL28" i="1"/>
  <c r="DJ28" i="1"/>
  <c r="DJ35" i="1"/>
  <c r="DA39" i="1"/>
  <c r="DM39" i="1"/>
  <c r="DD39" i="1"/>
  <c r="CU40" i="1"/>
  <c r="DG40" i="1"/>
  <c r="CO49" i="1"/>
  <c r="CR53" i="1"/>
  <c r="CX18" i="1"/>
  <c r="DJ18" i="1"/>
  <c r="J41" i="1"/>
  <c r="DM18" i="1"/>
  <c r="CU19" i="1"/>
  <c r="DA20" i="1"/>
  <c r="DD20" i="1"/>
  <c r="CX25" i="1"/>
  <c r="DJ25" i="1"/>
  <c r="CL27" i="1"/>
  <c r="CX27" i="1"/>
  <c r="DJ27" i="1"/>
  <c r="DM27" i="1"/>
  <c r="CO28" i="1"/>
  <c r="DA28" i="1"/>
  <c r="DM28" i="1"/>
  <c r="DJ39" i="1"/>
  <c r="CO48" i="1"/>
  <c r="DA48" i="1"/>
  <c r="DM48" i="1"/>
  <c r="CR48" i="1"/>
  <c r="CU49" i="1"/>
  <c r="DG49" i="1"/>
  <c r="CE51" i="1"/>
  <c r="CD43" i="1"/>
  <c r="DJ21" i="1"/>
  <c r="CR23" i="1"/>
  <c r="DD23" i="1"/>
  <c r="CE24" i="1"/>
  <c r="CU24" i="1"/>
  <c r="DG24" i="1"/>
  <c r="CR25" i="1"/>
  <c r="CR27" i="1"/>
  <c r="CU28" i="1"/>
  <c r="DA35" i="1"/>
  <c r="DM35" i="1"/>
  <c r="CD47" i="1"/>
  <c r="DG48" i="1"/>
  <c r="CD51" i="1"/>
  <c r="CU51" i="1"/>
  <c r="DG51" i="1"/>
  <c r="CL52" i="1"/>
  <c r="DA59" i="1"/>
  <c r="CR60" i="1"/>
  <c r="DD60" i="1"/>
  <c r="CD58" i="1"/>
  <c r="CL57" i="1"/>
  <c r="CX54" i="1"/>
  <c r="CD59" i="1"/>
  <c r="CO13" i="1"/>
  <c r="AU39" i="1"/>
  <c r="CC39" i="1" s="1"/>
  <c r="CR14" i="1"/>
  <c r="DD14" i="1"/>
  <c r="CX15" i="1"/>
  <c r="DD16" i="1"/>
  <c r="DG19" i="1"/>
  <c r="CR21" i="1"/>
  <c r="DD21" i="1"/>
  <c r="CX35" i="1"/>
  <c r="CX39" i="1"/>
  <c r="AU54" i="1"/>
  <c r="CC54" i="1" s="1"/>
  <c r="DM55" i="1"/>
  <c r="AU57" i="1"/>
  <c r="CX57" i="1"/>
  <c r="DM58" i="1"/>
  <c r="DA61" i="1"/>
  <c r="CL61" i="1"/>
  <c r="CX14" i="1"/>
  <c r="CR15" i="1"/>
  <c r="DD15" i="1"/>
  <c r="DJ16" i="1"/>
  <c r="CO17" i="1"/>
  <c r="CO20" i="1"/>
  <c r="DM20" i="1"/>
  <c r="DJ24" i="1"/>
  <c r="DD27" i="1"/>
  <c r="CR46" i="1"/>
  <c r="CX43" i="1"/>
  <c r="CR45" i="1"/>
  <c r="J45" i="1"/>
  <c r="CL37" i="1"/>
  <c r="DJ37" i="1"/>
  <c r="CU35" i="1"/>
  <c r="DG35" i="1"/>
  <c r="CU36" i="1"/>
  <c r="J52" i="1"/>
  <c r="DJ52" i="1"/>
  <c r="CR39" i="1"/>
  <c r="CL13" i="1"/>
  <c r="DJ13" i="1"/>
  <c r="I15" i="1"/>
  <c r="AR15" i="1" s="1"/>
  <c r="AN71" i="1"/>
  <c r="AN72" i="1" s="1"/>
  <c r="CO15" i="1"/>
  <c r="CD16" i="1"/>
  <c r="CU16" i="1"/>
  <c r="DG16" i="1"/>
  <c r="CL17" i="1"/>
  <c r="J19" i="1"/>
  <c r="I19" i="1" s="1"/>
  <c r="AU20" i="1"/>
  <c r="AT20" i="1" s="1"/>
  <c r="CC20" i="1" s="1"/>
  <c r="CX20" i="1"/>
  <c r="DJ20" i="1"/>
  <c r="DG23" i="1"/>
  <c r="CO25" i="1"/>
  <c r="DA25" i="1"/>
  <c r="DM25" i="1"/>
  <c r="CD26" i="1"/>
  <c r="CU26" i="1"/>
  <c r="DG26" i="1"/>
  <c r="CO27" i="1"/>
  <c r="DA27" i="1"/>
  <c r="AU28" i="1"/>
  <c r="CC28" i="1" s="1"/>
  <c r="CD33" i="1"/>
  <c r="AU40" i="1"/>
  <c r="CC40" i="1" s="1"/>
  <c r="J48" i="1"/>
  <c r="AR48" i="1" s="1"/>
  <c r="DD48" i="1"/>
  <c r="AU48" i="1"/>
  <c r="CC48" i="1" s="1"/>
  <c r="DD51" i="1"/>
  <c r="CO58" i="1"/>
  <c r="DA58" i="1"/>
  <c r="CR59" i="1"/>
  <c r="CD69" i="1"/>
  <c r="CD61" i="1"/>
  <c r="CD57" i="1"/>
  <c r="CD42" i="1"/>
  <c r="CD37" i="1"/>
  <c r="CD31" i="1"/>
  <c r="CD25" i="1"/>
  <c r="CD19" i="1"/>
  <c r="CD15" i="1"/>
  <c r="DG13" i="1"/>
  <c r="DA14" i="1"/>
  <c r="DM14" i="1"/>
  <c r="CU15" i="1"/>
  <c r="CO16" i="1"/>
  <c r="DM16" i="1"/>
  <c r="CU18" i="1"/>
  <c r="CL19" i="1"/>
  <c r="CX19" i="1"/>
  <c r="CR20" i="1"/>
  <c r="CD20" i="1"/>
  <c r="DM23" i="1"/>
  <c r="CU25" i="1"/>
  <c r="DG25" i="1"/>
  <c r="CO26" i="1"/>
  <c r="DA26" i="1"/>
  <c r="DM26" i="1"/>
  <c r="AU26" i="1"/>
  <c r="CC26" i="1" s="1"/>
  <c r="DG27" i="1"/>
  <c r="CX28" i="1"/>
  <c r="CE31" i="1"/>
  <c r="CO36" i="1"/>
  <c r="CU39" i="1"/>
  <c r="DG39" i="1"/>
  <c r="DM40" i="1"/>
  <c r="CX44" i="1"/>
  <c r="DJ44" i="1"/>
  <c r="CL48" i="1"/>
  <c r="CX48" i="1"/>
  <c r="DJ48" i="1"/>
  <c r="CE61" i="1"/>
  <c r="DD61" i="1"/>
  <c r="CR63" i="1"/>
  <c r="AU63" i="1"/>
  <c r="AT63" i="1" s="1"/>
  <c r="CC63" i="1" s="1"/>
  <c r="AU67" i="1"/>
  <c r="CS80" i="1"/>
  <c r="CR68" i="1"/>
  <c r="CR69" i="1"/>
  <c r="CD60" i="1"/>
  <c r="CD36" i="1"/>
  <c r="AU30" i="1"/>
  <c r="CX30" i="1"/>
  <c r="DJ30" i="1"/>
  <c r="AU34" i="1"/>
  <c r="J35" i="1"/>
  <c r="DD35" i="1"/>
  <c r="J36" i="1"/>
  <c r="AR36" i="1" s="1"/>
  <c r="CE44" i="1"/>
  <c r="AU53" i="1"/>
  <c r="CC53" i="1" s="1"/>
  <c r="CD54" i="1"/>
  <c r="AU56" i="1"/>
  <c r="DD56" i="1"/>
  <c r="CX61" i="1"/>
  <c r="DJ61" i="1"/>
  <c r="CD62" i="1"/>
  <c r="CJ80" i="1"/>
  <c r="DB80" i="1"/>
  <c r="J34" i="1"/>
  <c r="CL34" i="1"/>
  <c r="CE27" i="1"/>
  <c r="AU35" i="1"/>
  <c r="CL15" i="1"/>
  <c r="AU15" i="1"/>
  <c r="AT15" i="1" s="1"/>
  <c r="CC15" i="1" s="1"/>
  <c r="DJ15" i="1"/>
  <c r="DA34" i="1"/>
  <c r="CU48" i="1"/>
  <c r="CD41" i="1"/>
  <c r="CD28" i="1"/>
  <c r="CD23" i="1"/>
  <c r="CL20" i="1"/>
  <c r="AU44" i="1"/>
  <c r="DM53" i="1"/>
  <c r="J61" i="1"/>
  <c r="DJ17" i="1"/>
  <c r="CO34" i="1"/>
  <c r="CE40" i="1"/>
  <c r="AU29" i="1"/>
  <c r="CO14" i="1"/>
  <c r="AU14" i="1"/>
  <c r="DG15" i="1"/>
  <c r="AK71" i="1"/>
  <c r="AK72" i="1" s="1"/>
  <c r="AK73" i="1" s="1"/>
  <c r="J16" i="1"/>
  <c r="I16" i="1" s="1"/>
  <c r="AU16" i="1"/>
  <c r="AT16" i="1" s="1"/>
  <c r="CC16" i="1" s="1"/>
  <c r="AU19" i="1"/>
  <c r="AT19" i="1" s="1"/>
  <c r="CC19" i="1" s="1"/>
  <c r="DG20" i="1"/>
  <c r="CX21" i="1"/>
  <c r="BY71" i="1"/>
  <c r="BY72" i="1" s="1"/>
  <c r="AQ71" i="1"/>
  <c r="AQ72" i="1" s="1"/>
  <c r="AU24" i="1"/>
  <c r="CR26" i="1"/>
  <c r="DD26" i="1"/>
  <c r="CL55" i="1"/>
  <c r="J55" i="1"/>
  <c r="CX55" i="1"/>
  <c r="DJ55" i="1"/>
  <c r="AU55" i="1"/>
  <c r="CE57" i="1"/>
  <c r="CU57" i="1"/>
  <c r="AU59" i="1"/>
  <c r="CC59" i="1" s="1"/>
  <c r="AU60" i="1"/>
  <c r="CU14" i="1"/>
  <c r="DG14" i="1"/>
  <c r="DM15" i="1"/>
  <c r="AU17" i="1"/>
  <c r="AT17" i="1" s="1"/>
  <c r="DD17" i="1"/>
  <c r="AU18" i="1"/>
  <c r="AT18" i="1" s="1"/>
  <c r="CC18" i="1" s="1"/>
  <c r="CR19" i="1"/>
  <c r="DD19" i="1"/>
  <c r="CU23" i="1"/>
  <c r="CR28" i="1"/>
  <c r="DD28" i="1"/>
  <c r="AU36" i="1"/>
  <c r="CC36" i="1" s="1"/>
  <c r="DM36" i="1"/>
  <c r="AU47" i="1"/>
  <c r="CF47" i="1" s="1"/>
  <c r="DD50" i="1"/>
  <c r="AU51" i="1"/>
  <c r="CC51" i="1" s="1"/>
  <c r="AU52" i="1"/>
  <c r="CE53" i="1"/>
  <c r="DJ54" i="1"/>
  <c r="AU58" i="1"/>
  <c r="CR61" i="1"/>
  <c r="AU61" i="1"/>
  <c r="CC61" i="1" s="1"/>
  <c r="CU17" i="1"/>
  <c r="DG17" i="1"/>
  <c r="CL18" i="1"/>
  <c r="CX23" i="1"/>
  <c r="DJ23" i="1"/>
  <c r="CO23" i="1"/>
  <c r="DA23" i="1"/>
  <c r="CX26" i="1"/>
  <c r="AU27" i="1"/>
  <c r="CC27" i="1" s="1"/>
  <c r="BV71" i="1"/>
  <c r="BV72" i="1" s="1"/>
  <c r="AU33" i="1"/>
  <c r="AT33" i="1" s="1"/>
  <c r="CE34" i="1"/>
  <c r="CR36" i="1"/>
  <c r="CE42" i="1"/>
  <c r="CE45" i="1"/>
  <c r="AU49" i="1"/>
  <c r="CX52" i="1"/>
  <c r="DD52" i="1"/>
  <c r="CU54" i="1"/>
  <c r="DD54" i="1"/>
  <c r="DA57" i="1"/>
  <c r="DD57" i="1"/>
  <c r="J59" i="1"/>
  <c r="DM61" i="1"/>
  <c r="CE67" i="1"/>
  <c r="CE13" i="1"/>
  <c r="CE28" i="1"/>
  <c r="CE39" i="1"/>
  <c r="CD52" i="1"/>
  <c r="CD48" i="1"/>
  <c r="CD18" i="1"/>
  <c r="CE37" i="1"/>
  <c r="CE26" i="1"/>
  <c r="CD30" i="1"/>
  <c r="CD56" i="1"/>
  <c r="CD68" i="1"/>
  <c r="CE50" i="1"/>
  <c r="CD63" i="1"/>
  <c r="CE29" i="1"/>
  <c r="CD53" i="1"/>
  <c r="CE54" i="1"/>
  <c r="J24" i="1"/>
  <c r="CO24" i="1"/>
  <c r="AU46" i="1"/>
  <c r="CL46" i="1"/>
  <c r="BD71" i="1"/>
  <c r="CL25" i="1"/>
  <c r="AU25" i="1"/>
  <c r="CU27" i="1"/>
  <c r="CX40" i="1"/>
  <c r="DJ40" i="1"/>
  <c r="CR50" i="1"/>
  <c r="AU50" i="1"/>
  <c r="CC50" i="1" s="1"/>
  <c r="J53" i="1"/>
  <c r="CL53" i="1"/>
  <c r="CX29" i="1"/>
  <c r="DJ43" i="1"/>
  <c r="AU23" i="1"/>
  <c r="AT23" i="1" s="1"/>
  <c r="CC23" i="1" s="1"/>
  <c r="CL26" i="1"/>
  <c r="AH71" i="1"/>
  <c r="CL40" i="1"/>
  <c r="CU13" i="1"/>
  <c r="BJ71" i="1"/>
  <c r="S71" i="1"/>
  <c r="DA15" i="1"/>
  <c r="AE71" i="1"/>
  <c r="J49" i="1"/>
  <c r="AU21" i="1"/>
  <c r="AT21" i="1" s="1"/>
  <c r="CC21" i="1" s="1"/>
  <c r="CL21" i="1"/>
  <c r="J54" i="1"/>
  <c r="CL54" i="1"/>
  <c r="AR31" i="1"/>
  <c r="CE59" i="1"/>
  <c r="CD39" i="1"/>
  <c r="BG71" i="1"/>
  <c r="V71" i="1"/>
  <c r="Y71" i="1"/>
  <c r="J18" i="1"/>
  <c r="J13" i="1"/>
  <c r="CX13" i="1"/>
  <c r="AB71" i="1"/>
  <c r="AU13" i="1"/>
  <c r="BA71" i="1"/>
  <c r="BM71" i="1"/>
  <c r="CL14" i="1"/>
  <c r="BP71" i="1"/>
  <c r="CB71" i="1"/>
  <c r="BS71" i="1"/>
  <c r="AU43" i="1"/>
  <c r="CR43" i="1"/>
  <c r="CO18" i="1"/>
  <c r="J50" i="1"/>
  <c r="DG44" i="1"/>
  <c r="AR47" i="1"/>
  <c r="CD27" i="1"/>
  <c r="DA18" i="1"/>
  <c r="DA36" i="1"/>
  <c r="CR49" i="1"/>
  <c r="J51" i="1"/>
  <c r="CR51" i="1"/>
  <c r="DA53" i="1"/>
  <c r="DH80" i="1"/>
  <c r="CM80" i="1"/>
  <c r="CY80" i="1"/>
  <c r="DN50" i="1"/>
  <c r="DN16" i="1"/>
  <c r="DN36" i="1"/>
  <c r="DN31" i="1"/>
  <c r="DN62" i="1"/>
  <c r="DN48" i="1"/>
  <c r="DN61" i="1"/>
  <c r="DN23" i="1"/>
  <c r="DN33" i="1"/>
  <c r="DN57" i="1"/>
  <c r="DN68" i="1"/>
  <c r="DN51" i="1"/>
  <c r="DN47" i="1"/>
  <c r="DN54" i="1"/>
  <c r="DN39" i="1"/>
  <c r="DN19" i="1"/>
  <c r="DN26" i="1"/>
  <c r="DN40" i="1"/>
  <c r="DN56" i="1"/>
  <c r="DN42" i="1"/>
  <c r="DN59" i="1"/>
  <c r="DN15" i="1"/>
  <c r="DN53" i="1"/>
  <c r="DN28" i="1"/>
  <c r="DN44" i="1"/>
  <c r="DN37" i="1"/>
  <c r="DN27" i="1"/>
  <c r="DN17" i="1"/>
  <c r="DN41" i="1"/>
  <c r="CI61" i="1"/>
  <c r="CI21" i="1"/>
  <c r="CI48" i="1"/>
  <c r="CI40" i="1"/>
  <c r="CG47" i="1"/>
  <c r="CI16" i="1"/>
  <c r="CG24" i="1"/>
  <c r="CG67" i="1"/>
  <c r="CI25" i="1"/>
  <c r="CG26" i="1"/>
  <c r="DH78" i="1"/>
  <c r="CJ78" i="1"/>
  <c r="CG49" i="1"/>
  <c r="CG57" i="1"/>
  <c r="CI51" i="1"/>
  <c r="CG68" i="1"/>
  <c r="CG17" i="1"/>
  <c r="CI60" i="1"/>
  <c r="CY83" i="1"/>
  <c r="CI24" i="1"/>
  <c r="CI46" i="1"/>
  <c r="CG16" i="1"/>
  <c r="CI39" i="1"/>
  <c r="CI26" i="1"/>
  <c r="CG79" i="1"/>
  <c r="CG21" i="1"/>
  <c r="CG51" i="1"/>
  <c r="CG23" i="1"/>
  <c r="CI41" i="1"/>
  <c r="CG31" i="1"/>
  <c r="CG34" i="1"/>
  <c r="CG44" i="1"/>
  <c r="DB78" i="1"/>
  <c r="CG55" i="1"/>
  <c r="CI19" i="1"/>
  <c r="CV78" i="1"/>
  <c r="CI33" i="1"/>
  <c r="CI69" i="1"/>
  <c r="CI56" i="1"/>
  <c r="CG30" i="1"/>
  <c r="CJ83" i="1"/>
  <c r="CI35" i="1"/>
  <c r="CG27" i="1"/>
  <c r="CG50" i="1"/>
  <c r="CI34" i="1"/>
  <c r="CG58" i="1"/>
  <c r="CG46" i="1"/>
  <c r="CS78" i="1"/>
  <c r="CG37" i="1"/>
  <c r="CI50" i="1"/>
  <c r="CP83" i="1"/>
  <c r="CG80" i="1"/>
  <c r="CG19" i="1"/>
  <c r="CI28" i="1"/>
  <c r="CI23" i="1"/>
  <c r="CI36" i="1"/>
  <c r="CI31" i="1"/>
  <c r="CI59" i="1"/>
  <c r="CG45" i="1"/>
  <c r="CS83" i="1"/>
  <c r="DH83" i="1"/>
  <c r="CI63" i="1"/>
  <c r="CG41" i="1"/>
  <c r="CV83" i="1"/>
  <c r="CI44" i="1"/>
  <c r="CG18" i="1"/>
  <c r="CG59" i="1"/>
  <c r="CG13" i="1"/>
  <c r="CI18" i="1"/>
  <c r="CG56" i="1"/>
  <c r="CI68" i="1"/>
  <c r="CG15" i="1"/>
  <c r="CG14" i="1"/>
  <c r="CI37" i="1"/>
  <c r="CI14" i="1"/>
  <c r="CI20" i="1"/>
  <c r="CG52" i="1"/>
  <c r="CG35" i="1"/>
  <c r="CG48" i="1"/>
  <c r="CG61" i="1"/>
  <c r="CG60" i="1"/>
  <c r="CI58" i="1"/>
  <c r="CI15" i="1"/>
  <c r="CG20" i="1"/>
  <c r="CG36" i="1"/>
  <c r="CI47" i="1"/>
  <c r="CI30" i="1"/>
  <c r="CI57" i="1"/>
  <c r="CI45" i="1"/>
  <c r="CG43" i="1"/>
  <c r="CI43" i="1"/>
  <c r="CI13" i="1"/>
  <c r="CI49" i="1"/>
  <c r="CG69" i="1"/>
  <c r="CI79" i="1"/>
  <c r="CG63" i="1"/>
  <c r="CM83" i="1"/>
  <c r="CI55" i="1"/>
  <c r="CP78" i="1"/>
  <c r="CG28" i="1"/>
  <c r="CI80" i="1"/>
  <c r="CG53" i="1"/>
  <c r="CM78" i="1"/>
  <c r="DE83" i="1"/>
  <c r="CG25" i="1"/>
  <c r="CI29" i="1"/>
  <c r="CI53" i="1"/>
  <c r="CI42" i="1"/>
  <c r="CI27" i="1"/>
  <c r="CI62" i="1"/>
  <c r="CG39" i="1"/>
  <c r="CI52" i="1"/>
  <c r="DK78" i="1"/>
  <c r="CG54" i="1"/>
  <c r="CG29" i="1"/>
  <c r="CI54" i="1"/>
  <c r="CG33" i="1"/>
  <c r="DE78" i="1"/>
  <c r="CG42" i="1"/>
  <c r="CI17" i="1"/>
  <c r="CG62" i="1"/>
  <c r="DK83" i="1"/>
  <c r="DB83" i="1"/>
  <c r="CG40" i="1"/>
  <c r="CI67" i="1"/>
  <c r="CY78" i="1"/>
  <c r="AT14" i="1" l="1"/>
  <c r="CC14" i="1" s="1"/>
  <c r="I23" i="1"/>
  <c r="I14" i="1"/>
  <c r="CF45" i="1"/>
  <c r="CF41" i="1"/>
  <c r="H13" i="1"/>
  <c r="DN79" i="1"/>
  <c r="I63" i="1"/>
  <c r="CE63" i="1" s="1"/>
  <c r="CF42" i="1"/>
  <c r="CF62" i="1"/>
  <c r="I43" i="1"/>
  <c r="AR43" i="1" s="1"/>
  <c r="AN73" i="1"/>
  <c r="AN85" i="1" s="1"/>
  <c r="CF44" i="1"/>
  <c r="AR33" i="1"/>
  <c r="I69" i="1"/>
  <c r="CE69" i="1" s="1"/>
  <c r="H29" i="1"/>
  <c r="AR29" i="1" s="1"/>
  <c r="H67" i="1"/>
  <c r="AR67" i="1" s="1"/>
  <c r="CE62" i="1"/>
  <c r="CE33" i="1"/>
  <c r="CF37" i="1"/>
  <c r="I60" i="1"/>
  <c r="AR60" i="1" s="1"/>
  <c r="CF60" i="1"/>
  <c r="CC31" i="1"/>
  <c r="DJ71" i="1"/>
  <c r="DJ72" i="1"/>
  <c r="CF29" i="1"/>
  <c r="AR41" i="1"/>
  <c r="CF69" i="1"/>
  <c r="CE68" i="1"/>
  <c r="CF56" i="1"/>
  <c r="AR61" i="1"/>
  <c r="CF68" i="1"/>
  <c r="AS67" i="1"/>
  <c r="AR37" i="1"/>
  <c r="CF57" i="1"/>
  <c r="CF40" i="1"/>
  <c r="CF20" i="1"/>
  <c r="DG71" i="1"/>
  <c r="CF59" i="1"/>
  <c r="CF55" i="1"/>
  <c r="CF35" i="1"/>
  <c r="CC44" i="1"/>
  <c r="AT25" i="1"/>
  <c r="CC25" i="1" s="1"/>
  <c r="AT55" i="1"/>
  <c r="CC55" i="1" s="1"/>
  <c r="CF34" i="1"/>
  <c r="CF16" i="1"/>
  <c r="CF19" i="1"/>
  <c r="CE19" i="1"/>
  <c r="CF52" i="1"/>
  <c r="CC57" i="1"/>
  <c r="AT52" i="1"/>
  <c r="CC52" i="1" s="1"/>
  <c r="AQ73" i="1"/>
  <c r="AQ85" i="1" s="1"/>
  <c r="I35" i="1"/>
  <c r="AR35" i="1" s="1"/>
  <c r="CF39" i="1"/>
  <c r="AS24" i="1"/>
  <c r="CC24" i="1" s="1"/>
  <c r="CF17" i="1"/>
  <c r="CF63" i="1"/>
  <c r="I52" i="1"/>
  <c r="I46" i="1"/>
  <c r="AR46" i="1" s="1"/>
  <c r="CF48" i="1"/>
  <c r="H34" i="1"/>
  <c r="AR34" i="1" s="1"/>
  <c r="CF27" i="1"/>
  <c r="I20" i="1"/>
  <c r="CE20" i="1" s="1"/>
  <c r="CC56" i="1"/>
  <c r="AT30" i="1"/>
  <c r="CE30" i="1" s="1"/>
  <c r="CF30" i="1"/>
  <c r="DG72" i="1"/>
  <c r="BV73" i="1"/>
  <c r="BV85" i="1" s="1"/>
  <c r="CF36" i="1"/>
  <c r="I55" i="1"/>
  <c r="AT35" i="1"/>
  <c r="CC35" i="1" s="1"/>
  <c r="AR19" i="1"/>
  <c r="CC47" i="1"/>
  <c r="AT49" i="1"/>
  <c r="CC49" i="1" s="1"/>
  <c r="CF33" i="1"/>
  <c r="CF61" i="1"/>
  <c r="CC33" i="1"/>
  <c r="AS29" i="1"/>
  <c r="CE15" i="1"/>
  <c r="AT60" i="1"/>
  <c r="I58" i="1"/>
  <c r="H45" i="1"/>
  <c r="AR45" i="1" s="1"/>
  <c r="AT58" i="1"/>
  <c r="CC58" i="1" s="1"/>
  <c r="CF58" i="1"/>
  <c r="AR59" i="1"/>
  <c r="CF67" i="1"/>
  <c r="CF15" i="1"/>
  <c r="BY73" i="1"/>
  <c r="DJ73" i="1" s="1"/>
  <c r="CB72" i="1"/>
  <c r="CB73" i="1" s="1"/>
  <c r="BM72" i="1"/>
  <c r="BM73" i="1" s="1"/>
  <c r="CU71" i="1"/>
  <c r="Y72" i="1"/>
  <c r="CF54" i="1"/>
  <c r="AR54" i="1"/>
  <c r="AE72" i="1"/>
  <c r="DA71" i="1"/>
  <c r="BD72" i="1"/>
  <c r="BD73" i="1" s="1"/>
  <c r="DM71" i="1"/>
  <c r="AR23" i="1"/>
  <c r="CE23" i="1"/>
  <c r="CF51" i="1"/>
  <c r="AR51" i="1"/>
  <c r="CF50" i="1"/>
  <c r="AR50" i="1"/>
  <c r="AT43" i="1"/>
  <c r="CF43" i="1"/>
  <c r="BP72" i="1"/>
  <c r="BP73" i="1" s="1"/>
  <c r="BA72" i="1"/>
  <c r="BA73" i="1" s="1"/>
  <c r="J71" i="1"/>
  <c r="CF13" i="1"/>
  <c r="CR71" i="1"/>
  <c r="V72" i="1"/>
  <c r="AH72" i="1"/>
  <c r="AH73" i="1" s="1"/>
  <c r="DD71" i="1"/>
  <c r="AR30" i="1"/>
  <c r="AR53" i="1"/>
  <c r="CF53" i="1"/>
  <c r="H24" i="1"/>
  <c r="CF24" i="1"/>
  <c r="AU71" i="1"/>
  <c r="AS13" i="1"/>
  <c r="CL71" i="1"/>
  <c r="P73" i="1"/>
  <c r="CF18" i="1"/>
  <c r="I18" i="1"/>
  <c r="BG72" i="1"/>
  <c r="BG73" i="1" s="1"/>
  <c r="S72" i="1"/>
  <c r="CO71" i="1"/>
  <c r="AR27" i="1"/>
  <c r="CF26" i="1"/>
  <c r="AR26" i="1"/>
  <c r="AR16" i="1"/>
  <c r="CE16" i="1"/>
  <c r="I25" i="1"/>
  <c r="CF25" i="1"/>
  <c r="BS72" i="1"/>
  <c r="BS73" i="1" s="1"/>
  <c r="CF14" i="1"/>
  <c r="AB72" i="1"/>
  <c r="CX71" i="1"/>
  <c r="I21" i="1"/>
  <c r="CF21" i="1"/>
  <c r="AK85" i="1"/>
  <c r="AK81" i="1"/>
  <c r="I49" i="1"/>
  <c r="CF49" i="1"/>
  <c r="BJ72" i="1"/>
  <c r="BJ73" i="1" s="1"/>
  <c r="CF28" i="1"/>
  <c r="AR28" i="1"/>
  <c r="CF46" i="1"/>
  <c r="AT46" i="1"/>
  <c r="AS45" i="1"/>
  <c r="CC45" i="1" s="1"/>
  <c r="CC17" i="1"/>
  <c r="CE17" i="1"/>
  <c r="CF23" i="1"/>
  <c r="AS34" i="1"/>
  <c r="DN20" i="1"/>
  <c r="DN18" i="1"/>
  <c r="DN58" i="1"/>
  <c r="DN29" i="1"/>
  <c r="DN49" i="1"/>
  <c r="DN24" i="1"/>
  <c r="DN52" i="1"/>
  <c r="DN60" i="1"/>
  <c r="DN34" i="1"/>
  <c r="DN35" i="1"/>
  <c r="DN46" i="1"/>
  <c r="DN67" i="1"/>
  <c r="DN69" i="1"/>
  <c r="DN25" i="1"/>
  <c r="DN14" i="1"/>
  <c r="DN63" i="1"/>
  <c r="DN30" i="1"/>
  <c r="DN43" i="1"/>
  <c r="DN21" i="1"/>
  <c r="DN55" i="1"/>
  <c r="DN45" i="1"/>
  <c r="H71" i="1" l="1"/>
  <c r="J72" i="1"/>
  <c r="J73" i="1" s="1"/>
  <c r="AR63" i="1"/>
  <c r="AN81" i="1"/>
  <c r="CE60" i="1"/>
  <c r="AR69" i="1"/>
  <c r="CD67" i="1"/>
  <c r="BV81" i="1"/>
  <c r="DG81" i="1" s="1"/>
  <c r="CC67" i="1"/>
  <c r="DG73" i="1"/>
  <c r="CX72" i="1"/>
  <c r="CE52" i="1"/>
  <c r="CE58" i="1"/>
  <c r="AQ81" i="1"/>
  <c r="BY85" i="1"/>
  <c r="DJ85" i="1" s="1"/>
  <c r="DG85" i="1"/>
  <c r="BY81" i="1"/>
  <c r="DM73" i="1"/>
  <c r="CE35" i="1"/>
  <c r="CO72" i="1"/>
  <c r="CC30" i="1"/>
  <c r="AR20" i="1"/>
  <c r="AR52" i="1"/>
  <c r="CC29" i="1"/>
  <c r="CC60" i="1"/>
  <c r="AR55" i="1"/>
  <c r="CC34" i="1"/>
  <c r="CD29" i="1"/>
  <c r="AB73" i="1"/>
  <c r="AB81" i="1" s="1"/>
  <c r="AR58" i="1"/>
  <c r="CE55" i="1"/>
  <c r="S73" i="1"/>
  <c r="CO73" i="1" s="1"/>
  <c r="DM72" i="1"/>
  <c r="BG81" i="1"/>
  <c r="BG85" i="1"/>
  <c r="BP85" i="1"/>
  <c r="BP81" i="1"/>
  <c r="BJ85" i="1"/>
  <c r="BJ81" i="1"/>
  <c r="BS85" i="1"/>
  <c r="BS81" i="1"/>
  <c r="BA81" i="1"/>
  <c r="BA85" i="1"/>
  <c r="BM85" i="1"/>
  <c r="BM81" i="1"/>
  <c r="CE21" i="1"/>
  <c r="AR21" i="1"/>
  <c r="AR25" i="1"/>
  <c r="CE25" i="1"/>
  <c r="P85" i="1"/>
  <c r="P81" i="1"/>
  <c r="CL73" i="1"/>
  <c r="CC43" i="1"/>
  <c r="CE43" i="1"/>
  <c r="CC46" i="1"/>
  <c r="CE46" i="1"/>
  <c r="CE18" i="1"/>
  <c r="AR18" i="1"/>
  <c r="AR24" i="1"/>
  <c r="CD24" i="1"/>
  <c r="DD72" i="1"/>
  <c r="CR72" i="1"/>
  <c r="CF71" i="1"/>
  <c r="DA72" i="1"/>
  <c r="CU72" i="1"/>
  <c r="CD34" i="1"/>
  <c r="AR49" i="1"/>
  <c r="CE49" i="1"/>
  <c r="AS71" i="1"/>
  <c r="CC13" i="1"/>
  <c r="AH85" i="1"/>
  <c r="DD73" i="1"/>
  <c r="AH81" i="1"/>
  <c r="CD13" i="1"/>
  <c r="BD85" i="1"/>
  <c r="BD81" i="1"/>
  <c r="AE73" i="1"/>
  <c r="Y73" i="1"/>
  <c r="CB85" i="1"/>
  <c r="DM85" i="1" s="1"/>
  <c r="CB81" i="1"/>
  <c r="CD45" i="1"/>
  <c r="CE14" i="1"/>
  <c r="CL72" i="1"/>
  <c r="AU72" i="1"/>
  <c r="AU73" i="1" s="1"/>
  <c r="V73" i="1"/>
  <c r="DN71" i="1"/>
  <c r="H72" i="1" l="1"/>
  <c r="AR62" i="1" s="1"/>
  <c r="DJ81" i="1"/>
  <c r="DM81" i="1"/>
  <c r="CX73" i="1"/>
  <c r="DD81" i="1"/>
  <c r="AB85" i="1"/>
  <c r="CX85" i="1" s="1"/>
  <c r="S85" i="1"/>
  <c r="CO85" i="1" s="1"/>
  <c r="DD85" i="1"/>
  <c r="S81" i="1"/>
  <c r="CO81" i="1" s="1"/>
  <c r="CL81" i="1"/>
  <c r="CX81" i="1"/>
  <c r="CL85" i="1"/>
  <c r="AS72" i="1"/>
  <c r="AS73" i="1" s="1"/>
  <c r="CF72" i="1"/>
  <c r="V81" i="1"/>
  <c r="CR81" i="1" s="1"/>
  <c r="CR73" i="1"/>
  <c r="V85" i="1"/>
  <c r="CR85" i="1" s="1"/>
  <c r="AE85" i="1"/>
  <c r="DA85" i="1" s="1"/>
  <c r="DA73" i="1"/>
  <c r="AE81" i="1"/>
  <c r="DA81" i="1" s="1"/>
  <c r="CD71" i="1"/>
  <c r="CF73" i="1"/>
  <c r="Y81" i="1"/>
  <c r="CU81" i="1" s="1"/>
  <c r="CU73" i="1"/>
  <c r="Y85" i="1"/>
  <c r="CU85" i="1" s="1"/>
  <c r="DN72" i="1"/>
  <c r="H73" i="1" l="1"/>
  <c r="CD72" i="1"/>
  <c r="AR56" i="1"/>
  <c r="AX75" i="1"/>
  <c r="CC81" i="1"/>
  <c r="CC71" i="1"/>
  <c r="DN73" i="1"/>
  <c r="AR71" i="1" l="1"/>
  <c r="AR13" i="1"/>
  <c r="AR14" i="1"/>
  <c r="AR81" i="1"/>
  <c r="DN81" i="1" s="1"/>
  <c r="M75" i="1"/>
  <c r="K75" i="1" s="1"/>
  <c r="CD73" i="1"/>
  <c r="AV75" i="1"/>
  <c r="CC75" i="1"/>
  <c r="BY75" i="1"/>
  <c r="BV75" i="1"/>
  <c r="BJ75" i="1"/>
  <c r="BD75" i="1"/>
  <c r="CB75" i="1"/>
  <c r="BG75" i="1"/>
  <c r="BP75" i="1"/>
  <c r="BS75" i="1"/>
  <c r="BA75" i="1"/>
  <c r="BM75" i="1"/>
  <c r="CC73" i="1"/>
  <c r="CC72" i="1"/>
  <c r="P80" i="1" l="1"/>
  <c r="N80" i="1"/>
  <c r="AR72" i="1"/>
  <c r="AR73" i="1" s="1"/>
  <c r="P75" i="1"/>
  <c r="CL75" i="1" s="1"/>
  <c r="DN75" i="1"/>
  <c r="Y75" i="1"/>
  <c r="CU75" i="1" s="1"/>
  <c r="AK75" i="1"/>
  <c r="DG75" i="1" s="1"/>
  <c r="AE75" i="1"/>
  <c r="DA75" i="1" s="1"/>
  <c r="AB75" i="1"/>
  <c r="CX75" i="1" s="1"/>
  <c r="AQ75" i="1"/>
  <c r="DM75" i="1" s="1"/>
  <c r="AH75" i="1"/>
  <c r="DD75" i="1" s="1"/>
  <c r="AR75" i="1"/>
  <c r="V75" i="1"/>
  <c r="CR75" i="1" s="1"/>
  <c r="S75" i="1"/>
  <c r="CO75" i="1" s="1"/>
  <c r="AN75" i="1"/>
  <c r="DJ75" i="1" s="1"/>
  <c r="CG75" i="1"/>
  <c r="AK80" i="1"/>
  <c r="AB80" i="1"/>
  <c r="AE80" i="1"/>
  <c r="AF80" i="1"/>
  <c r="AQ84" i="1"/>
  <c r="AC80" i="1"/>
  <c r="Y80" i="1"/>
  <c r="AN84" i="1"/>
  <c r="AK84" i="1"/>
  <c r="W80" i="1"/>
  <c r="AN80" i="1"/>
  <c r="AH84" i="1"/>
  <c r="AI80" i="1"/>
  <c r="AO80" i="1"/>
  <c r="Q80" i="1"/>
  <c r="AL80" i="1"/>
  <c r="S84" i="1"/>
  <c r="T80" i="1"/>
  <c r="V80" i="1"/>
  <c r="Z80" i="1"/>
  <c r="S80" i="1"/>
  <c r="V84" i="1"/>
  <c r="AQ80" i="1"/>
  <c r="P84" i="1"/>
  <c r="Y84" i="1"/>
  <c r="AE84" i="1"/>
  <c r="AB84" i="1"/>
  <c r="AH80" i="1"/>
  <c r="BG84" i="1"/>
  <c r="BP80" i="1"/>
  <c r="BB80" i="1"/>
  <c r="BW80" i="1"/>
  <c r="BJ84" i="1"/>
  <c r="AY80" i="1"/>
  <c r="BN80" i="1"/>
  <c r="BZ80" i="1"/>
  <c r="BV84" i="1"/>
  <c r="BJ80" i="1"/>
  <c r="BA80" i="1"/>
  <c r="BY80" i="1"/>
  <c r="BG80" i="1"/>
  <c r="BA84" i="1"/>
  <c r="BS80" i="1"/>
  <c r="BY84" i="1"/>
  <c r="BM80" i="1"/>
  <c r="CB80" i="1"/>
  <c r="BQ80" i="1"/>
  <c r="CB84" i="1"/>
  <c r="BH80" i="1"/>
  <c r="BK80" i="1"/>
  <c r="BP84" i="1"/>
  <c r="BM84" i="1"/>
  <c r="BS84" i="1"/>
  <c r="BT80" i="1"/>
  <c r="BD80" i="1"/>
  <c r="BD84" i="1"/>
  <c r="BE80" i="1"/>
  <c r="BV80" i="1"/>
  <c r="CX80" i="1" l="1"/>
  <c r="CO80" i="1"/>
  <c r="DJ80" i="1"/>
  <c r="DD80" i="1"/>
  <c r="DG80" i="1"/>
  <c r="DM80" i="1"/>
  <c r="CU80" i="1"/>
  <c r="CR80" i="1"/>
  <c r="CC80" i="1"/>
  <c r="CL80" i="1"/>
  <c r="AR80" i="1"/>
  <c r="DA80" i="1"/>
  <c r="DN80" i="1" l="1"/>
</calcChain>
</file>

<file path=xl/sharedStrings.xml><?xml version="1.0" encoding="utf-8"?>
<sst xmlns="http://schemas.openxmlformats.org/spreadsheetml/2006/main" count="497" uniqueCount="271">
  <si>
    <t>TABLE 1: FULL COST RECOVERY BUDGET - PROJECT INFORMATION</t>
  </si>
  <si>
    <t xml:space="preserve">Lead Partner Organisation </t>
  </si>
  <si>
    <t>Project name</t>
  </si>
  <si>
    <t>Project number</t>
  </si>
  <si>
    <t>Project start date</t>
  </si>
  <si>
    <t>Project end date</t>
  </si>
  <si>
    <t>Total project cost</t>
  </si>
  <si>
    <t>Project country</t>
  </si>
  <si>
    <t>Thematic sector</t>
  </si>
  <si>
    <t>Budget version</t>
  </si>
  <si>
    <t>Date of budget revision</t>
  </si>
  <si>
    <t xml:space="preserve">Exchange Rate </t>
  </si>
  <si>
    <t>Prepared by</t>
  </si>
  <si>
    <t>TABLE 3: Partner details</t>
  </si>
  <si>
    <t>Partner Name</t>
  </si>
  <si>
    <t>Name</t>
  </si>
  <si>
    <t>SME status</t>
  </si>
  <si>
    <t>Partner 1</t>
  </si>
  <si>
    <t>Partner 2</t>
  </si>
  <si>
    <t>Partner 3</t>
  </si>
  <si>
    <t>Partner 4</t>
  </si>
  <si>
    <t>Partner 5</t>
  </si>
  <si>
    <t>Partner 6</t>
  </si>
  <si>
    <t>Partner 7</t>
  </si>
  <si>
    <t>Partner 8</t>
  </si>
  <si>
    <t>Partner 9</t>
  </si>
  <si>
    <t>Partner 10</t>
  </si>
  <si>
    <t>NOTES</t>
  </si>
  <si>
    <t xml:space="preserve">TABLE 1: CLASSIFY DIRECT COSTS INTO COST CATEGORIES </t>
  </si>
  <si>
    <t>Budget Projection (Prior Estimate)</t>
  </si>
  <si>
    <t>Actual Spend (Final Report)</t>
  </si>
  <si>
    <t>Variances</t>
  </si>
  <si>
    <t>Delivered through partner?</t>
  </si>
  <si>
    <t>Do not edit: cells update automatically</t>
  </si>
  <si>
    <t>Line Code</t>
  </si>
  <si>
    <t>Costs</t>
  </si>
  <si>
    <t>Budget Heading (for internal purposes)</t>
  </si>
  <si>
    <t>Headlines</t>
  </si>
  <si>
    <t>Line Total</t>
  </si>
  <si>
    <t>Type</t>
  </si>
  <si>
    <t>Unit Cost</t>
  </si>
  <si>
    <t>Name of Unit</t>
  </si>
  <si>
    <t>No of units</t>
  </si>
  <si>
    <t>Times repeated</t>
  </si>
  <si>
    <t>Output 1</t>
  </si>
  <si>
    <t>Output 2</t>
  </si>
  <si>
    <t>Output 3</t>
  </si>
  <si>
    <t>Output 4</t>
  </si>
  <si>
    <t>Output 5</t>
  </si>
  <si>
    <t>Output 6</t>
  </si>
  <si>
    <t>Output 7</t>
  </si>
  <si>
    <t>Output 8</t>
  </si>
  <si>
    <t>Output 9</t>
  </si>
  <si>
    <t>Output 10</t>
  </si>
  <si>
    <t>Proportion</t>
  </si>
  <si>
    <t>Unit</t>
  </si>
  <si>
    <t>A</t>
  </si>
  <si>
    <t>Inputs</t>
  </si>
  <si>
    <t>No</t>
  </si>
  <si>
    <t>A.1</t>
  </si>
  <si>
    <t>Health</t>
  </si>
  <si>
    <t>PROJECT ACTIVITIES</t>
  </si>
  <si>
    <t>A.2</t>
  </si>
  <si>
    <t>WASH</t>
  </si>
  <si>
    <t>A.3</t>
  </si>
  <si>
    <t>Food</t>
  </si>
  <si>
    <t>A.4</t>
  </si>
  <si>
    <t>Livelihoods</t>
  </si>
  <si>
    <t>A.5</t>
  </si>
  <si>
    <t>Shelter</t>
  </si>
  <si>
    <t>A.6</t>
  </si>
  <si>
    <t>NFIs</t>
  </si>
  <si>
    <t>A.7</t>
  </si>
  <si>
    <t>Education</t>
  </si>
  <si>
    <t>A.8</t>
  </si>
  <si>
    <t>Cash transfers</t>
  </si>
  <si>
    <t>A.9</t>
  </si>
  <si>
    <t>Others</t>
  </si>
  <si>
    <t>A.10</t>
  </si>
  <si>
    <t>B</t>
  </si>
  <si>
    <t>Transport</t>
  </si>
  <si>
    <t>B.1</t>
  </si>
  <si>
    <t>Transport of materials</t>
  </si>
  <si>
    <t>B.1.1</t>
  </si>
  <si>
    <t>International shipping</t>
  </si>
  <si>
    <t>B.1.2</t>
  </si>
  <si>
    <t>Port handling</t>
  </si>
  <si>
    <t>B.1.3</t>
  </si>
  <si>
    <t>Truck rental</t>
  </si>
  <si>
    <t>C</t>
  </si>
  <si>
    <t>Security</t>
  </si>
  <si>
    <t>C.1</t>
  </si>
  <si>
    <t>Staff</t>
  </si>
  <si>
    <t>PROJECT STAFF COSTS - PAY</t>
  </si>
  <si>
    <t>C.1.1</t>
  </si>
  <si>
    <t>Guard</t>
  </si>
  <si>
    <t>C.2</t>
  </si>
  <si>
    <t>Equipment</t>
  </si>
  <si>
    <t xml:space="preserve">CAPITAL EXPENDITURE </t>
  </si>
  <si>
    <t>C.3</t>
  </si>
  <si>
    <t xml:space="preserve">Risk Management </t>
  </si>
  <si>
    <t>D</t>
  </si>
  <si>
    <t>Project logistics and admin (Note: include directly attributable costs only)</t>
  </si>
  <si>
    <t>D.1</t>
  </si>
  <si>
    <t>Country Office</t>
  </si>
  <si>
    <t>D.1.1</t>
  </si>
  <si>
    <t>Office space (rent, utilities etc)</t>
  </si>
  <si>
    <t>D.1.2</t>
  </si>
  <si>
    <t>Communications</t>
  </si>
  <si>
    <t>D.1.3</t>
  </si>
  <si>
    <t>Communications - Capital items</t>
  </si>
  <si>
    <t>D.1.4</t>
  </si>
  <si>
    <t>Storage</t>
  </si>
  <si>
    <t>D.1.5</t>
  </si>
  <si>
    <t>Bank charges</t>
  </si>
  <si>
    <t>D.1.6</t>
  </si>
  <si>
    <t>Small equipment - capital exp</t>
  </si>
  <si>
    <t>D.1.7</t>
  </si>
  <si>
    <t xml:space="preserve">Insurance </t>
  </si>
  <si>
    <t>D.2</t>
  </si>
  <si>
    <t>Field Office</t>
  </si>
  <si>
    <t>D.2.1</t>
  </si>
  <si>
    <t>E</t>
  </si>
  <si>
    <t>Project Staffing Pay, Training and Travel</t>
  </si>
  <si>
    <t>E.1</t>
  </si>
  <si>
    <t>National Technical</t>
  </si>
  <si>
    <t>E.1.1</t>
  </si>
  <si>
    <t>[Staff member, e.g. nurse]</t>
  </si>
  <si>
    <t>E.1.2</t>
  </si>
  <si>
    <t>E.2</t>
  </si>
  <si>
    <t>National Support</t>
  </si>
  <si>
    <t>E.2.1</t>
  </si>
  <si>
    <t>[Staff member, e.g. programme officer]</t>
  </si>
  <si>
    <t>E.2.2</t>
  </si>
  <si>
    <t>E.3</t>
  </si>
  <si>
    <t>International Technical</t>
  </si>
  <si>
    <t>E.3.1</t>
  </si>
  <si>
    <t>[Staff member, e.g. WASH specialist]</t>
  </si>
  <si>
    <t>E.3.2</t>
  </si>
  <si>
    <t>E.4</t>
  </si>
  <si>
    <t>International Support</t>
  </si>
  <si>
    <t>E.4.1</t>
  </si>
  <si>
    <t>[Staff member, e.g. country office manager]</t>
  </si>
  <si>
    <t>E.4.2</t>
  </si>
  <si>
    <t>E.5</t>
  </si>
  <si>
    <t>Off-shore Technical</t>
  </si>
  <si>
    <t>E.5.1</t>
  </si>
  <si>
    <t>[Staff member, e.g. public health specialist]</t>
  </si>
  <si>
    <t>E.6</t>
  </si>
  <si>
    <t>Off-shore Support</t>
  </si>
  <si>
    <t>E.6.1</t>
  </si>
  <si>
    <t>[Staff member, e.g. regional director]</t>
  </si>
  <si>
    <t>E.7</t>
  </si>
  <si>
    <t>Training</t>
  </si>
  <si>
    <t>E.8</t>
  </si>
  <si>
    <t>Non-salary benefits</t>
  </si>
  <si>
    <t>PROJECT STAFF COSTS - TRAVEL &amp; SUBSISTENCE</t>
  </si>
  <si>
    <t>E.9</t>
  </si>
  <si>
    <t>Staff travel</t>
  </si>
  <si>
    <t>E.9.1</t>
  </si>
  <si>
    <t>International flights</t>
  </si>
  <si>
    <t>E.9.2</t>
  </si>
  <si>
    <t>Car rental</t>
  </si>
  <si>
    <t>F</t>
  </si>
  <si>
    <t xml:space="preserve">Monitoring and Evaluation </t>
  </si>
  <si>
    <t>F.1</t>
  </si>
  <si>
    <t>Monitoring</t>
  </si>
  <si>
    <t>MONITORING EVALUATION &amp; LESSONS LEARNED</t>
  </si>
  <si>
    <t>F.2</t>
  </si>
  <si>
    <t>Evaluation</t>
  </si>
  <si>
    <t>Totals</t>
  </si>
  <si>
    <t>Do not edit: These cells update automatically</t>
  </si>
  <si>
    <t>Total of Direct Costs</t>
  </si>
  <si>
    <t>Total</t>
  </si>
  <si>
    <t xml:space="preserve"> </t>
  </si>
  <si>
    <t>Fully funded by DFID?</t>
  </si>
  <si>
    <t>Yes</t>
  </si>
  <si>
    <t>DFID funding:</t>
  </si>
  <si>
    <t>£</t>
  </si>
  <si>
    <t>Funds transferred to local and national partners</t>
  </si>
  <si>
    <t>Output (as in logframe)</t>
  </si>
  <si>
    <t>Total/ average</t>
  </si>
  <si>
    <t>Number of direct beneficiaries (per output)</t>
  </si>
  <si>
    <t>Household size (if used)</t>
  </si>
  <si>
    <t>individuals</t>
  </si>
  <si>
    <t>Number of DFID-attributable direct beneficiaries</t>
  </si>
  <si>
    <t>Cost per direct beneficiary (CPB)</t>
  </si>
  <si>
    <t>Output indicator (result)</t>
  </si>
  <si>
    <t>DFID-attributable output indicator</t>
  </si>
  <si>
    <t>Unit cost of output (cost per result)</t>
  </si>
  <si>
    <t>TABLE 1: CLASSIFY NPAC INTO COST CATEGORIES AND DEFINE METHOD FOR SHARING</t>
  </si>
  <si>
    <t>Guidance Notes</t>
  </si>
  <si>
    <t>Type of NPAC</t>
  </si>
  <si>
    <t>Administration expenses</t>
  </si>
  <si>
    <t xml:space="preserve">Support staff costs </t>
  </si>
  <si>
    <t>Governance costs</t>
  </si>
  <si>
    <t>Categories from audited accounts</t>
  </si>
  <si>
    <t>Methodology for sharing NPAC</t>
  </si>
  <si>
    <t>Project Expenditure</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</si>
  <si>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</si>
  <si>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</si>
  <si>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</si>
  <si>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</si>
  <si>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</si>
  <si>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</si>
  <si>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</si>
  <si>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</si>
  <si>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Notes</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</si>
  <si>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</si>
  <si>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</si>
  <si>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</si>
  <si>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</si>
  <si>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</si>
  <si>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</si>
  <si>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</si>
  <si>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</si>
  <si>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</si>
  <si>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</si>
  <si>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</si>
  <si>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COST DESCRIPTION:</t>
  </si>
  <si>
    <t>Note that the following cost headers are suggested (typical) NPAC costs; they are neither exhaustive nor prescriptive.</t>
  </si>
  <si>
    <t>Rent, rates and utilities</t>
  </si>
  <si>
    <t>Maintenance and repairs</t>
  </si>
  <si>
    <t>Printing and stationery</t>
  </si>
  <si>
    <t>Cleaning</t>
  </si>
  <si>
    <t>IT costs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</si>
  <si>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</si>
  <si>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</si>
  <si>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</si>
  <si>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</si>
  <si>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</si>
  <si>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</si>
  <si>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</si>
  <si>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</si>
  <si>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</si>
  <si>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</si>
  <si>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Other</t>
  </si>
  <si>
    <t>Total annual NPAC cost</t>
  </si>
  <si>
    <r>
      <t xml:space="preserve">TABLE 5: CONSORTIUM MEMBER ANNUAL TOTALS FOR THE PROJECT - This table will autopopulate if you are the sole lead partner. For consortia the lead partner (the one liaising with DFID)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 please see FAQ 19.</t>
    </r>
  </si>
  <si>
    <t>Lead Partner</t>
  </si>
  <si>
    <t>Total Consortium</t>
  </si>
  <si>
    <t>TOTAL DIRECT AND DIRECTLY ATTRIBUTALE COSTS per consortium member:</t>
  </si>
  <si>
    <t xml:space="preserve">Project Year one </t>
  </si>
  <si>
    <t>Project Year two</t>
  </si>
  <si>
    <t>Project Year three</t>
  </si>
  <si>
    <t>Project Year four</t>
  </si>
  <si>
    <t>Project Year five</t>
  </si>
  <si>
    <t>TOTAL DIRECT AND DIRECTLY ATTRIBUTALE COSTS</t>
  </si>
  <si>
    <t>SHARE OF NPAC per consortium member:</t>
  </si>
  <si>
    <t>TOTAL NPAC</t>
  </si>
  <si>
    <t>TOTAL COSTS</t>
  </si>
  <si>
    <t>ADDITIONAL NOTES</t>
  </si>
  <si>
    <t xml:space="preserve">Ref </t>
  </si>
  <si>
    <t xml:space="preserve">Budget Heading </t>
  </si>
  <si>
    <t xml:space="preserve">Notes </t>
  </si>
  <si>
    <t>Tables 1-4 below relate to costs at the WHOLE ORGANISATION LEVEL, Table 5 to this PROJECT ONLY</t>
  </si>
  <si>
    <t>PLEASE READ '3.2. Instructions - NPAC' BEFORE COMPLETING THIS SHEET BECAUSE IT MAY NOT BE NECESSARY FOR YOUR ORGANISATION</t>
  </si>
  <si>
    <t>Table 1 below relates to costs for this PROJECT ONLY</t>
  </si>
  <si>
    <t>Partner NPAC (see tab 3.1)</t>
  </si>
  <si>
    <t>Non-Project-Attributable Costs (%)</t>
  </si>
  <si>
    <t>Unit cost</t>
  </si>
  <si>
    <t>Regular payment</t>
  </si>
  <si>
    <t>Lump sum</t>
  </si>
  <si>
    <t>insert % value</t>
  </si>
  <si>
    <t>Development Planning</t>
  </si>
  <si>
    <t>Economic Infrastructure</t>
  </si>
  <si>
    <t>Environment Protection</t>
  </si>
  <si>
    <t>Humanitarian Assistance</t>
  </si>
  <si>
    <t>Non-allocable</t>
  </si>
  <si>
    <t>SME</t>
  </si>
  <si>
    <t>Not 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</si>
</sst>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0_ ;[Red]\-#,##0\ "/>
    <numFmt numFmtId="165" formatCode="\O\u\t\p\u\t\ 0"/>
    <numFmt numFmtId="166" formatCode="0.0%"/>
    <numFmt numFmtId="167" formatCode="0%;[Red]\-0%"/>
    <numFmt numFmtId="168" formatCode="0.0%;[Red]\-0.0%"/>
    <numFmt numFmtId="169" formatCode="_-* #,##0_-;\-* #,##0_-;_-* &quot;-&quot;??_-;_-@_-"/>
    <numFmt numFmtId="170" formatCode="\(#,###\)"/>
    <numFmt numFmtId="171" formatCode="\(0\)"/>
    <numFmt numFmtId="172" formatCode="_(* #,##0_);_(* \(#,##0\);_(* &quot;-&quot;??_);_(@_)"/>
    <numFmt numFmtId="173" formatCode="[$£-809]#,##0.00;[Red]\-[$£-809]#,##0.00"/>
    <numFmt numFmtId="174" formatCode="0%;[Red]\-0%;&quot;0%&quot;"/>
    <numFmt numFmtId="175" formatCode="#,##0.0_ ;[Red]\-#,##0.0\ "/>
    <numFmt numFmtId="176" formatCode="#,##0_);\(#,##0\);\-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9"/>
      <color theme="1" tint="0.34998626667073579"/>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9"/>
      <color rgb="FFFF0000"/>
      <name val="Calibri"/>
      <family val="2"/>
      <scheme val="minor"/>
    </font>
    <font>
      <sz val="9"/>
      <color rgb="FFFF0000"/>
      <name val="Calibri"/>
      <family val="2"/>
      <scheme val="minor"/>
    </font>
    <font>
      <sz val="10"/>
      <name val="Arial"/>
      <family val="2"/>
    </font>
    <font>
      <sz val="9"/>
      <name val="Calibri"/>
      <family val="2"/>
      <scheme val="minor"/>
    </font>
    <font>
      <b/>
      <sz val="9"/>
      <name val="Calibri"/>
      <family val="2"/>
      <scheme val="minor"/>
    </font>
    <font>
      <sz val="11"/>
      <name val="Calibri"/>
      <family val="2"/>
      <scheme val="minor"/>
    </font>
    <font>
      <b/>
      <u/>
      <sz val="10"/>
      <color theme="1"/>
      <name val="Calibri"/>
      <family val="2"/>
      <scheme val="minor"/>
    </font>
    <font>
      <b/>
      <sz val="12"/>
      <color rgb="FFFF0000"/>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lightDown">
        <fgColor theme="0" tint="-0.24994659260841701"/>
        <bgColor auto="1"/>
      </patternFill>
    </fill>
    <fill>
      <patternFill patternType="solid">
        <fgColor theme="6" tint="0.79998168889431442"/>
        <bgColor indexed="64"/>
      </patternFill>
    </fill>
    <fill>
      <patternFill patternType="solid">
        <fgColor theme="8" tint="0.79998168889431442"/>
        <bgColor indexed="64"/>
      </patternFill>
    </fill>
    <fill>
      <patternFill patternType="lightDown">
        <fgColor theme="0" tint="-0.24994659260841701"/>
        <bgColor indexed="65"/>
      </patternFill>
    </fill>
    <fill>
      <patternFill patternType="solid">
        <fgColor theme="0" tint="-0.14993743705557422"/>
        <bgColor theme="0" tint="-0.14993743705557422"/>
      </patternFill>
    </fill>
    <fill>
      <patternFill patternType="solid">
        <fgColor theme="0" tint="-0.14996795556505021"/>
        <bgColor theme="0" tint="-0.14990691854609822"/>
      </patternFill>
    </fill>
    <fill>
      <patternFill patternType="solid">
        <fgColor rgb="FFDAEEF3"/>
        <bgColor indexed="64"/>
      </patternFill>
    </fill>
    <fill>
      <patternFill patternType="solid">
        <fgColor rgb="FFFFFFCC"/>
        <bgColor indexed="64"/>
      </patternFill>
    </fill>
    <fill>
      <patternFill patternType="solid">
        <fgColor theme="7" tint="0.79998168889431442"/>
        <bgColor indexed="64"/>
      </patternFill>
    </fill>
    <fill>
      <patternFill patternType="solid">
        <fgColor rgb="FFD9D9D9"/>
        <bgColor theme="0" tint="-0.14993743705557422"/>
      </patternFill>
    </fill>
    <fill>
      <patternFill patternType="solid">
        <fgColor theme="0"/>
        <bgColor indexed="64"/>
      </patternFill>
    </fill>
    <fill>
      <patternFill patternType="solid">
        <fgColor rgb="FFD9D9D9"/>
        <bgColor indexed="64"/>
      </patternFill>
    </fill>
    <fill>
      <patternFill patternType="lightUp">
        <fgColor theme="0" tint="-0.24994659260841701"/>
        <bgColor theme="0" tint="-0.499984740745262"/>
      </patternFill>
    </fill>
    <fill>
      <patternFill patternType="solid">
        <fgColor theme="0" tint="-0.499984740745262"/>
        <bgColor indexed="64"/>
      </patternFill>
    </fill>
    <fill>
      <patternFill patternType="solid">
        <fgColor theme="0" tint="-0.499984740745262"/>
        <bgColor theme="0" tint="-0.14990691854609822"/>
      </patternFill>
    </fill>
    <fill>
      <patternFill patternType="solid">
        <fgColor theme="0" tint="-0.499984740745262"/>
        <bgColor theme="0" tint="-0.14993743705557422"/>
      </patternFill>
    </fill>
    <fill>
      <patternFill patternType="gray0625">
        <fgColor theme="0" tint="-0.24994659260841701"/>
        <bgColor theme="0" tint="-0.499984740745262"/>
      </patternFill>
    </fill>
    <fill>
      <patternFill patternType="solid">
        <fgColor theme="0" tint="-0.14999847407452621"/>
        <bgColor indexed="64"/>
      </patternFill>
    </fill>
    <fill>
      <patternFill patternType="solid">
        <fgColor rgb="FFFFFFFF"/>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Dashed">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4" borderId="0" applyNumberFormat="0" applyFont="0" applyBorder="0" applyAlignment="0" applyProtection="0"/>
    <xf numFmtId="9" fontId="1" fillId="5" borderId="0" applyNumberFormat="0" applyFont="0" applyBorder="0" applyAlignment="0" applyProtection="0"/>
    <xf numFmtId="9" fontId="1" fillId="0" borderId="0" applyFont="0" applyFill="0" applyBorder="0" applyAlignment="0" applyProtection="0"/>
    <xf numFmtId="0" fontId="1" fillId="0" borderId="0"/>
    <xf numFmtId="44"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cellStyleXfs>
  <cellXfs count="601">
    <xf numFmtId="0" fontId="0" fillId="0" borderId="0" xfId="0"/>
    <xf numFmtId="12" fontId="3" fillId="2" borderId="1" xfId="0" applyNumberFormat="1" applyFont="1" applyFill="1" applyBorder="1"/>
    <xf numFmtId="0" fontId="3" fillId="2" borderId="2" xfId="0" applyFont="1" applyFill="1" applyBorder="1"/>
    <xf numFmtId="0" fontId="4" fillId="2" borderId="2" xfId="0" applyFont="1" applyFill="1" applyBorder="1"/>
    <xf numFmtId="0" fontId="3" fillId="2" borderId="3" xfId="0" applyFont="1" applyFill="1" applyBorder="1"/>
    <xf numFmtId="165" fontId="3" fillId="3" borderId="5" xfId="0" applyNumberFormat="1" applyFont="1" applyFill="1" applyBorder="1" applyAlignment="1">
      <alignment horizontal="center"/>
    </xf>
    <xf numFmtId="164" fontId="3" fillId="3" borderId="7" xfId="0" applyNumberFormat="1" applyFont="1" applyFill="1" applyBorder="1" applyAlignment="1">
      <alignment horizontal="center" wrapText="1"/>
    </xf>
    <xf numFmtId="0" fontId="3" fillId="3" borderId="6" xfId="0" applyNumberFormat="1" applyFont="1" applyFill="1" applyBorder="1" applyAlignment="1">
      <alignment horizontal="center" wrapText="1"/>
    </xf>
    <xf numFmtId="164" fontId="3" fillId="3" borderId="8" xfId="0" applyNumberFormat="1" applyFont="1" applyFill="1" applyBorder="1" applyAlignment="1">
      <alignment horizontal="center" wrapText="1"/>
    </xf>
    <xf numFmtId="166" fontId="3" fillId="3" borderId="8" xfId="0" applyNumberFormat="1" applyFont="1" applyFill="1" applyBorder="1" applyAlignment="1">
      <alignment horizontal="center" wrapText="1"/>
    </xf>
    <xf numFmtId="12" fontId="3" fillId="2" borderId="4" xfId="0" applyNumberFormat="1" applyFont="1" applyFill="1" applyBorder="1"/>
    <xf numFmtId="164" fontId="3" fillId="3" borderId="4" xfId="0" applyNumberFormat="1" applyFont="1" applyFill="1" applyBorder="1"/>
    <xf numFmtId="164" fontId="3" fillId="3" borderId="0" xfId="0" applyNumberFormat="1" applyFont="1" applyFill="1" applyBorder="1"/>
    <xf numFmtId="164" fontId="4" fillId="3" borderId="2" xfId="0" applyNumberFormat="1" applyFont="1" applyFill="1" applyBorder="1"/>
    <xf numFmtId="0" fontId="4" fillId="3" borderId="0" xfId="0" applyNumberFormat="1" applyFont="1" applyFill="1" applyBorder="1"/>
    <xf numFmtId="0" fontId="4" fillId="3" borderId="0" xfId="0" applyFont="1" applyFill="1" applyBorder="1"/>
    <xf numFmtId="164" fontId="4" fillId="3" borderId="0" xfId="0" applyNumberFormat="1" applyFont="1" applyFill="1" applyBorder="1"/>
    <xf numFmtId="166" fontId="4" fillId="3" borderId="5" xfId="0" applyNumberFormat="1" applyFont="1" applyFill="1" applyBorder="1"/>
    <xf numFmtId="12" fontId="4" fillId="0" borderId="4" xfId="0" applyNumberFormat="1" applyFont="1" applyBorder="1"/>
    <xf numFmtId="0" fontId="3" fillId="0" borderId="0" xfId="0" applyFont="1"/>
    <xf numFmtId="0" fontId="4" fillId="0" borderId="0" xfId="0" applyFont="1"/>
    <xf numFmtId="164" fontId="4" fillId="3" borderId="5" xfId="0" applyNumberFormat="1" applyFont="1" applyFill="1" applyBorder="1"/>
    <xf numFmtId="164" fontId="4" fillId="3" borderId="5" xfId="0" applyNumberFormat="1" applyFont="1" applyFill="1" applyBorder="1" applyProtection="1">
      <protection locked="0"/>
    </xf>
    <xf numFmtId="0" fontId="3" fillId="2" borderId="1" xfId="0" applyFont="1" applyFill="1" applyBorder="1"/>
    <xf numFmtId="164" fontId="3" fillId="3" borderId="1" xfId="0" applyNumberFormat="1" applyFont="1" applyFill="1" applyBorder="1"/>
    <xf numFmtId="164" fontId="3" fillId="3" borderId="2" xfId="0" applyNumberFormat="1" applyFont="1" applyFill="1" applyBorder="1"/>
    <xf numFmtId="164" fontId="3" fillId="3" borderId="3" xfId="0" applyNumberFormat="1" applyFont="1" applyFill="1" applyBorder="1"/>
    <xf numFmtId="0" fontId="3" fillId="3" borderId="2" xfId="0" applyNumberFormat="1" applyFont="1" applyFill="1" applyBorder="1"/>
    <xf numFmtId="168" fontId="3" fillId="3" borderId="3" xfId="0" applyNumberFormat="1" applyFont="1" applyFill="1" applyBorder="1"/>
    <xf numFmtId="0" fontId="3" fillId="2" borderId="4" xfId="0" applyFont="1" applyFill="1" applyBorder="1"/>
    <xf numFmtId="0" fontId="3" fillId="2" borderId="0" xfId="0" applyFont="1" applyFill="1" applyBorder="1"/>
    <xf numFmtId="0" fontId="4" fillId="2" borderId="0" xfId="0" applyFont="1" applyFill="1" applyBorder="1"/>
    <xf numFmtId="164" fontId="5" fillId="3" borderId="4" xfId="0" applyNumberFormat="1" applyFont="1" applyFill="1" applyBorder="1"/>
    <xf numFmtId="164" fontId="5" fillId="3" borderId="0" xfId="0" applyNumberFormat="1" applyFont="1" applyFill="1" applyBorder="1"/>
    <xf numFmtId="164" fontId="5" fillId="3" borderId="5" xfId="0" applyNumberFormat="1" applyFont="1" applyFill="1" applyBorder="1"/>
    <xf numFmtId="0" fontId="5" fillId="3" borderId="0" xfId="0" applyNumberFormat="1" applyFont="1" applyFill="1" applyBorder="1"/>
    <xf numFmtId="0" fontId="4" fillId="2" borderId="7" xfId="0" applyFont="1" applyFill="1" applyBorder="1"/>
    <xf numFmtId="12" fontId="4" fillId="0" borderId="2" xfId="0" applyNumberFormat="1" applyFont="1" applyBorder="1"/>
    <xf numFmtId="0" fontId="4" fillId="0" borderId="2" xfId="0" applyFont="1" applyBorder="1"/>
    <xf numFmtId="164" fontId="3" fillId="0" borderId="2" xfId="0" applyNumberFormat="1" applyFont="1" applyBorder="1"/>
    <xf numFmtId="164" fontId="4" fillId="0" borderId="2" xfId="0" applyNumberFormat="1" applyFont="1" applyBorder="1"/>
    <xf numFmtId="0" fontId="3" fillId="0" borderId="2" xfId="0" applyNumberFormat="1" applyFont="1" applyBorder="1"/>
    <xf numFmtId="0" fontId="4" fillId="0" borderId="2" xfId="0" applyNumberFormat="1" applyFont="1" applyBorder="1"/>
    <xf numFmtId="166" fontId="4" fillId="0" borderId="2" xfId="0" applyNumberFormat="1" applyFont="1" applyBorder="1"/>
    <xf numFmtId="0" fontId="4" fillId="2" borderId="3" xfId="0" applyFont="1" applyFill="1" applyBorder="1"/>
    <xf numFmtId="166" fontId="3" fillId="3" borderId="9" xfId="0" applyNumberFormat="1" applyFont="1" applyFill="1" applyBorder="1" applyAlignment="1">
      <alignment horizontal="center" wrapText="1"/>
    </xf>
    <xf numFmtId="0" fontId="4" fillId="2" borderId="5" xfId="0" applyFont="1" applyFill="1" applyBorder="1"/>
    <xf numFmtId="164" fontId="4" fillId="3" borderId="0" xfId="3" applyNumberFormat="1" applyFont="1" applyFill="1" applyBorder="1"/>
    <xf numFmtId="164" fontId="3" fillId="3" borderId="0" xfId="3" applyNumberFormat="1" applyFont="1" applyFill="1" applyBorder="1"/>
    <xf numFmtId="0" fontId="4" fillId="0" borderId="0" xfId="3" applyNumberFormat="1" applyFont="1" applyFill="1" applyBorder="1"/>
    <xf numFmtId="170" fontId="4" fillId="3" borderId="5" xfId="3" applyNumberFormat="1" applyFont="1" applyFill="1" applyBorder="1"/>
    <xf numFmtId="171" fontId="4" fillId="3" borderId="10" xfId="3" applyNumberFormat="1" applyFont="1" applyFill="1" applyBorder="1"/>
    <xf numFmtId="12" fontId="3" fillId="2" borderId="6" xfId="0" applyNumberFormat="1" applyFont="1" applyFill="1" applyBorder="1"/>
    <xf numFmtId="0" fontId="4" fillId="2" borderId="8" xfId="0" applyFont="1" applyFill="1" applyBorder="1"/>
    <xf numFmtId="164" fontId="3" fillId="3" borderId="7" xfId="3" applyNumberFormat="1" applyFont="1" applyFill="1" applyBorder="1"/>
    <xf numFmtId="164" fontId="4" fillId="3" borderId="7" xfId="3" applyNumberFormat="1" applyFont="1" applyFill="1" applyBorder="1"/>
    <xf numFmtId="164" fontId="3" fillId="3" borderId="8" xfId="3" applyNumberFormat="1" applyFont="1" applyFill="1" applyBorder="1"/>
    <xf numFmtId="0" fontId="3" fillId="3" borderId="7" xfId="3" applyNumberFormat="1" applyFont="1" applyFill="1" applyBorder="1"/>
    <xf numFmtId="173" fontId="4" fillId="3" borderId="8" xfId="3" applyNumberFormat="1" applyFont="1" applyFill="1" applyBorder="1"/>
    <xf numFmtId="173" fontId="4" fillId="3" borderId="7" xfId="3" applyNumberFormat="1" applyFont="1" applyFill="1" applyBorder="1"/>
    <xf numFmtId="173" fontId="4" fillId="3" borderId="11" xfId="3" applyNumberFormat="1" applyFont="1" applyFill="1" applyBorder="1"/>
    <xf numFmtId="12" fontId="4" fillId="0" borderId="0" xfId="0" applyNumberFormat="1" applyFont="1" applyBorder="1"/>
    <xf numFmtId="0" fontId="4" fillId="0" borderId="0" xfId="0" applyFont="1" applyBorder="1"/>
    <xf numFmtId="164" fontId="3" fillId="0" borderId="0" xfId="0" applyNumberFormat="1" applyFont="1" applyBorder="1"/>
    <xf numFmtId="164" fontId="4" fillId="0" borderId="0" xfId="0" applyNumberFormat="1" applyFont="1" applyBorder="1"/>
    <xf numFmtId="0" fontId="3" fillId="0" borderId="0" xfId="0" applyNumberFormat="1" applyFont="1" applyBorder="1"/>
    <xf numFmtId="0" fontId="4" fillId="0" borderId="0" xfId="0" applyNumberFormat="1" applyFont="1" applyBorder="1"/>
    <xf numFmtId="166" fontId="4" fillId="0" borderId="0" xfId="0" applyNumberFormat="1" applyFont="1" applyBorder="1"/>
    <xf numFmtId="164" fontId="4" fillId="0" borderId="3" xfId="0" applyNumberFormat="1" applyFont="1" applyFill="1" applyBorder="1" applyAlignment="1">
      <alignment horizontal="right"/>
    </xf>
    <xf numFmtId="166" fontId="4" fillId="3" borderId="9" xfId="0" applyNumberFormat="1" applyFont="1" applyFill="1" applyBorder="1"/>
    <xf numFmtId="0" fontId="0" fillId="3" borderId="7" xfId="0" applyFill="1" applyBorder="1"/>
    <xf numFmtId="0" fontId="4" fillId="3" borderId="8" xfId="0" applyFont="1" applyFill="1" applyBorder="1"/>
    <xf numFmtId="7" fontId="4" fillId="3" borderId="8" xfId="2" applyNumberFormat="1" applyFont="1" applyFill="1" applyBorder="1"/>
    <xf numFmtId="171" fontId="4" fillId="3" borderId="7" xfId="3" applyNumberFormat="1" applyFont="1" applyFill="1" applyBorder="1"/>
    <xf numFmtId="171" fontId="4" fillId="3" borderId="11" xfId="3" applyNumberFormat="1" applyFont="1" applyFill="1" applyBorder="1"/>
    <xf numFmtId="0" fontId="2" fillId="0" borderId="0" xfId="0" applyFont="1"/>
    <xf numFmtId="12" fontId="3" fillId="7" borderId="4" xfId="0" applyNumberFormat="1" applyFont="1" applyFill="1" applyBorder="1"/>
    <xf numFmtId="0" fontId="3" fillId="7" borderId="0" xfId="0" applyFont="1" applyFill="1"/>
    <xf numFmtId="0" fontId="4" fillId="7" borderId="0" xfId="0" applyFont="1" applyFill="1"/>
    <xf numFmtId="164" fontId="3" fillId="7" borderId="4" xfId="0" applyNumberFormat="1" applyFont="1" applyFill="1" applyBorder="1"/>
    <xf numFmtId="164" fontId="3" fillId="7" borderId="0" xfId="0" applyNumberFormat="1" applyFont="1" applyFill="1" applyBorder="1"/>
    <xf numFmtId="164" fontId="4" fillId="7" borderId="0" xfId="0" applyNumberFormat="1" applyFont="1" applyFill="1" applyBorder="1" applyProtection="1">
      <protection locked="0"/>
    </xf>
    <xf numFmtId="164" fontId="4" fillId="7" borderId="0" xfId="0" applyNumberFormat="1" applyFont="1" applyFill="1" applyBorder="1"/>
    <xf numFmtId="164" fontId="4" fillId="7" borderId="5" xfId="0" applyNumberFormat="1" applyFont="1" applyFill="1" applyBorder="1"/>
    <xf numFmtId="0" fontId="4" fillId="7" borderId="0" xfId="0" applyNumberFormat="1" applyFont="1" applyFill="1" applyBorder="1"/>
    <xf numFmtId="0" fontId="4" fillId="7" borderId="0" xfId="0" applyFont="1" applyFill="1" applyBorder="1"/>
    <xf numFmtId="0" fontId="4" fillId="7" borderId="0" xfId="0" applyNumberFormat="1" applyFont="1" applyFill="1" applyBorder="1" applyProtection="1">
      <protection locked="0"/>
    </xf>
    <xf numFmtId="166" fontId="4" fillId="7" borderId="5" xfId="0" applyNumberFormat="1" applyFont="1" applyFill="1" applyBorder="1"/>
    <xf numFmtId="0" fontId="3" fillId="7" borderId="6" xfId="0" applyFont="1" applyFill="1" applyBorder="1"/>
    <xf numFmtId="0" fontId="3" fillId="7" borderId="7" xfId="0" applyFont="1" applyFill="1" applyBorder="1"/>
    <xf numFmtId="0" fontId="4" fillId="7" borderId="7" xfId="0" applyFont="1" applyFill="1" applyBorder="1"/>
    <xf numFmtId="0" fontId="3" fillId="7" borderId="8" xfId="0" applyFont="1" applyFill="1" applyBorder="1"/>
    <xf numFmtId="164" fontId="3" fillId="7" borderId="7" xfId="0" applyNumberFormat="1" applyFont="1" applyFill="1" applyBorder="1"/>
    <xf numFmtId="164" fontId="3" fillId="7" borderId="8" xfId="0" applyNumberFormat="1" applyFont="1" applyFill="1" applyBorder="1"/>
    <xf numFmtId="0" fontId="3" fillId="7" borderId="7" xfId="0" applyNumberFormat="1" applyFont="1" applyFill="1" applyBorder="1"/>
    <xf numFmtId="166" fontId="3" fillId="7" borderId="8" xfId="0" applyNumberFormat="1" applyFont="1" applyFill="1" applyBorder="1"/>
    <xf numFmtId="12" fontId="3" fillId="8" borderId="4" xfId="0" applyNumberFormat="1" applyFont="1" applyFill="1" applyBorder="1"/>
    <xf numFmtId="0" fontId="3" fillId="8" borderId="0" xfId="0" applyFont="1" applyFill="1"/>
    <xf numFmtId="0" fontId="4" fillId="8" borderId="0" xfId="0" applyFont="1" applyFill="1"/>
    <xf numFmtId="164" fontId="3" fillId="8" borderId="4" xfId="0" applyNumberFormat="1" applyFont="1" applyFill="1" applyBorder="1"/>
    <xf numFmtId="164" fontId="3" fillId="8" borderId="0" xfId="0" applyNumberFormat="1" applyFont="1" applyFill="1" applyBorder="1"/>
    <xf numFmtId="164" fontId="4" fillId="8" borderId="0" xfId="0" applyNumberFormat="1" applyFont="1" applyFill="1" applyBorder="1" applyProtection="1">
      <protection locked="0"/>
    </xf>
    <xf numFmtId="164" fontId="4" fillId="8" borderId="2" xfId="0" applyNumberFormat="1" applyFont="1" applyFill="1" applyBorder="1"/>
    <xf numFmtId="164" fontId="4" fillId="8" borderId="3" xfId="0" applyNumberFormat="1" applyFont="1" applyFill="1" applyBorder="1"/>
    <xf numFmtId="0" fontId="4" fillId="8" borderId="0" xfId="0" applyNumberFormat="1" applyFont="1" applyFill="1" applyBorder="1"/>
    <xf numFmtId="0" fontId="4" fillId="8" borderId="0" xfId="0" applyFont="1" applyFill="1" applyBorder="1"/>
    <xf numFmtId="164" fontId="4" fillId="8" borderId="0" xfId="0" applyNumberFormat="1" applyFont="1" applyFill="1" applyBorder="1"/>
    <xf numFmtId="166" fontId="4" fillId="8" borderId="5" xfId="0" applyNumberFormat="1" applyFont="1" applyFill="1" applyBorder="1"/>
    <xf numFmtId="166" fontId="4" fillId="3" borderId="10" xfId="0" applyNumberFormat="1" applyFont="1" applyFill="1" applyBorder="1"/>
    <xf numFmtId="0" fontId="0" fillId="0" borderId="0" xfId="0" applyFont="1"/>
    <xf numFmtId="164" fontId="4" fillId="3" borderId="5" xfId="0" applyNumberFormat="1" applyFont="1" applyFill="1" applyBorder="1" applyAlignment="1">
      <alignment horizontal="right"/>
    </xf>
    <xf numFmtId="164" fontId="3" fillId="6" borderId="2" xfId="0" applyNumberFormat="1" applyFont="1" applyFill="1" applyBorder="1"/>
    <xf numFmtId="164" fontId="4" fillId="6" borderId="2" xfId="0" applyNumberFormat="1" applyFont="1" applyFill="1" applyBorder="1"/>
    <xf numFmtId="0" fontId="3" fillId="6" borderId="12" xfId="0" applyNumberFormat="1" applyFont="1" applyFill="1" applyBorder="1"/>
    <xf numFmtId="0" fontId="4" fillId="6" borderId="12" xfId="0" applyNumberFormat="1" applyFont="1" applyFill="1" applyBorder="1"/>
    <xf numFmtId="166" fontId="4" fillId="6" borderId="13" xfId="0" applyNumberFormat="1" applyFont="1" applyFill="1" applyBorder="1"/>
    <xf numFmtId="9" fontId="4" fillId="6" borderId="2" xfId="5" applyFont="1" applyFill="1" applyBorder="1"/>
    <xf numFmtId="164" fontId="4" fillId="3" borderId="5" xfId="3" applyNumberFormat="1" applyFont="1" applyFill="1" applyBorder="1"/>
    <xf numFmtId="164" fontId="4" fillId="3" borderId="4" xfId="3" applyNumberFormat="1" applyFont="1" applyFill="1" applyBorder="1"/>
    <xf numFmtId="0" fontId="3" fillId="0" borderId="2" xfId="0" applyFont="1" applyBorder="1"/>
    <xf numFmtId="0" fontId="3" fillId="2" borderId="7" xfId="0" applyFont="1" applyFill="1" applyBorder="1"/>
    <xf numFmtId="0" fontId="3" fillId="0" borderId="0" xfId="0" applyFont="1" applyBorder="1"/>
    <xf numFmtId="0" fontId="4" fillId="6" borderId="0" xfId="0" applyFont="1" applyFill="1" applyBorder="1"/>
    <xf numFmtId="12" fontId="3" fillId="2" borderId="12" xfId="0" applyNumberFormat="1" applyFont="1" applyFill="1" applyBorder="1"/>
    <xf numFmtId="164" fontId="3" fillId="6" borderId="2" xfId="0" applyNumberFormat="1" applyFont="1" applyFill="1" applyBorder="1" applyAlignment="1">
      <alignment horizontal="right"/>
    </xf>
    <xf numFmtId="0" fontId="5" fillId="3" borderId="5" xfId="0" applyNumberFormat="1" applyFont="1" applyFill="1" applyBorder="1"/>
    <xf numFmtId="0" fontId="6" fillId="0" borderId="0" xfId="0" applyFont="1"/>
    <xf numFmtId="0" fontId="6" fillId="0" borderId="0" xfId="0" applyFont="1" applyBorder="1"/>
    <xf numFmtId="0" fontId="6" fillId="0" borderId="0" xfId="0" applyFont="1" applyFill="1"/>
    <xf numFmtId="0" fontId="8" fillId="0" borderId="0" xfId="0" applyFont="1"/>
    <xf numFmtId="0" fontId="9" fillId="0" borderId="18" xfId="0" applyFont="1" applyFill="1" applyBorder="1" applyAlignment="1">
      <alignment vertical="top"/>
    </xf>
    <xf numFmtId="0" fontId="10" fillId="10" borderId="18" xfId="0" applyFont="1" applyFill="1" applyBorder="1" applyAlignment="1">
      <alignment horizontal="center" vertical="top" wrapText="1"/>
    </xf>
    <xf numFmtId="0" fontId="10" fillId="10" borderId="18" xfId="0" applyFont="1" applyFill="1" applyBorder="1" applyAlignment="1">
      <alignment horizontal="center" vertical="top"/>
    </xf>
    <xf numFmtId="0" fontId="6" fillId="0" borderId="0" xfId="0" applyFont="1" applyFill="1" applyBorder="1"/>
    <xf numFmtId="0" fontId="10" fillId="0" borderId="0" xfId="0" applyFont="1" applyFill="1" applyBorder="1" applyAlignment="1">
      <alignment horizontal="right"/>
    </xf>
    <xf numFmtId="49" fontId="10" fillId="0" borderId="23" xfId="0" applyNumberFormat="1" applyFont="1" applyFill="1" applyBorder="1"/>
    <xf numFmtId="176" fontId="6" fillId="10" borderId="9" xfId="0" applyNumberFormat="1" applyFont="1" applyFill="1" applyBorder="1"/>
    <xf numFmtId="176" fontId="6" fillId="0" borderId="9" xfId="0" applyNumberFormat="1" applyFont="1" applyFill="1" applyBorder="1"/>
    <xf numFmtId="49" fontId="10" fillId="0" borderId="24" xfId="0" applyNumberFormat="1" applyFont="1" applyFill="1" applyBorder="1"/>
    <xf numFmtId="176" fontId="6" fillId="0" borderId="10" xfId="0" applyNumberFormat="1" applyFont="1" applyFill="1" applyBorder="1"/>
    <xf numFmtId="0" fontId="10" fillId="0" borderId="24" xfId="0" applyFont="1" applyFill="1" applyBorder="1" applyAlignment="1">
      <alignment wrapText="1"/>
    </xf>
    <xf numFmtId="176" fontId="6" fillId="10" borderId="10" xfId="0" applyNumberFormat="1" applyFont="1" applyFill="1" applyBorder="1"/>
    <xf numFmtId="176" fontId="6" fillId="10" borderId="4" xfId="0" applyNumberFormat="1" applyFont="1" applyFill="1" applyBorder="1"/>
    <xf numFmtId="176" fontId="6" fillId="0" borderId="27" xfId="0" applyNumberFormat="1" applyFont="1" applyFill="1" applyBorder="1"/>
    <xf numFmtId="41" fontId="6" fillId="0" borderId="29" xfId="0" applyNumberFormat="1" applyFont="1" applyFill="1" applyBorder="1"/>
    <xf numFmtId="0" fontId="6" fillId="0" borderId="4" xfId="0" applyFont="1" applyFill="1" applyBorder="1"/>
    <xf numFmtId="0" fontId="6" fillId="0" borderId="0" xfId="0" applyFont="1" applyFill="1" applyBorder="1" applyAlignment="1">
      <alignment horizontal="right"/>
    </xf>
    <xf numFmtId="49" fontId="10" fillId="0" borderId="23" xfId="0" applyNumberFormat="1" applyFont="1" applyFill="1" applyBorder="1" applyAlignment="1"/>
    <xf numFmtId="176" fontId="6" fillId="0" borderId="9" xfId="0" applyNumberFormat="1" applyFont="1" applyFill="1" applyBorder="1" applyAlignment="1"/>
    <xf numFmtId="41" fontId="6" fillId="0" borderId="30" xfId="0" applyNumberFormat="1" applyFont="1" applyFill="1" applyBorder="1" applyAlignment="1"/>
    <xf numFmtId="0" fontId="10" fillId="0" borderId="24" xfId="0" applyFont="1" applyFill="1" applyBorder="1" applyAlignment="1">
      <alignment horizontal="left"/>
    </xf>
    <xf numFmtId="41" fontId="6" fillId="10" borderId="31" xfId="0" applyNumberFormat="1" applyFont="1" applyFill="1" applyBorder="1" applyAlignment="1">
      <alignment wrapText="1"/>
    </xf>
    <xf numFmtId="41" fontId="6" fillId="0" borderId="31" xfId="0" applyNumberFormat="1" applyFont="1" applyFill="1" applyBorder="1" applyAlignment="1">
      <alignment wrapText="1"/>
    </xf>
    <xf numFmtId="0" fontId="9" fillId="0" borderId="34" xfId="0" applyFont="1" applyFill="1" applyBorder="1" applyAlignment="1">
      <alignment wrapText="1"/>
    </xf>
    <xf numFmtId="41" fontId="8" fillId="0" borderId="35" xfId="0" applyNumberFormat="1" applyFont="1" applyFill="1" applyBorder="1"/>
    <xf numFmtId="166" fontId="8" fillId="0" borderId="28" xfId="0" applyNumberFormat="1" applyFont="1" applyFill="1" applyBorder="1"/>
    <xf numFmtId="0" fontId="9" fillId="0" borderId="0" xfId="0" applyFont="1"/>
    <xf numFmtId="0" fontId="0" fillId="0" borderId="0" xfId="0" applyBorder="1" applyAlignment="1">
      <alignment horizontal="left"/>
    </xf>
    <xf numFmtId="0" fontId="10" fillId="10" borderId="38" xfId="0" applyFont="1" applyFill="1" applyBorder="1"/>
    <xf numFmtId="176" fontId="6" fillId="10" borderId="4" xfId="0" applyNumberFormat="1" applyFont="1" applyFill="1" applyBorder="1" applyAlignment="1">
      <alignment horizontal="right"/>
    </xf>
    <xf numFmtId="176" fontId="6" fillId="10" borderId="10" xfId="0" applyNumberFormat="1" applyFont="1" applyFill="1" applyBorder="1" applyAlignment="1">
      <alignment horizontal="right"/>
    </xf>
    <xf numFmtId="176" fontId="6" fillId="10" borderId="25" xfId="0" applyNumberFormat="1" applyFont="1" applyFill="1" applyBorder="1" applyAlignment="1">
      <alignment horizontal="right"/>
    </xf>
    <xf numFmtId="176" fontId="6" fillId="10" borderId="39" xfId="0" applyNumberFormat="1" applyFont="1" applyFill="1" applyBorder="1"/>
    <xf numFmtId="176" fontId="6" fillId="10" borderId="25" xfId="0" applyNumberFormat="1" applyFont="1" applyFill="1" applyBorder="1"/>
    <xf numFmtId="49" fontId="10" fillId="10" borderId="38" xfId="0" applyNumberFormat="1" applyFont="1" applyFill="1" applyBorder="1"/>
    <xf numFmtId="176" fontId="6" fillId="10" borderId="11" xfId="0" applyNumberFormat="1" applyFont="1" applyFill="1" applyBorder="1"/>
    <xf numFmtId="0" fontId="10" fillId="0" borderId="40" xfId="0" applyFont="1" applyFill="1" applyBorder="1"/>
    <xf numFmtId="176" fontId="6" fillId="0" borderId="41" xfId="0" applyNumberFormat="1" applyFont="1" applyFill="1" applyBorder="1"/>
    <xf numFmtId="176" fontId="6" fillId="0" borderId="29" xfId="0" applyNumberFormat="1" applyFont="1" applyFill="1" applyBorder="1"/>
    <xf numFmtId="0" fontId="8" fillId="0" borderId="42" xfId="0" applyFont="1" applyBorder="1"/>
    <xf numFmtId="0" fontId="6" fillId="0" borderId="42" xfId="0" applyFont="1" applyBorder="1"/>
    <xf numFmtId="0" fontId="10" fillId="0" borderId="38" xfId="0" applyFont="1" applyBorder="1"/>
    <xf numFmtId="176" fontId="6" fillId="0" borderId="31" xfId="0" applyNumberFormat="1" applyFont="1" applyFill="1" applyBorder="1" applyAlignment="1">
      <alignment horizontal="right"/>
    </xf>
    <xf numFmtId="0" fontId="6" fillId="0" borderId="0" xfId="0" applyFont="1" applyBorder="1" applyAlignment="1">
      <alignment horizontal="center"/>
    </xf>
    <xf numFmtId="0" fontId="12" fillId="0" borderId="0" xfId="0" applyFont="1"/>
    <xf numFmtId="0" fontId="9" fillId="11" borderId="21" xfId="0" applyFont="1" applyFill="1" applyBorder="1" applyAlignment="1">
      <alignment horizontal="left"/>
    </xf>
    <xf numFmtId="0" fontId="9" fillId="11" borderId="13" xfId="0" applyFont="1" applyFill="1" applyBorder="1" applyAlignment="1">
      <alignment horizontal="right" vertical="top"/>
    </xf>
    <xf numFmtId="0" fontId="9" fillId="11" borderId="13" xfId="0" applyFont="1" applyFill="1" applyBorder="1" applyAlignment="1">
      <alignment horizontal="right" vertical="top" wrapText="1"/>
    </xf>
    <xf numFmtId="0" fontId="9" fillId="11" borderId="22" xfId="0" applyFont="1" applyFill="1" applyBorder="1" applyAlignment="1">
      <alignment horizontal="right"/>
    </xf>
    <xf numFmtId="41" fontId="6" fillId="10" borderId="30" xfId="0" applyNumberFormat="1" applyFont="1" applyFill="1" applyBorder="1" applyAlignment="1">
      <alignment wrapText="1"/>
    </xf>
    <xf numFmtId="41" fontId="6" fillId="0" borderId="31" xfId="0" applyNumberFormat="1" applyFont="1" applyFill="1" applyBorder="1"/>
    <xf numFmtId="41" fontId="6" fillId="10" borderId="31" xfId="0" applyNumberFormat="1" applyFont="1" applyFill="1" applyBorder="1"/>
    <xf numFmtId="0" fontId="10" fillId="0" borderId="26" xfId="0" applyFont="1" applyFill="1" applyBorder="1" applyAlignment="1">
      <alignment wrapText="1"/>
    </xf>
    <xf numFmtId="0" fontId="9" fillId="11" borderId="22" xfId="0" applyFont="1" applyFill="1" applyBorder="1" applyAlignment="1">
      <alignment horizontal="right" vertical="top"/>
    </xf>
    <xf numFmtId="0" fontId="9" fillId="0" borderId="23" xfId="0" applyFont="1" applyFill="1" applyBorder="1" applyAlignment="1">
      <alignment wrapText="1"/>
    </xf>
    <xf numFmtId="176" fontId="8" fillId="0" borderId="9" xfId="0" applyNumberFormat="1" applyFont="1" applyFill="1" applyBorder="1"/>
    <xf numFmtId="41" fontId="8" fillId="0" borderId="30" xfId="0" applyNumberFormat="1" applyFont="1" applyFill="1" applyBorder="1"/>
    <xf numFmtId="0" fontId="9" fillId="11" borderId="23" xfId="0" applyFont="1" applyFill="1" applyBorder="1" applyAlignment="1">
      <alignment horizontal="center"/>
    </xf>
    <xf numFmtId="0" fontId="9" fillId="11" borderId="30" xfId="0" applyFont="1" applyFill="1" applyBorder="1" applyAlignment="1">
      <alignment horizontal="center" vertical="top" wrapText="1"/>
    </xf>
    <xf numFmtId="0" fontId="9" fillId="11" borderId="32" xfId="0" applyFont="1" applyFill="1" applyBorder="1" applyAlignment="1">
      <alignment horizontal="center" wrapText="1"/>
    </xf>
    <xf numFmtId="0" fontId="9" fillId="11" borderId="33" xfId="0" applyFont="1" applyFill="1" applyBorder="1" applyAlignment="1">
      <alignment horizontal="center" vertical="top" wrapText="1"/>
    </xf>
    <xf numFmtId="0" fontId="8" fillId="11" borderId="43" xfId="0" applyFont="1" applyFill="1" applyBorder="1" applyAlignment="1"/>
    <xf numFmtId="0" fontId="8" fillId="11" borderId="44" xfId="0" applyFont="1" applyFill="1" applyBorder="1" applyAlignment="1"/>
    <xf numFmtId="0" fontId="6" fillId="11" borderId="44" xfId="0" applyFont="1" applyFill="1" applyBorder="1" applyAlignment="1"/>
    <xf numFmtId="0" fontId="8" fillId="11" borderId="45" xfId="0" applyFont="1" applyFill="1" applyBorder="1" applyAlignment="1"/>
    <xf numFmtId="0" fontId="11" fillId="7" borderId="0" xfId="0" applyFont="1" applyFill="1"/>
    <xf numFmtId="0" fontId="12" fillId="7" borderId="0" xfId="0" applyFont="1" applyFill="1"/>
    <xf numFmtId="0" fontId="14" fillId="0" borderId="0" xfId="0" applyFont="1"/>
    <xf numFmtId="0" fontId="0" fillId="0" borderId="0" xfId="0"/>
    <xf numFmtId="0" fontId="6" fillId="0" borderId="0" xfId="0" applyFont="1" applyProtection="1"/>
    <xf numFmtId="0" fontId="8" fillId="0" borderId="0" xfId="0" applyFont="1" applyFill="1" applyBorder="1" applyAlignment="1"/>
    <xf numFmtId="0" fontId="10" fillId="0" borderId="24" xfId="6" applyFont="1" applyBorder="1" applyProtection="1"/>
    <xf numFmtId="0" fontId="10" fillId="0" borderId="34" xfId="6" applyFont="1" applyBorder="1" applyProtection="1"/>
    <xf numFmtId="0" fontId="8" fillId="9" borderId="43" xfId="0" applyFont="1" applyFill="1" applyBorder="1" applyAlignment="1"/>
    <xf numFmtId="0" fontId="8" fillId="9" borderId="44" xfId="0" applyFont="1" applyFill="1" applyBorder="1" applyAlignment="1"/>
    <xf numFmtId="0" fontId="8" fillId="9" borderId="45" xfId="0" applyFont="1" applyFill="1" applyBorder="1" applyAlignment="1"/>
    <xf numFmtId="0" fontId="6" fillId="0" borderId="0" xfId="0" applyFont="1" applyFill="1" applyBorder="1" applyAlignment="1" applyProtection="1"/>
    <xf numFmtId="0" fontId="6" fillId="0" borderId="0" xfId="0" applyFont="1" applyFill="1" applyBorder="1" applyProtection="1"/>
    <xf numFmtId="0" fontId="0" fillId="0" borderId="0" xfId="0" applyFill="1"/>
    <xf numFmtId="0" fontId="10" fillId="0" borderId="0" xfId="0" applyFont="1" applyProtection="1"/>
    <xf numFmtId="0" fontId="6" fillId="0" borderId="0" xfId="0" applyFont="1" applyFill="1" applyBorder="1" applyAlignment="1"/>
    <xf numFmtId="0" fontId="7" fillId="0" borderId="0" xfId="0" applyFont="1" applyProtection="1"/>
    <xf numFmtId="0" fontId="10" fillId="0" borderId="0" xfId="6" applyFont="1" applyBorder="1" applyProtection="1"/>
    <xf numFmtId="49" fontId="10" fillId="0" borderId="0" xfId="6" applyNumberFormat="1" applyFont="1" applyFill="1" applyBorder="1" applyAlignment="1" applyProtection="1">
      <alignment horizontal="left"/>
    </xf>
    <xf numFmtId="0" fontId="6" fillId="0" borderId="23" xfId="0" applyFont="1" applyBorder="1" applyProtection="1"/>
    <xf numFmtId="49" fontId="10" fillId="10" borderId="9" xfId="0" applyNumberFormat="1" applyFont="1" applyFill="1" applyBorder="1" applyProtection="1"/>
    <xf numFmtId="0" fontId="6" fillId="0" borderId="24" xfId="0" applyFont="1" applyBorder="1" applyProtection="1"/>
    <xf numFmtId="49" fontId="10" fillId="10" borderId="10" xfId="0" applyNumberFormat="1" applyFont="1" applyFill="1" applyBorder="1" applyProtection="1"/>
    <xf numFmtId="0" fontId="8" fillId="9" borderId="21" xfId="0" applyFont="1" applyFill="1" applyBorder="1" applyProtection="1"/>
    <xf numFmtId="0" fontId="8" fillId="9" borderId="13" xfId="0" applyFont="1" applyFill="1" applyBorder="1" applyProtection="1"/>
    <xf numFmtId="0" fontId="8" fillId="9" borderId="50" xfId="0" applyFont="1" applyFill="1" applyBorder="1" applyAlignment="1" applyProtection="1">
      <alignment horizontal="left"/>
    </xf>
    <xf numFmtId="49" fontId="10" fillId="10" borderId="28" xfId="0" applyNumberFormat="1" applyFont="1" applyFill="1" applyBorder="1" applyProtection="1"/>
    <xf numFmtId="49" fontId="10" fillId="10" borderId="30" xfId="0" applyNumberFormat="1" applyFont="1" applyFill="1" applyBorder="1" applyProtection="1"/>
    <xf numFmtId="49" fontId="10" fillId="10" borderId="31" xfId="0" applyNumberFormat="1" applyFont="1" applyFill="1" applyBorder="1" applyProtection="1"/>
    <xf numFmtId="49" fontId="10" fillId="10" borderId="35" xfId="0" applyNumberFormat="1" applyFont="1" applyFill="1" applyBorder="1" applyProtection="1"/>
    <xf numFmtId="0" fontId="6" fillId="0" borderId="34" xfId="0" applyFont="1" applyBorder="1" applyProtection="1"/>
    <xf numFmtId="12" fontId="14" fillId="0" borderId="4" xfId="0" applyNumberFormat="1" applyFont="1" applyBorder="1"/>
    <xf numFmtId="0" fontId="15" fillId="0" borderId="0" xfId="0" applyFont="1"/>
    <xf numFmtId="12" fontId="15" fillId="7" borderId="4" xfId="0" applyNumberFormat="1" applyFont="1" applyFill="1" applyBorder="1"/>
    <xf numFmtId="0" fontId="15" fillId="7" borderId="0" xfId="0" applyFont="1" applyFill="1"/>
    <xf numFmtId="0" fontId="14" fillId="7" borderId="0" xfId="0" applyFont="1" applyFill="1"/>
    <xf numFmtId="165" fontId="3" fillId="11" borderId="4" xfId="0" applyNumberFormat="1" applyFont="1" applyFill="1" applyBorder="1"/>
    <xf numFmtId="165" fontId="3" fillId="11" borderId="0" xfId="0" applyNumberFormat="1" applyFont="1" applyFill="1" applyBorder="1"/>
    <xf numFmtId="165" fontId="4" fillId="11" borderId="0" xfId="0" applyNumberFormat="1" applyFont="1" applyFill="1" applyBorder="1"/>
    <xf numFmtId="12" fontId="3" fillId="11" borderId="6" xfId="0" applyNumberFormat="1" applyFont="1" applyFill="1" applyBorder="1" applyAlignment="1">
      <alignment wrapText="1"/>
    </xf>
    <xf numFmtId="0" fontId="15" fillId="11" borderId="7" xfId="0" applyFont="1" applyFill="1" applyBorder="1" applyAlignment="1">
      <alignment horizontal="left" wrapText="1"/>
    </xf>
    <xf numFmtId="12" fontId="14" fillId="0" borderId="4" xfId="0" applyNumberFormat="1" applyFont="1" applyFill="1" applyBorder="1"/>
    <xf numFmtId="0" fontId="3" fillId="7" borderId="0" xfId="0" applyFont="1" applyFill="1" applyBorder="1" applyAlignment="1">
      <alignment horizontal="center"/>
    </xf>
    <xf numFmtId="164" fontId="3" fillId="12" borderId="0" xfId="0" applyNumberFormat="1" applyFont="1" applyFill="1" applyBorder="1"/>
    <xf numFmtId="0" fontId="15" fillId="2" borderId="2" xfId="0" applyFont="1" applyFill="1" applyBorder="1"/>
    <xf numFmtId="0" fontId="16" fillId="13" borderId="0" xfId="0" applyFont="1" applyFill="1"/>
    <xf numFmtId="12" fontId="4" fillId="0" borderId="4" xfId="0" applyNumberFormat="1" applyFont="1" applyFill="1" applyBorder="1"/>
    <xf numFmtId="0" fontId="3" fillId="0" borderId="0" xfId="0" applyFont="1" applyFill="1"/>
    <xf numFmtId="0" fontId="4" fillId="0" borderId="0" xfId="0" applyFont="1" applyFill="1"/>
    <xf numFmtId="0" fontId="14" fillId="0" borderId="0" xfId="0" applyFont="1" applyFill="1"/>
    <xf numFmtId="0" fontId="4" fillId="7" borderId="11" xfId="0" applyFont="1" applyFill="1" applyBorder="1"/>
    <xf numFmtId="0" fontId="4" fillId="7" borderId="6" xfId="0" applyFont="1" applyFill="1" applyBorder="1"/>
    <xf numFmtId="0" fontId="15" fillId="14" borderId="7" xfId="0" applyFont="1" applyFill="1" applyBorder="1"/>
    <xf numFmtId="0" fontId="3" fillId="11" borderId="14" xfId="0" applyFont="1" applyFill="1" applyBorder="1" applyAlignment="1">
      <alignment wrapText="1"/>
    </xf>
    <xf numFmtId="0" fontId="8" fillId="11" borderId="52" xfId="0" applyFont="1" applyFill="1" applyBorder="1" applyAlignment="1">
      <alignment horizontal="center"/>
    </xf>
    <xf numFmtId="0" fontId="8" fillId="11" borderId="32" xfId="0" applyFont="1" applyFill="1" applyBorder="1" applyAlignment="1">
      <alignment horizontal="center" vertical="top"/>
    </xf>
    <xf numFmtId="0" fontId="8" fillId="11" borderId="11" xfId="0" applyFont="1" applyFill="1" applyBorder="1" applyAlignment="1">
      <alignment horizontal="center" vertical="top"/>
    </xf>
    <xf numFmtId="0" fontId="8" fillId="0" borderId="33" xfId="0" applyFont="1" applyFill="1" applyBorder="1" applyAlignment="1">
      <alignment horizontal="center" vertical="top" wrapText="1"/>
    </xf>
    <xf numFmtId="0" fontId="9" fillId="0" borderId="39" xfId="6" applyFont="1" applyFill="1" applyBorder="1"/>
    <xf numFmtId="0" fontId="8" fillId="0" borderId="31" xfId="0" applyFont="1" applyFill="1" applyBorder="1" applyAlignment="1">
      <alignment horizontal="center" vertical="top" wrapText="1"/>
    </xf>
    <xf numFmtId="176" fontId="6" fillId="0" borderId="23" xfId="0" applyNumberFormat="1" applyFont="1" applyFill="1" applyBorder="1" applyAlignment="1">
      <alignment horizontal="right" vertical="top"/>
    </xf>
    <xf numFmtId="176" fontId="6" fillId="0" borderId="9" xfId="0" applyNumberFormat="1" applyFont="1" applyFill="1" applyBorder="1" applyAlignment="1">
      <alignment horizontal="right" vertical="top"/>
    </xf>
    <xf numFmtId="176" fontId="6" fillId="0" borderId="21" xfId="0" applyNumberFormat="1" applyFont="1" applyFill="1" applyBorder="1" applyAlignment="1">
      <alignment horizontal="right" vertical="top"/>
    </xf>
    <xf numFmtId="0" fontId="10" fillId="0" borderId="39" xfId="0" applyFont="1" applyBorder="1"/>
    <xf numFmtId="0" fontId="9" fillId="0" borderId="43" xfId="0" applyFont="1" applyBorder="1"/>
    <xf numFmtId="176" fontId="8" fillId="0" borderId="53" xfId="0" applyNumberFormat="1" applyFont="1" applyFill="1" applyBorder="1"/>
    <xf numFmtId="176" fontId="8" fillId="0" borderId="54" xfId="0" applyNumberFormat="1" applyFont="1" applyFill="1" applyBorder="1"/>
    <xf numFmtId="176" fontId="8" fillId="0" borderId="55" xfId="0" applyNumberFormat="1" applyFont="1" applyFill="1" applyBorder="1"/>
    <xf numFmtId="0" fontId="6" fillId="0" borderId="56" xfId="0" applyFont="1" applyBorder="1"/>
    <xf numFmtId="0" fontId="6" fillId="0" borderId="57" xfId="0" applyFont="1" applyBorder="1"/>
    <xf numFmtId="0" fontId="6" fillId="0" borderId="58" xfId="0" applyFont="1" applyBorder="1"/>
    <xf numFmtId="0" fontId="9" fillId="0" borderId="21" xfId="0" applyFont="1" applyFill="1" applyBorder="1" applyAlignment="1">
      <alignment wrapText="1"/>
    </xf>
    <xf numFmtId="166" fontId="8" fillId="0" borderId="13" xfId="0" applyNumberFormat="1" applyFont="1" applyFill="1" applyBorder="1" applyAlignment="1">
      <alignment horizontal="center" vertical="top"/>
    </xf>
    <xf numFmtId="10" fontId="6" fillId="10" borderId="13" xfId="0" applyNumberFormat="1" applyFont="1" applyFill="1" applyBorder="1" applyAlignment="1">
      <alignment horizontal="right" vertical="top"/>
    </xf>
    <xf numFmtId="0" fontId="6" fillId="0" borderId="31" xfId="0" applyFont="1" applyBorder="1"/>
    <xf numFmtId="0" fontId="6" fillId="0" borderId="28" xfId="0" applyFont="1" applyBorder="1"/>
    <xf numFmtId="0" fontId="6" fillId="0" borderId="35" xfId="0" applyFont="1" applyBorder="1"/>
    <xf numFmtId="0" fontId="6" fillId="0" borderId="25" xfId="0" applyFont="1" applyBorder="1"/>
    <xf numFmtId="0" fontId="9" fillId="0" borderId="38" xfId="6" applyFont="1" applyFill="1" applyBorder="1"/>
    <xf numFmtId="176" fontId="8" fillId="0" borderId="0" xfId="0" applyNumberFormat="1" applyFont="1" applyFill="1" applyBorder="1"/>
    <xf numFmtId="176" fontId="8" fillId="0" borderId="25" xfId="0" applyNumberFormat="1" applyFont="1" applyFill="1" applyBorder="1"/>
    <xf numFmtId="0" fontId="9" fillId="0" borderId="18" xfId="6" applyFont="1" applyFill="1" applyBorder="1"/>
    <xf numFmtId="0" fontId="9" fillId="10" borderId="18" xfId="0" applyFont="1" applyFill="1" applyBorder="1" applyAlignment="1">
      <alignment horizontal="left"/>
    </xf>
    <xf numFmtId="0" fontId="10" fillId="10" borderId="39" xfId="0" applyFont="1" applyFill="1" applyBorder="1" applyAlignment="1">
      <alignment horizontal="left"/>
    </xf>
    <xf numFmtId="0" fontId="10" fillId="10" borderId="59" xfId="0" applyFont="1" applyFill="1" applyBorder="1" applyAlignment="1">
      <alignment horizontal="left"/>
    </xf>
    <xf numFmtId="0" fontId="4" fillId="3" borderId="13" xfId="0" applyFont="1" applyFill="1" applyBorder="1"/>
    <xf numFmtId="0" fontId="3" fillId="11" borderId="7" xfId="0" applyFont="1" applyFill="1" applyBorder="1" applyAlignment="1">
      <alignment horizontal="left"/>
    </xf>
    <xf numFmtId="0" fontId="10" fillId="10" borderId="15" xfId="0" applyFont="1" applyFill="1" applyBorder="1" applyAlignment="1">
      <alignment horizontal="left"/>
    </xf>
    <xf numFmtId="0" fontId="10" fillId="10" borderId="16" xfId="0" applyFont="1" applyFill="1" applyBorder="1" applyAlignment="1">
      <alignment horizontal="left"/>
    </xf>
    <xf numFmtId="0" fontId="10" fillId="10" borderId="17" xfId="0" applyFont="1" applyFill="1" applyBorder="1" applyAlignment="1">
      <alignment horizontal="left"/>
    </xf>
    <xf numFmtId="0" fontId="10" fillId="10" borderId="38" xfId="0" applyFont="1" applyFill="1" applyBorder="1" applyAlignment="1">
      <alignment horizontal="left"/>
    </xf>
    <xf numFmtId="0" fontId="10" fillId="10" borderId="0" xfId="0" applyFont="1" applyFill="1" applyBorder="1" applyAlignment="1">
      <alignment horizontal="left"/>
    </xf>
    <xf numFmtId="0" fontId="10" fillId="10" borderId="25" xfId="0" applyFont="1" applyFill="1" applyBorder="1" applyAlignment="1">
      <alignment horizontal="left"/>
    </xf>
    <xf numFmtId="0" fontId="10" fillId="10" borderId="46" xfId="0" applyFont="1" applyFill="1" applyBorder="1" applyAlignment="1">
      <alignment horizontal="left"/>
    </xf>
    <xf numFmtId="0" fontId="10" fillId="10" borderId="47" xfId="0" applyFont="1" applyFill="1" applyBorder="1" applyAlignment="1">
      <alignment horizontal="left"/>
    </xf>
    <xf numFmtId="0" fontId="10" fillId="10" borderId="48" xfId="0" applyFont="1" applyFill="1" applyBorder="1" applyAlignment="1">
      <alignment horizontal="left"/>
    </xf>
    <xf numFmtId="0" fontId="3" fillId="0" borderId="6" xfId="0" applyNumberFormat="1" applyFont="1" applyFill="1" applyBorder="1" applyAlignment="1">
      <alignment horizontal="center" wrapText="1"/>
    </xf>
    <xf numFmtId="164" fontId="3" fillId="0" borderId="7" xfId="0" applyNumberFormat="1" applyFont="1" applyFill="1" applyBorder="1" applyAlignment="1">
      <alignment horizontal="center" wrapText="1"/>
    </xf>
    <xf numFmtId="164" fontId="3" fillId="0" borderId="8" xfId="0" applyNumberFormat="1" applyFont="1" applyFill="1" applyBorder="1" applyAlignment="1">
      <alignment horizontal="center" wrapText="1"/>
    </xf>
    <xf numFmtId="0" fontId="4" fillId="0" borderId="0" xfId="0" applyNumberFormat="1" applyFont="1" applyFill="1" applyBorder="1"/>
    <xf numFmtId="0" fontId="4" fillId="0" borderId="0" xfId="0" applyFont="1" applyFill="1" applyBorder="1"/>
    <xf numFmtId="164" fontId="4" fillId="0" borderId="0" xfId="0" applyNumberFormat="1" applyFont="1" applyFill="1" applyBorder="1"/>
    <xf numFmtId="164" fontId="4" fillId="0" borderId="5" xfId="0" applyNumberFormat="1" applyFont="1" applyFill="1" applyBorder="1"/>
    <xf numFmtId="0" fontId="4" fillId="0" borderId="0" xfId="0" applyNumberFormat="1" applyFont="1" applyFill="1" applyBorder="1" applyProtection="1">
      <protection locked="0"/>
    </xf>
    <xf numFmtId="164" fontId="4" fillId="0" borderId="0" xfId="0" applyNumberFormat="1" applyFont="1" applyFill="1" applyBorder="1" applyProtection="1">
      <protection locked="0"/>
    </xf>
    <xf numFmtId="164" fontId="3" fillId="0" borderId="2" xfId="0" applyNumberFormat="1" applyFont="1" applyFill="1" applyBorder="1"/>
    <xf numFmtId="164" fontId="3" fillId="0" borderId="3" xfId="0" applyNumberFormat="1" applyFont="1" applyFill="1" applyBorder="1"/>
    <xf numFmtId="164" fontId="5" fillId="0" borderId="0" xfId="0" applyNumberFormat="1" applyFont="1" applyFill="1" applyBorder="1"/>
    <xf numFmtId="164" fontId="5" fillId="0" borderId="5" xfId="0" applyNumberFormat="1" applyFont="1" applyFill="1" applyBorder="1"/>
    <xf numFmtId="165" fontId="3" fillId="0" borderId="0" xfId="0" applyNumberFormat="1" applyFont="1" applyFill="1" applyBorder="1" applyAlignment="1">
      <alignment horizontal="center"/>
    </xf>
    <xf numFmtId="164" fontId="4" fillId="0" borderId="5" xfId="0" applyNumberFormat="1" applyFont="1" applyFill="1" applyBorder="1" applyProtection="1">
      <protection locked="0"/>
    </xf>
    <xf numFmtId="0" fontId="4" fillId="0" borderId="5" xfId="0" applyFont="1" applyFill="1" applyBorder="1"/>
    <xf numFmtId="165" fontId="3" fillId="15" borderId="4" xfId="0" applyNumberFormat="1" applyFont="1" applyFill="1" applyBorder="1" applyAlignment="1"/>
    <xf numFmtId="165" fontId="3" fillId="15" borderId="0" xfId="0" applyNumberFormat="1" applyFont="1" applyFill="1" applyBorder="1" applyAlignment="1"/>
    <xf numFmtId="165" fontId="3" fillId="15" borderId="0" xfId="0" applyNumberFormat="1" applyFont="1" applyFill="1" applyBorder="1" applyAlignment="1">
      <alignment horizontal="center"/>
    </xf>
    <xf numFmtId="165" fontId="3" fillId="15" borderId="5" xfId="0" applyNumberFormat="1" applyFont="1" applyFill="1" applyBorder="1" applyAlignment="1">
      <alignment horizontal="center"/>
    </xf>
    <xf numFmtId="164" fontId="3" fillId="15" borderId="7" xfId="0" applyNumberFormat="1" applyFont="1" applyFill="1" applyBorder="1" applyAlignment="1">
      <alignment horizontal="center" wrapText="1"/>
    </xf>
    <xf numFmtId="0" fontId="3" fillId="15" borderId="6" xfId="0" applyNumberFormat="1" applyFont="1" applyFill="1" applyBorder="1" applyAlignment="1">
      <alignment horizontal="center" wrapText="1"/>
    </xf>
    <xf numFmtId="164" fontId="3" fillId="15" borderId="8" xfId="0" applyNumberFormat="1" applyFont="1" applyFill="1" applyBorder="1" applyAlignment="1">
      <alignment horizontal="center" wrapText="1"/>
    </xf>
    <xf numFmtId="0" fontId="3" fillId="15" borderId="7" xfId="0" applyNumberFormat="1" applyFont="1" applyFill="1" applyBorder="1" applyAlignment="1">
      <alignment horizontal="center" wrapText="1"/>
    </xf>
    <xf numFmtId="166" fontId="3" fillId="15" borderId="8" xfId="0" applyNumberFormat="1" applyFont="1" applyFill="1" applyBorder="1" applyAlignment="1">
      <alignment horizontal="center" wrapText="1"/>
    </xf>
    <xf numFmtId="164" fontId="3" fillId="17" borderId="4" xfId="0" applyNumberFormat="1" applyFont="1" applyFill="1" applyBorder="1"/>
    <xf numFmtId="164" fontId="3" fillId="17" borderId="0" xfId="0" applyNumberFormat="1" applyFont="1" applyFill="1" applyBorder="1"/>
    <xf numFmtId="164" fontId="4" fillId="17" borderId="0" xfId="0" applyNumberFormat="1" applyFont="1" applyFill="1" applyBorder="1" applyProtection="1">
      <protection locked="0"/>
    </xf>
    <xf numFmtId="164" fontId="4" fillId="17" borderId="0" xfId="0" applyNumberFormat="1" applyFont="1" applyFill="1" applyBorder="1"/>
    <xf numFmtId="164" fontId="4" fillId="17" borderId="5" xfId="0" applyNumberFormat="1" applyFont="1" applyFill="1" applyBorder="1"/>
    <xf numFmtId="0" fontId="4" fillId="17" borderId="0" xfId="0" applyNumberFormat="1" applyFont="1" applyFill="1" applyBorder="1"/>
    <xf numFmtId="0" fontId="4" fillId="17" borderId="0" xfId="0" applyFont="1" applyFill="1" applyBorder="1"/>
    <xf numFmtId="166" fontId="4" fillId="17" borderId="5" xfId="0" applyNumberFormat="1" applyFont="1" applyFill="1" applyBorder="1"/>
    <xf numFmtId="164" fontId="3" fillId="15" borderId="4" xfId="0" applyNumberFormat="1" applyFont="1" applyFill="1" applyBorder="1"/>
    <xf numFmtId="164" fontId="3" fillId="15" borderId="0" xfId="0" applyNumberFormat="1" applyFont="1" applyFill="1" applyBorder="1"/>
    <xf numFmtId="164" fontId="4" fillId="15" borderId="0" xfId="0" applyNumberFormat="1" applyFont="1" applyFill="1" applyBorder="1" applyProtection="1">
      <protection locked="0"/>
    </xf>
    <xf numFmtId="164" fontId="4" fillId="15" borderId="0" xfId="0" applyNumberFormat="1" applyFont="1" applyFill="1" applyBorder="1"/>
    <xf numFmtId="164" fontId="4" fillId="15" borderId="5" xfId="0" applyNumberFormat="1" applyFont="1" applyFill="1" applyBorder="1"/>
    <xf numFmtId="0" fontId="4" fillId="15" borderId="0" xfId="0" applyNumberFormat="1" applyFont="1" applyFill="1" applyBorder="1"/>
    <xf numFmtId="0" fontId="4" fillId="15" borderId="0" xfId="0" applyFont="1" applyFill="1" applyBorder="1"/>
    <xf numFmtId="166" fontId="4" fillId="15" borderId="5" xfId="0" applyNumberFormat="1" applyFont="1" applyFill="1" applyBorder="1"/>
    <xf numFmtId="164" fontId="4" fillId="15" borderId="5" xfId="0" quotePrefix="1" applyNumberFormat="1" applyFont="1" applyFill="1" applyBorder="1" applyProtection="1">
      <protection locked="0"/>
    </xf>
    <xf numFmtId="0" fontId="4" fillId="15" borderId="0" xfId="0" applyNumberFormat="1" applyFont="1" applyFill="1" applyBorder="1" applyProtection="1">
      <protection locked="0"/>
    </xf>
    <xf numFmtId="164" fontId="4" fillId="15" borderId="5" xfId="0" applyNumberFormat="1" applyFont="1" applyFill="1" applyBorder="1" applyProtection="1">
      <protection locked="0"/>
    </xf>
    <xf numFmtId="0" fontId="4" fillId="15" borderId="5" xfId="0" applyFont="1" applyFill="1" applyBorder="1"/>
    <xf numFmtId="164" fontId="3" fillId="18" borderId="4" xfId="0" applyNumberFormat="1" applyFont="1" applyFill="1" applyBorder="1"/>
    <xf numFmtId="164" fontId="3" fillId="18" borderId="0" xfId="0" applyNumberFormat="1" applyFont="1" applyFill="1" applyBorder="1"/>
    <xf numFmtId="164" fontId="4" fillId="18" borderId="0" xfId="0" applyNumberFormat="1" applyFont="1" applyFill="1" applyBorder="1" applyProtection="1">
      <protection locked="0"/>
    </xf>
    <xf numFmtId="164" fontId="4" fillId="18" borderId="0" xfId="0" applyNumberFormat="1" applyFont="1" applyFill="1" applyBorder="1"/>
    <xf numFmtId="164" fontId="4" fillId="18" borderId="5" xfId="0" applyNumberFormat="1" applyFont="1" applyFill="1" applyBorder="1"/>
    <xf numFmtId="0" fontId="4" fillId="18" borderId="0" xfId="0" applyNumberFormat="1" applyFont="1" applyFill="1" applyBorder="1"/>
    <xf numFmtId="0" fontId="4" fillId="18" borderId="0" xfId="0" applyNumberFormat="1" applyFont="1" applyFill="1" applyBorder="1" applyProtection="1">
      <protection locked="0"/>
    </xf>
    <xf numFmtId="0" fontId="4" fillId="18" borderId="0" xfId="0" applyFont="1" applyFill="1" applyBorder="1"/>
    <xf numFmtId="166" fontId="4" fillId="18" borderId="5" xfId="0" applyNumberFormat="1" applyFont="1" applyFill="1" applyBorder="1"/>
    <xf numFmtId="0" fontId="4" fillId="18" borderId="6" xfId="0" applyFont="1" applyFill="1" applyBorder="1"/>
    <xf numFmtId="0" fontId="4" fillId="18" borderId="0" xfId="0" applyFont="1" applyFill="1"/>
    <xf numFmtId="0" fontId="4" fillId="18" borderId="11" xfId="0" applyFont="1" applyFill="1" applyBorder="1"/>
    <xf numFmtId="165" fontId="3" fillId="19" borderId="4" xfId="0" applyNumberFormat="1" applyFont="1" applyFill="1" applyBorder="1" applyAlignment="1">
      <alignment horizontal="center"/>
    </xf>
    <xf numFmtId="165" fontId="3" fillId="19" borderId="0" xfId="0" applyNumberFormat="1" applyFont="1" applyFill="1" applyBorder="1" applyAlignment="1">
      <alignment horizontal="center"/>
    </xf>
    <xf numFmtId="165" fontId="3" fillId="19" borderId="5" xfId="0" applyNumberFormat="1" applyFont="1" applyFill="1" applyBorder="1" applyAlignment="1"/>
    <xf numFmtId="164" fontId="3" fillId="19" borderId="7" xfId="0" applyNumberFormat="1" applyFont="1" applyFill="1" applyBorder="1" applyAlignment="1">
      <alignment horizontal="center" wrapText="1"/>
    </xf>
    <xf numFmtId="0" fontId="3" fillId="19" borderId="6" xfId="0" applyNumberFormat="1" applyFont="1" applyFill="1" applyBorder="1" applyAlignment="1">
      <alignment horizontal="center" wrapText="1"/>
    </xf>
    <xf numFmtId="164" fontId="3" fillId="19" borderId="8" xfId="0" applyNumberFormat="1" applyFont="1" applyFill="1" applyBorder="1" applyAlignment="1">
      <alignment horizontal="center" wrapText="1"/>
    </xf>
    <xf numFmtId="0" fontId="3" fillId="19" borderId="7" xfId="0" applyNumberFormat="1" applyFont="1" applyFill="1" applyBorder="1" applyAlignment="1">
      <alignment horizontal="center" wrapText="1"/>
    </xf>
    <xf numFmtId="166" fontId="3" fillId="19" borderId="8" xfId="0" applyNumberFormat="1" applyFont="1" applyFill="1" applyBorder="1" applyAlignment="1">
      <alignment horizontal="center" wrapText="1"/>
    </xf>
    <xf numFmtId="164" fontId="4" fillId="17" borderId="3" xfId="0" applyNumberFormat="1" applyFont="1" applyFill="1" applyBorder="1"/>
    <xf numFmtId="174" fontId="4" fillId="17" borderId="5" xfId="0" applyNumberFormat="1" applyFont="1" applyFill="1" applyBorder="1"/>
    <xf numFmtId="164" fontId="3" fillId="19" borderId="4" xfId="0" applyNumberFormat="1" applyFont="1" applyFill="1" applyBorder="1"/>
    <xf numFmtId="164" fontId="3" fillId="19" borderId="0" xfId="0" applyNumberFormat="1" applyFont="1" applyFill="1" applyBorder="1"/>
    <xf numFmtId="164" fontId="4" fillId="19" borderId="0" xfId="0" applyNumberFormat="1" applyFont="1" applyFill="1" applyBorder="1"/>
    <xf numFmtId="164" fontId="4" fillId="19" borderId="5" xfId="0" applyNumberFormat="1" applyFont="1" applyFill="1" applyBorder="1"/>
    <xf numFmtId="174" fontId="4" fillId="19" borderId="5" xfId="0" applyNumberFormat="1" applyFont="1" applyFill="1" applyBorder="1"/>
    <xf numFmtId="174" fontId="4" fillId="18" borderId="5" xfId="0" applyNumberFormat="1" applyFont="1" applyFill="1" applyBorder="1"/>
    <xf numFmtId="164" fontId="3" fillId="3" borderId="6" xfId="0" applyNumberFormat="1" applyFont="1" applyFill="1" applyBorder="1"/>
    <xf numFmtId="164" fontId="3" fillId="3" borderId="7" xfId="0" applyNumberFormat="1" applyFont="1" applyFill="1" applyBorder="1"/>
    <xf numFmtId="164" fontId="4" fillId="3" borderId="8" xfId="0" applyNumberFormat="1" applyFont="1" applyFill="1" applyBorder="1" applyProtection="1">
      <protection locked="0"/>
    </xf>
    <xf numFmtId="0" fontId="3" fillId="8" borderId="0" xfId="0" applyFont="1" applyFill="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14" fillId="0" borderId="0" xfId="0" applyFont="1" applyBorder="1" applyAlignment="1">
      <alignment horizontal="center"/>
    </xf>
    <xf numFmtId="164" fontId="4" fillId="8" borderId="5" xfId="0" applyNumberFormat="1" applyFont="1" applyFill="1" applyBorder="1" applyProtection="1">
      <protection locked="0"/>
    </xf>
    <xf numFmtId="164" fontId="4" fillId="7" borderId="5" xfId="0" applyNumberFormat="1" applyFont="1" applyFill="1" applyBorder="1" applyProtection="1">
      <protection locked="0"/>
    </xf>
    <xf numFmtId="164" fontId="3" fillId="12" borderId="4" xfId="0" applyNumberFormat="1" applyFont="1" applyFill="1" applyBorder="1"/>
    <xf numFmtId="164" fontId="3" fillId="15" borderId="2" xfId="0" applyNumberFormat="1" applyFont="1" applyFill="1" applyBorder="1"/>
    <xf numFmtId="164" fontId="3" fillId="15" borderId="3" xfId="0" applyNumberFormat="1" applyFont="1" applyFill="1" applyBorder="1"/>
    <xf numFmtId="0" fontId="3" fillId="15" borderId="2" xfId="0" applyNumberFormat="1" applyFont="1" applyFill="1" applyBorder="1"/>
    <xf numFmtId="168" fontId="3" fillId="15" borderId="3" xfId="0" applyNumberFormat="1" applyFont="1" applyFill="1" applyBorder="1"/>
    <xf numFmtId="164" fontId="3" fillId="19" borderId="1" xfId="0" applyNumberFormat="1" applyFont="1" applyFill="1" applyBorder="1"/>
    <xf numFmtId="164" fontId="3" fillId="19" borderId="2" xfId="0" applyNumberFormat="1" applyFont="1" applyFill="1" applyBorder="1"/>
    <xf numFmtId="164" fontId="3" fillId="19" borderId="3" xfId="0" applyNumberFormat="1" applyFont="1" applyFill="1" applyBorder="1"/>
    <xf numFmtId="164" fontId="4" fillId="19" borderId="2" xfId="0" applyNumberFormat="1" applyFont="1" applyFill="1" applyBorder="1"/>
    <xf numFmtId="167" fontId="3" fillId="19" borderId="2" xfId="0" applyNumberFormat="1" applyFont="1" applyFill="1" applyBorder="1"/>
    <xf numFmtId="0" fontId="3" fillId="19" borderId="2" xfId="0" applyFont="1" applyFill="1" applyBorder="1"/>
    <xf numFmtId="174" fontId="3" fillId="19" borderId="3" xfId="0" applyNumberFormat="1" applyFont="1" applyFill="1" applyBorder="1"/>
    <xf numFmtId="164" fontId="5" fillId="15" borderId="0" xfId="0" applyNumberFormat="1" applyFont="1" applyFill="1" applyBorder="1"/>
    <xf numFmtId="164" fontId="5" fillId="15" borderId="5" xfId="0" applyNumberFormat="1" applyFont="1" applyFill="1" applyBorder="1"/>
    <xf numFmtId="0" fontId="5" fillId="15" borderId="0" xfId="0" applyNumberFormat="1" applyFont="1" applyFill="1" applyBorder="1"/>
    <xf numFmtId="166" fontId="5" fillId="15" borderId="5" xfId="0" applyNumberFormat="1" applyFont="1" applyFill="1" applyBorder="1"/>
    <xf numFmtId="164" fontId="3" fillId="19" borderId="5" xfId="0" applyNumberFormat="1" applyFont="1" applyFill="1" applyBorder="1"/>
    <xf numFmtId="167" fontId="3" fillId="19" borderId="0" xfId="0" applyNumberFormat="1" applyFont="1" applyFill="1" applyBorder="1"/>
    <xf numFmtId="0" fontId="3" fillId="19" borderId="0" xfId="0" applyFont="1" applyFill="1" applyBorder="1"/>
    <xf numFmtId="174" fontId="3" fillId="19" borderId="5" xfId="0" applyNumberFormat="1" applyFont="1" applyFill="1" applyBorder="1"/>
    <xf numFmtId="164" fontId="3" fillId="18" borderId="7" xfId="0" applyNumberFormat="1" applyFont="1" applyFill="1" applyBorder="1"/>
    <xf numFmtId="164" fontId="3" fillId="18" borderId="8" xfId="0" applyNumberFormat="1" applyFont="1" applyFill="1" applyBorder="1"/>
    <xf numFmtId="0" fontId="3" fillId="18" borderId="7" xfId="0" applyNumberFormat="1" applyFont="1" applyFill="1" applyBorder="1"/>
    <xf numFmtId="166" fontId="3" fillId="18" borderId="8" xfId="0" applyNumberFormat="1" applyFont="1" applyFill="1" applyBorder="1"/>
    <xf numFmtId="164" fontId="3" fillId="18" borderId="6" xfId="0" applyNumberFormat="1" applyFont="1" applyFill="1" applyBorder="1"/>
    <xf numFmtId="164" fontId="4" fillId="18" borderId="7" xfId="0" applyNumberFormat="1" applyFont="1" applyFill="1" applyBorder="1"/>
    <xf numFmtId="167" fontId="3" fillId="18" borderId="7" xfId="0" applyNumberFormat="1" applyFont="1" applyFill="1" applyBorder="1"/>
    <xf numFmtId="0" fontId="3" fillId="18" borderId="7" xfId="0" applyFont="1" applyFill="1" applyBorder="1"/>
    <xf numFmtId="174" fontId="3" fillId="18" borderId="8" xfId="0" applyNumberFormat="1" applyFont="1" applyFill="1" applyBorder="1"/>
    <xf numFmtId="169" fontId="4" fillId="16" borderId="2" xfId="1" applyNumberFormat="1" applyFont="1" applyFill="1" applyBorder="1"/>
    <xf numFmtId="0" fontId="4" fillId="16" borderId="2" xfId="0" applyFont="1" applyFill="1" applyBorder="1"/>
    <xf numFmtId="164" fontId="4" fillId="16" borderId="2" xfId="0" applyNumberFormat="1" applyFont="1" applyFill="1" applyBorder="1"/>
    <xf numFmtId="168" fontId="4" fillId="16" borderId="2" xfId="0" applyNumberFormat="1" applyFont="1" applyFill="1" applyBorder="1"/>
    <xf numFmtId="164" fontId="4" fillId="15" borderId="2" xfId="0" applyNumberFormat="1" applyFont="1" applyFill="1" applyBorder="1"/>
    <xf numFmtId="9" fontId="4" fillId="15" borderId="2" xfId="5" applyFont="1" applyFill="1" applyBorder="1"/>
    <xf numFmtId="164" fontId="3" fillId="15" borderId="2" xfId="0" applyNumberFormat="1" applyFont="1" applyFill="1" applyBorder="1" applyAlignment="1">
      <alignment horizontal="right"/>
    </xf>
    <xf numFmtId="0" fontId="4" fillId="15" borderId="12" xfId="0" applyFont="1" applyFill="1" applyBorder="1"/>
    <xf numFmtId="0" fontId="4" fillId="15" borderId="2" xfId="0" applyFont="1" applyFill="1" applyBorder="1"/>
    <xf numFmtId="3" fontId="4" fillId="15" borderId="2" xfId="0" applyNumberFormat="1" applyFont="1" applyFill="1" applyBorder="1"/>
    <xf numFmtId="166" fontId="4" fillId="15" borderId="12" xfId="5" applyNumberFormat="1" applyFont="1" applyFill="1" applyBorder="1"/>
    <xf numFmtId="164" fontId="3" fillId="19" borderId="12" xfId="0" applyNumberFormat="1" applyFont="1" applyFill="1" applyBorder="1"/>
    <xf numFmtId="168" fontId="4" fillId="19" borderId="2" xfId="0" applyNumberFormat="1" applyFont="1" applyFill="1" applyBorder="1"/>
    <xf numFmtId="168" fontId="4" fillId="19" borderId="2" xfId="0" applyNumberFormat="1" applyFont="1" applyFill="1" applyBorder="1" applyAlignment="1">
      <alignment horizontal="right"/>
    </xf>
    <xf numFmtId="0" fontId="4" fillId="19" borderId="2" xfId="0" applyFont="1" applyFill="1" applyBorder="1"/>
    <xf numFmtId="0" fontId="4" fillId="19" borderId="12" xfId="0" applyFont="1" applyFill="1" applyBorder="1"/>
    <xf numFmtId="164" fontId="4" fillId="19" borderId="14" xfId="0" applyNumberFormat="1" applyFont="1" applyFill="1" applyBorder="1"/>
    <xf numFmtId="174" fontId="4" fillId="19" borderId="13" xfId="0" applyNumberFormat="1" applyFont="1" applyFill="1" applyBorder="1"/>
    <xf numFmtId="164" fontId="3" fillId="15" borderId="13" xfId="3" applyNumberFormat="1" applyFont="1" applyFill="1" applyBorder="1"/>
    <xf numFmtId="164" fontId="4" fillId="19" borderId="13" xfId="0" applyNumberFormat="1" applyFont="1" applyFill="1" applyBorder="1"/>
    <xf numFmtId="7" fontId="4" fillId="19" borderId="13" xfId="0" applyNumberFormat="1" applyFont="1" applyFill="1" applyBorder="1"/>
    <xf numFmtId="0" fontId="0" fillId="16" borderId="0" xfId="0" applyFill="1"/>
    <xf numFmtId="166" fontId="3" fillId="15" borderId="9" xfId="0" applyNumberFormat="1" applyFont="1" applyFill="1" applyBorder="1" applyAlignment="1">
      <alignment horizontal="center" wrapText="1"/>
    </xf>
    <xf numFmtId="0" fontId="4" fillId="19" borderId="3" xfId="0" applyFont="1" applyFill="1" applyBorder="1"/>
    <xf numFmtId="0" fontId="3" fillId="19" borderId="3" xfId="0" applyFont="1" applyFill="1" applyBorder="1" applyAlignment="1">
      <alignment horizontal="center" wrapText="1"/>
    </xf>
    <xf numFmtId="169" fontId="4" fillId="15" borderId="0" xfId="4" applyNumberFormat="1" applyFont="1" applyFill="1" applyBorder="1"/>
    <xf numFmtId="0" fontId="4" fillId="16" borderId="5" xfId="0" applyFont="1" applyFill="1" applyBorder="1"/>
    <xf numFmtId="0" fontId="4" fillId="16" borderId="4" xfId="0" applyFont="1" applyFill="1" applyBorder="1"/>
    <xf numFmtId="0" fontId="4" fillId="15" borderId="0" xfId="4" applyNumberFormat="1" applyFont="1" applyFill="1" applyBorder="1"/>
    <xf numFmtId="170" fontId="4" fillId="15" borderId="5" xfId="4" applyNumberFormat="1" applyFont="1" applyFill="1" applyBorder="1"/>
    <xf numFmtId="171" fontId="4" fillId="15" borderId="10" xfId="3" applyNumberFormat="1" applyFont="1" applyFill="1" applyBorder="1"/>
    <xf numFmtId="164" fontId="4" fillId="19" borderId="4" xfId="0" applyNumberFormat="1" applyFont="1" applyFill="1" applyBorder="1"/>
    <xf numFmtId="172" fontId="4" fillId="19" borderId="4" xfId="1" applyNumberFormat="1" applyFont="1" applyFill="1" applyBorder="1"/>
    <xf numFmtId="172" fontId="4" fillId="19" borderId="5" xfId="1" applyNumberFormat="1" applyFont="1" applyFill="1" applyBorder="1"/>
    <xf numFmtId="173" fontId="4" fillId="15" borderId="0" xfId="4" applyNumberFormat="1" applyFont="1" applyFill="1" applyBorder="1"/>
    <xf numFmtId="175" fontId="4" fillId="15" borderId="0" xfId="4" applyNumberFormat="1" applyFont="1" applyFill="1" applyBorder="1"/>
    <xf numFmtId="173" fontId="4" fillId="15" borderId="5" xfId="4" applyNumberFormat="1" applyFont="1" applyFill="1" applyBorder="1"/>
    <xf numFmtId="164" fontId="4" fillId="15" borderId="0" xfId="4" applyNumberFormat="1" applyFont="1" applyFill="1" applyBorder="1"/>
    <xf numFmtId="173" fontId="4" fillId="15" borderId="7" xfId="4" applyNumberFormat="1" applyFont="1" applyFill="1" applyBorder="1"/>
    <xf numFmtId="173" fontId="4" fillId="15" borderId="8" xfId="4" applyNumberFormat="1" applyFont="1" applyFill="1" applyBorder="1"/>
    <xf numFmtId="173" fontId="4" fillId="15" borderId="11" xfId="3" applyNumberFormat="1" applyFont="1" applyFill="1" applyBorder="1"/>
    <xf numFmtId="173" fontId="4" fillId="19" borderId="6" xfId="0" applyNumberFormat="1" applyFont="1" applyFill="1" applyBorder="1"/>
    <xf numFmtId="173" fontId="4" fillId="19" borderId="7" xfId="0" applyNumberFormat="1" applyFont="1" applyFill="1" applyBorder="1"/>
    <xf numFmtId="173" fontId="4" fillId="19" borderId="8" xfId="0" applyNumberFormat="1" applyFont="1" applyFill="1" applyBorder="1"/>
    <xf numFmtId="169" fontId="4" fillId="16" borderId="0" xfId="1" applyNumberFormat="1" applyFont="1" applyFill="1" applyBorder="1"/>
    <xf numFmtId="0" fontId="4" fillId="16" borderId="0" xfId="0" applyFont="1" applyFill="1" applyBorder="1"/>
    <xf numFmtId="164" fontId="4" fillId="16" borderId="0" xfId="0" applyNumberFormat="1" applyFont="1" applyFill="1" applyBorder="1"/>
    <xf numFmtId="168" fontId="4" fillId="16" borderId="0" xfId="0" applyNumberFormat="1" applyFont="1" applyFill="1" applyBorder="1"/>
    <xf numFmtId="164" fontId="4" fillId="16" borderId="3" xfId="0" applyNumberFormat="1" applyFont="1" applyFill="1" applyBorder="1" applyAlignment="1">
      <alignment horizontal="right"/>
    </xf>
    <xf numFmtId="166" fontId="4" fillId="15" borderId="9" xfId="0" applyNumberFormat="1" applyFont="1" applyFill="1" applyBorder="1"/>
    <xf numFmtId="164" fontId="4" fillId="19" borderId="1" xfId="0" applyNumberFormat="1" applyFont="1" applyFill="1" applyBorder="1"/>
    <xf numFmtId="164" fontId="4" fillId="19" borderId="3" xfId="0" applyNumberFormat="1" applyFont="1" applyFill="1" applyBorder="1"/>
    <xf numFmtId="164" fontId="4" fillId="15" borderId="5" xfId="0" applyNumberFormat="1" applyFont="1" applyFill="1" applyBorder="1" applyAlignment="1">
      <alignment horizontal="right"/>
    </xf>
    <xf numFmtId="166" fontId="4" fillId="15" borderId="10" xfId="0" applyNumberFormat="1" applyFont="1" applyFill="1" applyBorder="1"/>
    <xf numFmtId="164" fontId="3" fillId="15" borderId="7" xfId="3" applyNumberFormat="1" applyFont="1" applyFill="1" applyBorder="1"/>
    <xf numFmtId="164" fontId="4" fillId="15" borderId="7" xfId="3" applyNumberFormat="1" applyFont="1" applyFill="1" applyBorder="1"/>
    <xf numFmtId="0" fontId="0" fillId="15" borderId="7" xfId="0" applyFill="1" applyBorder="1"/>
    <xf numFmtId="0" fontId="4" fillId="15" borderId="8" xfId="0" applyFont="1" applyFill="1" applyBorder="1"/>
    <xf numFmtId="0" fontId="3" fillId="15" borderId="7" xfId="3" applyNumberFormat="1" applyFont="1" applyFill="1" applyBorder="1"/>
    <xf numFmtId="7" fontId="4" fillId="15" borderId="8" xfId="2" applyNumberFormat="1" applyFont="1" applyFill="1" applyBorder="1"/>
    <xf numFmtId="171" fontId="4" fillId="15" borderId="7" xfId="3" applyNumberFormat="1" applyFont="1" applyFill="1" applyBorder="1"/>
    <xf numFmtId="171" fontId="4" fillId="15" borderId="11" xfId="3" applyNumberFormat="1" applyFont="1" applyFill="1" applyBorder="1"/>
    <xf numFmtId="164" fontId="4" fillId="19" borderId="6" xfId="0" applyNumberFormat="1" applyFont="1" applyFill="1" applyBorder="1"/>
    <xf numFmtId="164" fontId="4" fillId="19" borderId="7" xfId="0" applyNumberFormat="1" applyFont="1" applyFill="1" applyBorder="1"/>
    <xf numFmtId="164" fontId="4" fillId="19" borderId="8" xfId="0" applyNumberFormat="1" applyFont="1" applyFill="1" applyBorder="1"/>
    <xf numFmtId="7" fontId="4" fillId="19" borderId="8" xfId="0" applyNumberFormat="1" applyFont="1" applyFill="1" applyBorder="1"/>
    <xf numFmtId="164" fontId="3" fillId="15" borderId="1" xfId="0" applyNumberFormat="1" applyFont="1" applyFill="1" applyBorder="1"/>
    <xf numFmtId="164" fontId="5" fillId="15" borderId="4" xfId="0" applyNumberFormat="1" applyFont="1" applyFill="1" applyBorder="1"/>
    <xf numFmtId="0" fontId="4" fillId="15" borderId="4" xfId="4" applyNumberFormat="1" applyFont="1" applyFill="1" applyBorder="1"/>
    <xf numFmtId="173" fontId="4" fillId="15" borderId="4" xfId="4" applyNumberFormat="1" applyFont="1" applyFill="1" applyBorder="1"/>
    <xf numFmtId="173" fontId="4" fillId="15" borderId="6" xfId="4" applyNumberFormat="1" applyFont="1" applyFill="1" applyBorder="1"/>
    <xf numFmtId="164" fontId="4" fillId="15" borderId="4" xfId="0" applyNumberFormat="1" applyFont="1" applyFill="1" applyBorder="1"/>
    <xf numFmtId="164" fontId="4" fillId="15" borderId="6" xfId="3" applyNumberFormat="1" applyFont="1" applyFill="1" applyBorder="1"/>
    <xf numFmtId="164" fontId="15" fillId="7" borderId="6" xfId="0" applyNumberFormat="1" applyFont="1" applyFill="1" applyBorder="1"/>
    <xf numFmtId="164" fontId="4" fillId="20" borderId="0" xfId="0" applyNumberFormat="1" applyFont="1" applyFill="1" applyBorder="1" applyProtection="1">
      <protection locked="0"/>
    </xf>
    <xf numFmtId="0" fontId="3" fillId="2" borderId="51" xfId="0" applyFont="1" applyFill="1" applyBorder="1"/>
    <xf numFmtId="0" fontId="4" fillId="2" borderId="51" xfId="0" applyFont="1" applyFill="1" applyBorder="1"/>
    <xf numFmtId="164" fontId="4" fillId="2" borderId="51" xfId="3" applyNumberFormat="1" applyFont="1" applyFill="1" applyBorder="1"/>
    <xf numFmtId="164" fontId="4" fillId="3" borderId="12" xfId="3" applyNumberFormat="1" applyFont="1" applyFill="1" applyBorder="1"/>
    <xf numFmtId="164" fontId="4" fillId="3" borderId="51" xfId="3" applyNumberFormat="1" applyFont="1" applyFill="1" applyBorder="1"/>
    <xf numFmtId="0" fontId="0" fillId="3" borderId="51" xfId="0" applyFill="1" applyBorder="1"/>
    <xf numFmtId="164" fontId="3" fillId="3" borderId="51" xfId="3" applyNumberFormat="1" applyFont="1" applyFill="1" applyBorder="1"/>
    <xf numFmtId="0" fontId="4" fillId="3" borderId="51" xfId="0" applyFont="1" applyFill="1" applyBorder="1"/>
    <xf numFmtId="0" fontId="4" fillId="3" borderId="12" xfId="0" applyFont="1" applyFill="1" applyBorder="1"/>
    <xf numFmtId="0" fontId="4" fillId="3" borderId="14" xfId="0" applyFont="1" applyFill="1" applyBorder="1"/>
    <xf numFmtId="0" fontId="3" fillId="0" borderId="13" xfId="0" applyFont="1" applyBorder="1"/>
    <xf numFmtId="166" fontId="4" fillId="0" borderId="13" xfId="0" applyNumberFormat="1" applyFont="1" applyFill="1" applyBorder="1"/>
    <xf numFmtId="0" fontId="4" fillId="0" borderId="13" xfId="0" applyFont="1" applyBorder="1"/>
    <xf numFmtId="9" fontId="15" fillId="21" borderId="13" xfId="5" applyFont="1" applyFill="1" applyBorder="1" applyAlignment="1">
      <alignment horizontal="center"/>
    </xf>
    <xf numFmtId="0" fontId="4" fillId="0" borderId="13" xfId="3" applyNumberFormat="1" applyFont="1" applyFill="1" applyBorder="1"/>
    <xf numFmtId="0" fontId="8" fillId="0" borderId="0" xfId="0" applyFont="1" applyFill="1" applyBorder="1" applyAlignment="1" applyProtection="1"/>
    <xf numFmtId="49" fontId="6" fillId="10" borderId="49" xfId="6" applyNumberFormat="1" applyFont="1" applyFill="1" applyBorder="1" applyAlignment="1" applyProtection="1">
      <alignment horizontal="left"/>
    </xf>
    <xf numFmtId="49" fontId="6" fillId="10" borderId="47" xfId="6" applyNumberFormat="1" applyFont="1" applyFill="1" applyBorder="1" applyAlignment="1" applyProtection="1">
      <alignment horizontal="left"/>
    </xf>
    <xf numFmtId="49" fontId="6" fillId="10" borderId="48" xfId="6" applyNumberFormat="1" applyFont="1" applyFill="1" applyBorder="1" applyAlignment="1" applyProtection="1">
      <alignment horizontal="left"/>
    </xf>
    <xf numFmtId="0" fontId="8" fillId="9" borderId="19" xfId="0" applyFont="1" applyFill="1" applyBorder="1" applyAlignment="1" applyProtection="1">
      <alignment horizontal="center"/>
    </xf>
    <xf numFmtId="0" fontId="8" fillId="9" borderId="36" xfId="0" applyFont="1" applyFill="1" applyBorder="1" applyAlignment="1" applyProtection="1">
      <alignment horizontal="center"/>
    </xf>
    <xf numFmtId="0" fontId="8" fillId="9" borderId="37" xfId="0" applyFont="1" applyFill="1" applyBorder="1" applyAlignment="1" applyProtection="1">
      <alignment horizontal="center"/>
    </xf>
    <xf numFmtId="49" fontId="6" fillId="10" borderId="4" xfId="6" applyNumberFormat="1" applyFont="1" applyFill="1" applyBorder="1" applyAlignment="1" applyProtection="1">
      <alignment horizontal="left"/>
    </xf>
    <xf numFmtId="49" fontId="6" fillId="10" borderId="0" xfId="6" applyNumberFormat="1" applyFont="1" applyFill="1" applyBorder="1" applyAlignment="1" applyProtection="1">
      <alignment horizontal="left"/>
    </xf>
    <xf numFmtId="49" fontId="6" fillId="10" borderId="25" xfId="6" applyNumberFormat="1" applyFont="1" applyFill="1" applyBorder="1" applyAlignment="1" applyProtection="1">
      <alignment horizontal="left"/>
    </xf>
    <xf numFmtId="5" fontId="6" fillId="10" borderId="4" xfId="6" applyNumberFormat="1" applyFont="1" applyFill="1" applyBorder="1" applyAlignment="1" applyProtection="1">
      <alignment horizontal="left"/>
    </xf>
    <xf numFmtId="5" fontId="6" fillId="10" borderId="0" xfId="6" applyNumberFormat="1" applyFont="1" applyFill="1" applyBorder="1" applyAlignment="1" applyProtection="1">
      <alignment horizontal="left"/>
    </xf>
    <xf numFmtId="5" fontId="6" fillId="10" borderId="25" xfId="6" applyNumberFormat="1" applyFont="1" applyFill="1" applyBorder="1" applyAlignment="1" applyProtection="1">
      <alignment horizontal="left"/>
    </xf>
    <xf numFmtId="0" fontId="6" fillId="10" borderId="4" xfId="6" applyFont="1" applyFill="1" applyBorder="1" applyAlignment="1" applyProtection="1"/>
    <xf numFmtId="0" fontId="6" fillId="10" borderId="0" xfId="6" applyFont="1" applyFill="1" applyBorder="1" applyAlignment="1" applyProtection="1"/>
    <xf numFmtId="0" fontId="6" fillId="10" borderId="25" xfId="6" applyFont="1" applyFill="1" applyBorder="1" applyAlignment="1" applyProtection="1"/>
    <xf numFmtId="0" fontId="8" fillId="5" borderId="43" xfId="6" applyFont="1" applyFill="1" applyBorder="1" applyAlignment="1" applyProtection="1">
      <alignment horizontal="center"/>
    </xf>
    <xf numFmtId="0" fontId="8" fillId="5" borderId="44" xfId="6" applyFont="1" applyFill="1" applyBorder="1" applyAlignment="1" applyProtection="1">
      <alignment horizontal="center"/>
    </xf>
    <xf numFmtId="0" fontId="8" fillId="5" borderId="45" xfId="6" applyFont="1" applyFill="1" applyBorder="1" applyAlignment="1" applyProtection="1">
      <alignment horizontal="center"/>
    </xf>
    <xf numFmtId="164" fontId="4" fillId="19" borderId="4" xfId="0" applyNumberFormat="1" applyFont="1" applyFill="1" applyBorder="1" applyAlignment="1">
      <alignment horizontal="left" wrapText="1"/>
    </xf>
    <xf numFmtId="164" fontId="4" fillId="19" borderId="0" xfId="0" applyNumberFormat="1" applyFont="1" applyFill="1" applyBorder="1" applyAlignment="1">
      <alignment horizontal="left" wrapText="1"/>
    </xf>
    <xf numFmtId="0" fontId="4" fillId="15" borderId="4" xfId="0" applyNumberFormat="1" applyFont="1" applyFill="1" applyBorder="1" applyAlignment="1">
      <alignment horizontal="left" wrapText="1"/>
    </xf>
    <xf numFmtId="0" fontId="4" fillId="15" borderId="0" xfId="0" applyNumberFormat="1" applyFont="1" applyFill="1" applyBorder="1" applyAlignment="1">
      <alignment horizontal="left" wrapText="1"/>
    </xf>
    <xf numFmtId="0" fontId="4" fillId="3" borderId="4" xfId="0" applyNumberFormat="1" applyFont="1" applyFill="1" applyBorder="1" applyAlignment="1">
      <alignment horizontal="left" wrapText="1"/>
    </xf>
    <xf numFmtId="0" fontId="4" fillId="3" borderId="0" xfId="0" applyNumberFormat="1" applyFont="1" applyFill="1" applyBorder="1" applyAlignment="1">
      <alignment horizontal="left" wrapText="1"/>
    </xf>
    <xf numFmtId="164" fontId="4" fillId="19" borderId="2" xfId="0" applyNumberFormat="1" applyFont="1" applyFill="1" applyBorder="1" applyAlignment="1">
      <alignment horizontal="left" wrapText="1"/>
    </xf>
    <xf numFmtId="164" fontId="4" fillId="16" borderId="2" xfId="0" applyNumberFormat="1" applyFont="1" applyFill="1" applyBorder="1" applyAlignment="1">
      <alignment horizontal="left" wrapText="1"/>
    </xf>
    <xf numFmtId="0" fontId="4" fillId="16" borderId="2" xfId="0" applyNumberFormat="1" applyFont="1" applyFill="1" applyBorder="1" applyAlignment="1">
      <alignment horizontal="left" wrapText="1"/>
    </xf>
    <xf numFmtId="164" fontId="3" fillId="15" borderId="6" xfId="0" applyNumberFormat="1" applyFont="1" applyFill="1" applyBorder="1" applyAlignment="1">
      <alignment horizontal="center" wrapText="1"/>
    </xf>
    <xf numFmtId="164" fontId="3" fillId="16" borderId="7" xfId="0" applyNumberFormat="1" applyFont="1" applyFill="1" applyBorder="1" applyAlignment="1">
      <alignment horizontal="center" wrapText="1"/>
    </xf>
    <xf numFmtId="0" fontId="4" fillId="0" borderId="2" xfId="0" applyNumberFormat="1" applyFont="1" applyFill="1" applyBorder="1" applyAlignment="1">
      <alignment horizontal="left" wrapText="1"/>
    </xf>
    <xf numFmtId="0" fontId="4" fillId="19" borderId="1" xfId="0" applyNumberFormat="1" applyFont="1" applyFill="1" applyBorder="1" applyAlignment="1">
      <alignment horizontal="left" wrapText="1"/>
    </xf>
    <xf numFmtId="0" fontId="4" fillId="19" borderId="2" xfId="0" applyNumberFormat="1" applyFont="1" applyFill="1" applyBorder="1" applyAlignment="1">
      <alignment horizontal="left" wrapText="1"/>
    </xf>
    <xf numFmtId="0" fontId="4" fillId="19" borderId="3" xfId="0" applyNumberFormat="1" applyFont="1" applyFill="1" applyBorder="1" applyAlignment="1">
      <alignment horizontal="left" wrapText="1"/>
    </xf>
    <xf numFmtId="0" fontId="4" fillId="0" borderId="1"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3" xfId="0" applyNumberFormat="1" applyFont="1" applyBorder="1" applyAlignment="1">
      <alignment horizontal="left" wrapText="1"/>
    </xf>
    <xf numFmtId="0" fontId="4" fillId="16" borderId="1" xfId="0" applyNumberFormat="1" applyFont="1" applyFill="1" applyBorder="1" applyAlignment="1">
      <alignment horizontal="left" wrapText="1"/>
    </xf>
    <xf numFmtId="0" fontId="4" fillId="16" borderId="3" xfId="0" applyNumberFormat="1" applyFont="1" applyFill="1" applyBorder="1" applyAlignment="1">
      <alignment horizontal="left" wrapText="1"/>
    </xf>
    <xf numFmtId="0" fontId="3" fillId="15" borderId="1" xfId="0" applyFont="1" applyFill="1" applyBorder="1" applyAlignment="1">
      <alignment horizontal="center"/>
    </xf>
    <xf numFmtId="0" fontId="3" fillId="16" borderId="2" xfId="0" applyFont="1" applyFill="1" applyBorder="1" applyAlignment="1">
      <alignment horizontal="center"/>
    </xf>
    <xf numFmtId="0" fontId="3" fillId="16" borderId="3" xfId="0" applyFont="1" applyFill="1" applyBorder="1" applyAlignment="1">
      <alignment horizontal="center"/>
    </xf>
    <xf numFmtId="164" fontId="3" fillId="19" borderId="1" xfId="0" applyNumberFormat="1" applyFont="1" applyFill="1" applyBorder="1" applyAlignment="1">
      <alignment horizontal="center"/>
    </xf>
    <xf numFmtId="164" fontId="3" fillId="16" borderId="2" xfId="0" applyNumberFormat="1" applyFont="1" applyFill="1" applyBorder="1" applyAlignment="1">
      <alignment horizontal="center"/>
    </xf>
    <xf numFmtId="164" fontId="3" fillId="16" borderId="3" xfId="0" applyNumberFormat="1" applyFont="1" applyFill="1" applyBorder="1" applyAlignment="1">
      <alignment horizontal="center"/>
    </xf>
    <xf numFmtId="165" fontId="3" fillId="0" borderId="1" xfId="0" applyNumberFormat="1" applyFont="1" applyFill="1" applyBorder="1" applyAlignment="1">
      <alignment horizontal="center"/>
    </xf>
    <xf numFmtId="165" fontId="3" fillId="0" borderId="2" xfId="0" applyNumberFormat="1" applyFont="1" applyFill="1" applyBorder="1" applyAlignment="1">
      <alignment horizontal="center"/>
    </xf>
    <xf numFmtId="165" fontId="3" fillId="0" borderId="3" xfId="0" applyNumberFormat="1" applyFont="1" applyFill="1" applyBorder="1" applyAlignment="1">
      <alignment horizontal="center"/>
    </xf>
    <xf numFmtId="165" fontId="3" fillId="3" borderId="1" xfId="0" applyNumberFormat="1" applyFont="1" applyFill="1" applyBorder="1" applyAlignment="1">
      <alignment horizontal="center"/>
    </xf>
    <xf numFmtId="165" fontId="3" fillId="3" borderId="2"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19" borderId="2" xfId="0" applyNumberFormat="1" applyFont="1" applyFill="1" applyBorder="1" applyAlignment="1">
      <alignment horizontal="center"/>
    </xf>
    <xf numFmtId="165" fontId="3" fillId="19" borderId="3" xfId="0" applyNumberFormat="1" applyFont="1" applyFill="1" applyBorder="1" applyAlignment="1">
      <alignment horizontal="center"/>
    </xf>
    <xf numFmtId="165" fontId="3" fillId="19" borderId="1" xfId="0" applyNumberFormat="1" applyFont="1" applyFill="1" applyBorder="1" applyAlignment="1">
      <alignment horizontal="center"/>
    </xf>
    <xf numFmtId="165" fontId="3" fillId="15" borderId="1" xfId="0" applyNumberFormat="1" applyFont="1" applyFill="1" applyBorder="1" applyAlignment="1">
      <alignment horizontal="center"/>
    </xf>
    <xf numFmtId="165" fontId="3" fillId="15" borderId="2" xfId="0" applyNumberFormat="1" applyFont="1" applyFill="1" applyBorder="1" applyAlignment="1">
      <alignment horizontal="center"/>
    </xf>
    <xf numFmtId="165" fontId="3" fillId="15" borderId="3" xfId="0" applyNumberFormat="1" applyFont="1" applyFill="1" applyBorder="1" applyAlignment="1">
      <alignment horizontal="center"/>
    </xf>
    <xf numFmtId="164" fontId="3" fillId="19" borderId="6" xfId="0" applyNumberFormat="1" applyFont="1" applyFill="1" applyBorder="1" applyAlignment="1">
      <alignment horizontal="center" wrapText="1"/>
    </xf>
    <xf numFmtId="0" fontId="7" fillId="0" borderId="0" xfId="0" applyFont="1" applyAlignment="1">
      <alignment horizontal="center"/>
    </xf>
    <xf numFmtId="0" fontId="8" fillId="11" borderId="12" xfId="0" applyFont="1" applyFill="1" applyBorder="1" applyAlignment="1">
      <alignment horizontal="center"/>
    </xf>
    <xf numFmtId="0" fontId="8" fillId="11" borderId="51" xfId="0" applyFont="1" applyFill="1" applyBorder="1" applyAlignment="1">
      <alignment horizontal="center"/>
    </xf>
    <xf numFmtId="0" fontId="2" fillId="0" borderId="7" xfId="0" applyFont="1" applyBorder="1" applyAlignment="1">
      <alignment horizontal="left"/>
    </xf>
    <xf numFmtId="0" fontId="3" fillId="11" borderId="7" xfId="0" applyFont="1" applyFill="1" applyBorder="1" applyAlignment="1">
      <alignment horizontal="left"/>
    </xf>
    <xf numFmtId="164" fontId="3" fillId="3" borderId="6" xfId="0" applyNumberFormat="1" applyFont="1" applyFill="1" applyBorder="1" applyAlignment="1">
      <alignment horizontal="center" wrapText="1"/>
    </xf>
    <xf numFmtId="164" fontId="3" fillId="4" borderId="7" xfId="0" applyNumberFormat="1" applyFont="1" applyFill="1" applyBorder="1" applyAlignment="1">
      <alignment horizontal="center" wrapText="1"/>
    </xf>
    <xf numFmtId="0" fontId="3" fillId="11" borderId="0" xfId="0" applyFont="1" applyFill="1" applyBorder="1" applyAlignment="1">
      <alignment horizontal="center" wrapText="1"/>
    </xf>
    <xf numFmtId="0" fontId="3" fillId="11" borderId="7" xfId="0" applyFont="1" applyFill="1" applyBorder="1" applyAlignment="1">
      <alignment horizontal="center" wrapText="1"/>
    </xf>
    <xf numFmtId="164" fontId="3" fillId="0" borderId="1" xfId="0" applyNumberFormat="1" applyFont="1" applyFill="1" applyBorder="1" applyAlignment="1">
      <alignment horizontal="center"/>
    </xf>
    <xf numFmtId="164" fontId="3" fillId="0" borderId="2" xfId="0" applyNumberFormat="1" applyFont="1" applyFill="1" applyBorder="1" applyAlignment="1">
      <alignment horizontal="center"/>
    </xf>
    <xf numFmtId="164" fontId="3" fillId="0" borderId="3" xfId="0" applyNumberFormat="1" applyFont="1" applyFill="1" applyBorder="1" applyAlignment="1">
      <alignment horizontal="center"/>
    </xf>
    <xf numFmtId="0" fontId="18" fillId="0" borderId="0" xfId="0" applyFont="1" applyAlignment="1">
      <alignment horizontal="center" vertical="center"/>
    </xf>
    <xf numFmtId="0" fontId="10" fillId="10" borderId="15" xfId="0" applyFont="1" applyFill="1" applyBorder="1" applyAlignment="1">
      <alignment horizontal="left"/>
    </xf>
    <xf numFmtId="0" fontId="10" fillId="10" borderId="16" xfId="0" applyFont="1" applyFill="1" applyBorder="1" applyAlignment="1">
      <alignment horizontal="left"/>
    </xf>
    <xf numFmtId="0" fontId="10" fillId="10" borderId="17" xfId="0" applyFont="1" applyFill="1" applyBorder="1" applyAlignment="1">
      <alignment horizontal="left"/>
    </xf>
    <xf numFmtId="0" fontId="10" fillId="10" borderId="38" xfId="0" applyFont="1" applyFill="1" applyBorder="1" applyAlignment="1">
      <alignment horizontal="left"/>
    </xf>
    <xf numFmtId="0" fontId="10" fillId="10" borderId="0" xfId="0" applyFont="1" applyFill="1" applyBorder="1" applyAlignment="1">
      <alignment horizontal="left"/>
    </xf>
    <xf numFmtId="0" fontId="10" fillId="10" borderId="25" xfId="0" applyFont="1" applyFill="1" applyBorder="1" applyAlignment="1">
      <alignment horizontal="left"/>
    </xf>
    <xf numFmtId="0" fontId="10" fillId="10" borderId="46" xfId="0" applyFont="1" applyFill="1" applyBorder="1" applyAlignment="1">
      <alignment horizontal="left"/>
    </xf>
    <xf numFmtId="0" fontId="10" fillId="10" borderId="47" xfId="0" applyFont="1" applyFill="1" applyBorder="1" applyAlignment="1">
      <alignment horizontal="left"/>
    </xf>
    <xf numFmtId="0" fontId="10" fillId="10" borderId="48" xfId="0" applyFont="1" applyFill="1" applyBorder="1" applyAlignment="1">
      <alignment horizontal="left"/>
    </xf>
    <xf numFmtId="0" fontId="8" fillId="11" borderId="19" xfId="0" applyFont="1" applyFill="1" applyBorder="1" applyAlignment="1">
      <alignment horizontal="left"/>
    </xf>
    <xf numFmtId="0" fontId="8" fillId="11" borderId="20" xfId="0" applyFont="1" applyFill="1" applyBorder="1" applyAlignment="1">
      <alignment horizontal="left"/>
    </xf>
    <xf numFmtId="0" fontId="8" fillId="11" borderId="36" xfId="0" applyFont="1" applyFill="1" applyBorder="1" applyAlignment="1">
      <alignment horizontal="left"/>
    </xf>
    <xf numFmtId="0" fontId="8" fillId="11" borderId="37" xfId="0" applyFont="1" applyFill="1" applyBorder="1" applyAlignment="1">
      <alignment horizontal="left"/>
    </xf>
    <xf numFmtId="0" fontId="9" fillId="11" borderId="9" xfId="0" applyNumberFormat="1" applyFont="1" applyFill="1" applyBorder="1" applyAlignment="1">
      <alignment horizontal="center" vertical="top" wrapText="1"/>
    </xf>
    <xf numFmtId="0" fontId="0" fillId="11" borderId="11" xfId="0" applyFill="1" applyBorder="1" applyAlignment="1">
      <alignment horizontal="center" vertical="top" wrapText="1"/>
    </xf>
    <xf numFmtId="0" fontId="9" fillId="11" borderId="30" xfId="0" applyNumberFormat="1" applyFont="1" applyFill="1" applyBorder="1" applyAlignment="1">
      <alignment horizontal="center" vertical="top" wrapText="1"/>
    </xf>
    <xf numFmtId="0" fontId="0" fillId="11" borderId="33" xfId="0" applyFill="1" applyBorder="1" applyAlignment="1">
      <alignment horizontal="center" vertical="top" wrapText="1"/>
    </xf>
    <xf numFmtId="0" fontId="8" fillId="9" borderId="43" xfId="0" applyFont="1" applyFill="1" applyBorder="1" applyAlignment="1">
      <alignment horizontal="left" vertical="top" wrapText="1"/>
    </xf>
    <xf numFmtId="0" fontId="8" fillId="9" borderId="44" xfId="0" applyFont="1" applyFill="1" applyBorder="1" applyAlignment="1">
      <alignment horizontal="left" vertical="top" wrapText="1"/>
    </xf>
    <xf numFmtId="0" fontId="0" fillId="0" borderId="44" xfId="0" applyBorder="1" applyAlignment="1">
      <alignment vertical="top" wrapText="1"/>
    </xf>
    <xf numFmtId="0" fontId="0" fillId="0" borderId="45" xfId="0" applyBorder="1" applyAlignment="1">
      <alignment vertical="top" wrapText="1"/>
    </xf>
    <xf numFmtId="0" fontId="8" fillId="11" borderId="15" xfId="0" applyFont="1" applyFill="1" applyBorder="1" applyAlignment="1">
      <alignment horizontal="left"/>
    </xf>
    <xf numFmtId="0" fontId="8" fillId="11" borderId="16" xfId="0" applyFont="1" applyFill="1" applyBorder="1" applyAlignment="1">
      <alignment horizontal="left"/>
    </xf>
    <xf numFmtId="0" fontId="8" fillId="11" borderId="17" xfId="0" applyFont="1" applyFill="1" applyBorder="1" applyAlignment="1">
      <alignment horizontal="left"/>
    </xf>
    <xf numFmtId="0" fontId="9" fillId="11" borderId="15" xfId="0" applyFont="1" applyFill="1" applyBorder="1" applyAlignment="1">
      <alignment horizontal="left"/>
    </xf>
    <xf numFmtId="0" fontId="0" fillId="11" borderId="16" xfId="0" applyFill="1" applyBorder="1" applyAlignment="1">
      <alignment horizontal="left"/>
    </xf>
    <xf numFmtId="0" fontId="0" fillId="11" borderId="17" xfId="0" applyFill="1" applyBorder="1" applyAlignment="1">
      <alignment horizontal="left"/>
    </xf>
    <xf numFmtId="41" fontId="6" fillId="10" borderId="18" xfId="0" applyNumberFormat="1" applyFont="1" applyFill="1" applyBorder="1" applyAlignment="1">
      <alignment vertical="top" wrapText="1"/>
    </xf>
    <xf numFmtId="0" fontId="0" fillId="0" borderId="18" xfId="0" applyBorder="1" applyAlignment="1">
      <alignment vertical="top" wrapText="1"/>
    </xf>
    <xf numFmtId="41" fontId="6" fillId="10" borderId="18" xfId="0" applyNumberFormat="1" applyFont="1" applyFill="1" applyBorder="1" applyAlignment="1">
      <alignment horizontal="left" vertical="top" wrapText="1"/>
    </xf>
    <xf numFmtId="0" fontId="0" fillId="0" borderId="18" xfId="0" applyBorder="1" applyAlignment="1">
      <alignment horizontal="left" vertical="top" wrapText="1"/>
    </xf>
    <xf numFmtId="0" fontId="7" fillId="0" borderId="0" xfId="0" applyFont="1" applyAlignment="1">
      <alignment horizontal="center" vertical="center"/>
    </xf>
    <xf numFmtId="0" fontId="8" fillId="11" borderId="43" xfId="0" applyFont="1" applyFill="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9" fillId="10" borderId="44" xfId="0" applyFont="1" applyFill="1" applyBorder="1" applyAlignment="1">
      <alignment horizontal="left"/>
    </xf>
    <xf numFmtId="0" fontId="2" fillId="0" borderId="44" xfId="0" applyFont="1" applyBorder="1" applyAlignment="1">
      <alignment horizontal="left"/>
    </xf>
    <xf numFmtId="0" fontId="2" fillId="0" borderId="45" xfId="0" applyFont="1" applyBorder="1" applyAlignment="1">
      <alignment horizontal="left"/>
    </xf>
  </cellXfs>
  <cellStyles count="11">
    <cellStyle name="Actual" xfId="4" xr:uid="{00000000-0005-0000-0000-000000000000}"/>
    <cellStyle name="Comma" xfId="1" builtinId="3"/>
    <cellStyle name="Currency" xfId="2" builtinId="4"/>
    <cellStyle name="Currency 2" xfId="7" xr:uid="{6FE8C218-4BEE-474A-8A7E-5F0BB1A28FC9}"/>
    <cellStyle name="Normal" xfId="0" builtinId="0"/>
    <cellStyle name="Normal 2" xfId="8" xr:uid="{9D59922F-8E37-421C-9D8F-88357FAA3762}"/>
    <cellStyle name="Normal 21" xfId="6" xr:uid="{621AB431-2895-4F4A-B7A5-3D1F78213AE8}"/>
    <cellStyle name="Normal 3" xfId="10" xr:uid="{5B02850D-CB5E-48C8-912A-8AE43C376328}"/>
    <cellStyle name="Percent" xfId="5" builtinId="5"/>
    <cellStyle name="Percent 2" xfId="9" xr:uid="{37753505-747D-414E-831C-8DFB05948D30}"/>
    <cellStyle name="Projection" xfId="3" xr:uid="{00000000-0005-0000-0000-000005000000}"/>
  </cellStyles>
  <dxfs count="125">
    <dxf>
      <fill>
        <patternFill>
          <bgColor theme="5" tint="0.59996337778862885"/>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ont>
        <b/>
        <i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ont>
        <b/>
        <i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ont>
        <b/>
        <i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ont>
        <b/>
        <i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ont>
        <b/>
        <i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ont>
        <b/>
        <i val="0"/>
      </font>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solid">
          <fgColor auto="1"/>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vertical/>
        <horizontal/>
      </border>
    </dxf>
    <dxf>
      <border>
        <left style="thin">
          <color theme="9"/>
        </left>
        <right style="thin">
          <color theme="9"/>
        </right>
        <top style="thin">
          <color theme="9"/>
        </top>
        <bottom style="thin">
          <color theme="9"/>
        </bottom>
        <vertical/>
        <horizontal/>
      </border>
    </dxf>
    <dxf>
      <border>
        <left style="thin">
          <color rgb="FFC00000"/>
        </left>
        <right style="thin">
          <color rgb="FFC00000"/>
        </right>
        <top style="thin">
          <color rgb="FFC00000"/>
        </top>
        <bottom style="thin">
          <color rgb="FFC00000"/>
        </bottom>
        <vertical/>
        <horizontal/>
      </border>
    </dxf>
    <dxf>
      <border>
        <left style="thin">
          <color theme="9"/>
        </left>
        <right style="thin">
          <color theme="9"/>
        </right>
        <top style="thin">
          <color theme="9"/>
        </top>
        <bottom style="thin">
          <color theme="9"/>
        </bottom>
        <vertical/>
        <horizontal/>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ont>
        <b/>
        <i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0</xdr:col>
      <xdr:colOff>1733550</xdr:colOff>
      <xdr:row>7</xdr:row>
      <xdr:rowOff>57150</xdr:rowOff>
    </xdr:to>
    <xdr:pic>
      <xdr:nvPicPr>
        <xdr:cNvPr id="2" name="Picture 1" descr="DFID_280_SML_AW">
          <a:extLst>
            <a:ext uri="{FF2B5EF4-FFF2-40B4-BE49-F238E27FC236}">
              <a16:creationId xmlns:a16="http://schemas.microsoft.com/office/drawing/2014/main" id="{82C9D100-25CD-485A-B516-BE7C5CB99E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82550"/>
          <a:ext cx="1600200" cy="1108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124356</xdr:colOff>
      <xdr:row>0</xdr:row>
      <xdr:rowOff>80466</xdr:rowOff>
    </xdr:from>
    <xdr:to>
      <xdr:col>3</xdr:col>
      <xdr:colOff>681327</xdr:colOff>
      <xdr:row>6</xdr:row>
      <xdr:rowOff>99516</xdr:rowOff>
    </xdr:to>
    <xdr:pic>
      <xdr:nvPicPr>
        <xdr:cNvPr id="4" name="Picture 3" descr="DFID_280_SML_AW">
          <a:extLst>
            <a:ext uri="{FF2B5EF4-FFF2-40B4-BE49-F238E27FC236}">
              <a16:creationId xmlns:a16="http://schemas.microsoft.com/office/drawing/2014/main" id="{33BCF99C-6D9C-4E51-A819-3C950A28F1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56" y="80466"/>
          <a:ext cx="1654251" cy="11163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7</xdr:row>
      <xdr:rowOff>57148</xdr:rowOff>
    </xdr:from>
    <xdr:to>
      <xdr:col>14</xdr:col>
      <xdr:colOff>581025</xdr:colOff>
      <xdr:row>103</xdr:row>
      <xdr:rowOff>168250</xdr:rowOff>
    </xdr:to>
    <xdr:sp macro="" textlink="">
      <xdr:nvSpPr>
        <xdr:cNvPr id="2" name="TextBox 1">
          <a:extLst>
            <a:ext uri="{FF2B5EF4-FFF2-40B4-BE49-F238E27FC236}">
              <a16:creationId xmlns:a16="http://schemas.microsoft.com/office/drawing/2014/main" id="{13BE53E0-23E6-4EA1-9C4D-0BD4EC5A6FC6}"/>
            </a:ext>
          </a:extLst>
        </xdr:cNvPr>
        <xdr:cNvSpPr txBox="1"/>
      </xdr:nvSpPr>
      <xdr:spPr>
        <a:xfrm>
          <a:off x="257175" y="1337308"/>
          <a:ext cx="9438589" cy="176675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5000"/>
            </a:lnSpc>
            <a:spcBef>
              <a:spcPts val="0"/>
            </a:spcBef>
            <a:spcAft>
              <a:spcPts val="0"/>
            </a:spcAft>
            <a:buClrTx/>
            <a:buSzTx/>
            <a:buFontTx/>
            <a:buNone/>
            <a:tabLst/>
            <a:defRPr/>
          </a:pPr>
          <a:r>
            <a:rPr lang="en-GB" sz="1100" b="1" baseline="0"/>
            <a:t>The </a:t>
          </a:r>
          <a:r>
            <a:rPr lang="en-GB" sz="1100" b="1">
              <a:solidFill>
                <a:schemeClr val="dk1"/>
              </a:solidFill>
              <a:effectLst/>
              <a:latin typeface="+mn-lt"/>
              <a:ea typeface="+mn-ea"/>
              <a:cs typeface="+mn-cs"/>
            </a:rPr>
            <a:t>Rapid Response Facility (RRF) approach</a:t>
          </a:r>
          <a:r>
            <a:rPr lang="en-GB" sz="1100" b="1" baseline="0">
              <a:solidFill>
                <a:schemeClr val="dk1"/>
              </a:solidFill>
              <a:effectLst/>
              <a:latin typeface="+mn-lt"/>
              <a:ea typeface="+mn-ea"/>
              <a:cs typeface="+mn-cs"/>
            </a:rPr>
            <a:t> to</a:t>
          </a:r>
          <a:r>
            <a:rPr lang="en-GB" sz="1100" b="1" baseline="0"/>
            <a:t> </a:t>
          </a:r>
          <a:r>
            <a:rPr lang="en-GB" sz="1100" b="1">
              <a:solidFill>
                <a:schemeClr val="dk1"/>
              </a:solidFill>
              <a:effectLst/>
              <a:latin typeface="+mn-lt"/>
              <a:ea typeface="+mn-ea"/>
              <a:cs typeface="+mn-cs"/>
            </a:rPr>
            <a:t>Non-Project</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Attributable Costs (NPAC)</a:t>
          </a:r>
        </a:p>
        <a:p>
          <a:pPr marL="0" marR="0" lvl="0" indent="0" defTabSz="914400" eaLnBrk="1" fontAlgn="auto" latinLnBrk="0" hangingPunct="1">
            <a:lnSpc>
              <a:spcPct val="105000"/>
            </a:lnSpc>
            <a:spcBef>
              <a:spcPts val="0"/>
            </a:spcBef>
            <a:spcAft>
              <a:spcPts val="0"/>
            </a:spcAft>
            <a:buClrTx/>
            <a:buSzTx/>
            <a:buFontTx/>
            <a:buNone/>
            <a:tabLst/>
            <a:defRPr/>
          </a:pPr>
          <a:endParaRPr lang="en-GB" sz="1100" b="1"/>
        </a:p>
        <a:p>
          <a:r>
            <a:rPr lang="en-GB" sz="1100" b="0" u="sng"/>
            <a:t>Where an NGO partner has an NPAC rate that has been used in an Accountable Grant with a DFID country team/office</a:t>
          </a:r>
          <a:r>
            <a:rPr lang="en-GB" sz="1100" b="0"/>
            <a:t> using DFID's new NPAC template (replicated on tab 3.2), this rate can be used</a:t>
          </a:r>
          <a:r>
            <a:rPr lang="en-GB" sz="1100" b="0" baseline="0"/>
            <a:t> for your</a:t>
          </a:r>
          <a:r>
            <a:rPr lang="en-GB" sz="1100" b="0"/>
            <a:t> RRF proposal. </a:t>
          </a:r>
          <a:r>
            <a:rPr lang="en-GB" sz="1100" b="0">
              <a:solidFill>
                <a:schemeClr val="dk1"/>
              </a:solidFill>
              <a:effectLst/>
              <a:latin typeface="+mn-lt"/>
              <a:ea typeface="+mn-ea"/>
              <a:cs typeface="+mn-cs"/>
            </a:rPr>
            <a:t>We do not expect you</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to recalculate the rate for</a:t>
          </a:r>
          <a:r>
            <a:rPr lang="en-GB" sz="1100" b="0" baseline="0">
              <a:solidFill>
                <a:schemeClr val="dk1"/>
              </a:solidFill>
              <a:effectLst/>
              <a:latin typeface="+mn-lt"/>
              <a:ea typeface="+mn-ea"/>
              <a:cs typeface="+mn-cs"/>
            </a:rPr>
            <a:t> your RRF</a:t>
          </a:r>
          <a:r>
            <a:rPr lang="en-GB" sz="1100" b="0">
              <a:solidFill>
                <a:schemeClr val="dk1"/>
              </a:solidFill>
              <a:effectLst/>
              <a:latin typeface="+mn-lt"/>
              <a:ea typeface="+mn-ea"/>
              <a:cs typeface="+mn-cs"/>
            </a:rPr>
            <a:t> proposal (unless you would like to) and </a:t>
          </a:r>
          <a:r>
            <a:rPr lang="en-GB" sz="1100" b="0" u="sng">
              <a:solidFill>
                <a:schemeClr val="dk1"/>
              </a:solidFill>
              <a:effectLst/>
              <a:latin typeface="+mn-lt"/>
              <a:ea typeface="+mn-ea"/>
              <a:cs typeface="+mn-cs"/>
            </a:rPr>
            <a:t>you do not need to fill out tab 3.2</a:t>
          </a:r>
          <a:r>
            <a:rPr lang="en-GB" sz="1100" b="0" baseline="0">
              <a:solidFill>
                <a:schemeClr val="dk1"/>
              </a:solidFill>
              <a:effectLst/>
              <a:latin typeface="+mn-lt"/>
              <a:ea typeface="+mn-ea"/>
              <a:cs typeface="+mn-cs"/>
            </a:rPr>
            <a:t>. You should tell us the programme name and code in your proposal and we will not interrogate the NPAC calculation at the outset of a response, but may follow-up in slower time for any supporting material from the DFID team team and/or the partner.</a:t>
          </a:r>
          <a:endParaRPr lang="en-GB">
            <a:effectLst/>
          </a:endParaRPr>
        </a:p>
        <a:p>
          <a:pPr>
            <a:lnSpc>
              <a:spcPct val="105000"/>
            </a:lnSpc>
            <a:spcAft>
              <a:spcPts val="0"/>
            </a:spcAft>
          </a:pPr>
          <a:endParaRPr lang="en-GB" sz="1100" b="0" u="none" baseline="0">
            <a:solidFill>
              <a:schemeClr val="dk1"/>
            </a:solidFill>
            <a:effectLst/>
            <a:latin typeface="+mn-lt"/>
            <a:ea typeface="+mn-ea"/>
            <a:cs typeface="+mn-cs"/>
          </a:endParaRPr>
        </a:p>
        <a:p>
          <a:pPr>
            <a:lnSpc>
              <a:spcPct val="105000"/>
            </a:lnSpc>
            <a:spcAft>
              <a:spcPts val="400"/>
            </a:spcAft>
          </a:pPr>
          <a:r>
            <a:rPr lang="en-GB" sz="1100" u="sng">
              <a:solidFill>
                <a:schemeClr val="dk1"/>
              </a:solidFill>
              <a:effectLst/>
              <a:latin typeface="+mn-lt"/>
              <a:ea typeface="+mn-ea"/>
              <a:cs typeface="+mn-cs"/>
            </a:rPr>
            <a:t>Where an NGO partner does not have a recent NPAC rate </a:t>
          </a:r>
          <a:r>
            <a:rPr lang="en-GB" sz="1100">
              <a:solidFill>
                <a:schemeClr val="dk1"/>
              </a:solidFill>
              <a:effectLst/>
              <a:latin typeface="+mn-lt"/>
              <a:ea typeface="+mn-ea"/>
              <a:cs typeface="+mn-cs"/>
            </a:rPr>
            <a:t>(based on the above) or would like to recalculate their NPAC for this proposal then there are two options:</a:t>
          </a:r>
        </a:p>
        <a:p>
          <a:pPr>
            <a:spcAft>
              <a:spcPts val="400"/>
            </a:spcAft>
          </a:pPr>
          <a:r>
            <a:rPr lang="en-GB" sz="1100">
              <a:solidFill>
                <a:schemeClr val="dk1"/>
              </a:solidFill>
              <a:effectLst/>
              <a:latin typeface="+mn-lt"/>
              <a:ea typeface="+mn-ea"/>
              <a:cs typeface="+mn-cs"/>
            </a:rPr>
            <a:t>i) (preferred)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partner can </a:t>
          </a:r>
          <a:r>
            <a:rPr lang="en-GB" sz="1100" b="0" u="sng">
              <a:solidFill>
                <a:schemeClr val="dk1"/>
              </a:solidFill>
              <a:effectLst/>
              <a:latin typeface="+mn-lt"/>
              <a:ea typeface="+mn-ea"/>
              <a:cs typeface="+mn-cs"/>
            </a:rPr>
            <a:t>use the calculation sheet provided on tab 3.2 </a:t>
          </a:r>
          <a:r>
            <a:rPr lang="en-GB" sz="1100" b="0">
              <a:solidFill>
                <a:schemeClr val="dk1"/>
              </a:solidFill>
              <a:effectLst/>
              <a:latin typeface="+mn-lt"/>
              <a:ea typeface="+mn-ea"/>
              <a:cs typeface="+mn-cs"/>
            </a:rPr>
            <a:t>to calculate the rate</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for this proposal. Instructions on how to complete this are</a:t>
          </a:r>
          <a:endParaRPr lang="en-GB" sz="1100" b="0" baseline="0">
            <a:solidFill>
              <a:schemeClr val="dk1"/>
            </a:solidFill>
            <a:effectLst/>
            <a:latin typeface="+mn-lt"/>
            <a:ea typeface="+mn-ea"/>
            <a:cs typeface="+mn-cs"/>
          </a:endParaRPr>
        </a:p>
        <a:p>
          <a:pPr>
            <a:spcAft>
              <a:spcPts val="400"/>
            </a:spcAft>
          </a:pP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included below.</a:t>
          </a:r>
        </a:p>
        <a:p>
          <a:r>
            <a:rPr lang="en-GB" sz="1100" b="0">
              <a:solidFill>
                <a:schemeClr val="dk1"/>
              </a:solidFill>
              <a:effectLst/>
              <a:latin typeface="+mn-lt"/>
              <a:ea typeface="+mn-ea"/>
              <a:cs typeface="+mn-cs"/>
            </a:rPr>
            <a:t>ii) or</a:t>
          </a:r>
          <a:r>
            <a:rPr lang="en-GB" sz="1100" b="0" baseline="0">
              <a:solidFill>
                <a:schemeClr val="dk1"/>
              </a:solidFill>
              <a:effectLst/>
              <a:latin typeface="+mn-lt"/>
              <a:ea typeface="+mn-ea"/>
              <a:cs typeface="+mn-cs"/>
            </a:rPr>
            <a:t> the partner can </a:t>
          </a:r>
          <a:r>
            <a:rPr lang="en-GB" sz="1100" b="0" u="sng" baseline="0">
              <a:solidFill>
                <a:schemeClr val="dk1"/>
              </a:solidFill>
              <a:effectLst/>
              <a:latin typeface="+mn-lt"/>
              <a:ea typeface="+mn-ea"/>
              <a:cs typeface="+mn-cs"/>
            </a:rPr>
            <a:t>use the </a:t>
          </a:r>
          <a:r>
            <a:rPr lang="en-GB" sz="1100" u="sng">
              <a:solidFill>
                <a:schemeClr val="dk1"/>
              </a:solidFill>
              <a:effectLst/>
              <a:latin typeface="+mn-lt"/>
              <a:ea typeface="+mn-ea"/>
              <a:cs typeface="+mn-cs"/>
            </a:rPr>
            <a:t>2015 RRF NPAC rate </a:t>
          </a:r>
          <a:r>
            <a:rPr lang="en-GB" sz="1100">
              <a:solidFill>
                <a:schemeClr val="dk1"/>
              </a:solidFill>
              <a:effectLst/>
              <a:latin typeface="+mn-lt"/>
              <a:ea typeface="+mn-ea"/>
              <a:cs typeface="+mn-cs"/>
            </a:rPr>
            <a:t>(or an average of 11% for any partner where a 2015 rate is not available) for the purposes of signing the</a:t>
          </a:r>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Accountable</a:t>
          </a:r>
          <a:r>
            <a:rPr lang="en-GB" sz="1100" baseline="0">
              <a:solidFill>
                <a:schemeClr val="dk1"/>
              </a:solidFill>
              <a:effectLst/>
              <a:latin typeface="+mn-lt"/>
              <a:ea typeface="+mn-ea"/>
              <a:cs typeface="+mn-cs"/>
            </a:rPr>
            <a:t> Grant</a:t>
          </a:r>
          <a:r>
            <a:rPr lang="en-GB" sz="1100">
              <a:solidFill>
                <a:schemeClr val="dk1"/>
              </a:solidFill>
              <a:effectLst/>
              <a:latin typeface="+mn-lt"/>
              <a:ea typeface="+mn-ea"/>
              <a:cs typeface="+mn-cs"/>
            </a:rPr>
            <a:t> and releasing funding only but with the explicit understanding that </a:t>
          </a:r>
          <a:r>
            <a:rPr lang="en-GB" sz="1100" u="sng">
              <a:solidFill>
                <a:schemeClr val="dk1"/>
              </a:solidFill>
              <a:effectLst/>
              <a:latin typeface="+mn-lt"/>
              <a:ea typeface="+mn-ea"/>
              <a:cs typeface="+mn-cs"/>
            </a:rPr>
            <a:t>the NPAC rate will be updated in slower time </a:t>
          </a:r>
          <a:r>
            <a:rPr lang="en-GB" sz="1100">
              <a:solidFill>
                <a:schemeClr val="dk1"/>
              </a:solidFill>
              <a:effectLst/>
              <a:latin typeface="+mn-lt"/>
              <a:ea typeface="+mn-ea"/>
              <a:cs typeface="+mn-cs"/>
            </a:rPr>
            <a:t>(likely by</a:t>
          </a:r>
          <a:r>
            <a:rPr lang="en-GB" sz="1100" baseline="0">
              <a:solidFill>
                <a:schemeClr val="dk1"/>
              </a:solidFill>
              <a:effectLst/>
              <a:latin typeface="+mn-lt"/>
              <a:ea typeface="+mn-ea"/>
              <a:cs typeface="+mn-cs"/>
            </a:rPr>
            <a:t> the interim stage)</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using</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NPAC calculation on tab 3.2,</a:t>
          </a:r>
          <a:r>
            <a:rPr lang="en-GB" sz="1100" baseline="0">
              <a:solidFill>
                <a:schemeClr val="dk1"/>
              </a:solidFill>
              <a:effectLst/>
              <a:latin typeface="+mn-lt"/>
              <a:ea typeface="+mn-ea"/>
              <a:cs typeface="+mn-cs"/>
            </a:rPr>
            <a:t> a</a:t>
          </a:r>
          <a:r>
            <a:rPr lang="en-GB" sz="1100">
              <a:solidFill>
                <a:schemeClr val="dk1"/>
              </a:solidFill>
              <a:effectLst/>
              <a:latin typeface="+mn-lt"/>
              <a:ea typeface="+mn-ea"/>
              <a:cs typeface="+mn-cs"/>
            </a:rPr>
            <a:t>t which time we can either debit or credit partners the difference. </a:t>
          </a:r>
        </a:p>
        <a:p>
          <a:endParaRPr lang="en-GB" sz="1100" b="1"/>
        </a:p>
        <a:p>
          <a:r>
            <a:rPr lang="en-GB" sz="1100" b="1"/>
            <a:t>Instructions for completion of the Non-Project</a:t>
          </a:r>
          <a:r>
            <a:rPr lang="en-GB" sz="1100" b="1" baseline="0"/>
            <a:t> </a:t>
          </a:r>
          <a:r>
            <a:rPr lang="en-GB" sz="1100" b="1"/>
            <a:t>Attributable Cost (NPAC) element of ACCOUNTABLE GRANT bids</a:t>
          </a:r>
          <a:r>
            <a:rPr lang="en-GB" sz="1100" b="1" baseline="0"/>
            <a:t> for the RRF</a:t>
          </a:r>
          <a:endParaRPr lang="en-GB" sz="1100" b="1"/>
        </a:p>
        <a:p>
          <a:r>
            <a:rPr lang="en-GB" sz="1100"/>
            <a:t> </a:t>
          </a:r>
        </a:p>
        <a:p>
          <a:r>
            <a:rPr lang="en-GB" sz="1100"/>
            <a:t>This guidance will assist you in completing the NPAC worksheet.  It explains how to calculate an appropriate share of all relevant support services and other overheads, defined as ‘non-programme/project-attributable costs’ or ‘NPAC’.</a:t>
          </a:r>
        </a:p>
        <a:p>
          <a:r>
            <a:rPr lang="en-GB" sz="1100"/>
            <a:t> </a:t>
          </a:r>
        </a:p>
        <a:p>
          <a:r>
            <a:rPr lang="en-GB" sz="1100"/>
            <a:t>This NPAC worksheet should be used in conjunction with your the budget template</a:t>
          </a:r>
          <a:r>
            <a:rPr lang="en-GB" sz="1100" baseline="0"/>
            <a:t> on Tab 2.</a:t>
          </a:r>
          <a:endParaRPr lang="en-GB" sz="1100"/>
        </a:p>
        <a:p>
          <a:r>
            <a:rPr lang="en-GB" sz="1100"/>
            <a:t> </a:t>
          </a:r>
        </a:p>
        <a:p>
          <a:r>
            <a:rPr lang="en-GB" sz="1100" u="sng"/>
            <a:t>The following principles apply: </a:t>
          </a:r>
        </a:p>
        <a:p>
          <a:r>
            <a:rPr lang="en-GB" sz="1100"/>
            <a:t>1. Refer to the department’s eligible cost guidance to ensure the costs included are eligible for inclusion.</a:t>
          </a:r>
        </a:p>
        <a:p>
          <a:r>
            <a:rPr lang="en-GB" sz="1100"/>
            <a:t>2. Enter values in local currency. Note that total grant amount should be agreed in GBP on the Accountable Grant.</a:t>
          </a:r>
        </a:p>
        <a:p>
          <a:r>
            <a:rPr lang="en-GB" sz="1100"/>
            <a:t>3. Enter costs inclusive of non-recoverable taxes but exclusive of reclaimable input tax.</a:t>
          </a:r>
        </a:p>
        <a:p>
          <a:r>
            <a:rPr lang="en-GB" sz="1100"/>
            <a:t>4. Do not include match funding. If this is required it will be by exception.</a:t>
          </a:r>
        </a:p>
        <a:p>
          <a:r>
            <a:rPr lang="en-GB" sz="1100"/>
            <a:t>5. Enter or select information within yellow cells.</a:t>
          </a:r>
        </a:p>
        <a:p>
          <a:r>
            <a:rPr lang="en-GB" sz="1100"/>
            <a:t>6. Do not enter information in greyed or blank cells.</a:t>
          </a:r>
        </a:p>
        <a:p>
          <a:r>
            <a:rPr lang="en-GB" sz="1100"/>
            <a:t>7. Do not alter formula. If there is an error, contact the department.</a:t>
          </a:r>
        </a:p>
        <a:p>
          <a:r>
            <a:rPr lang="en-GB" sz="1100"/>
            <a:t>8.</a:t>
          </a:r>
          <a:r>
            <a:rPr lang="en-GB" sz="1100" baseline="0"/>
            <a:t> </a:t>
          </a:r>
          <a:r>
            <a:rPr lang="en-GB" sz="1100"/>
            <a:t>If ‘other’ is selected in any category enter details in the notes section.</a:t>
          </a:r>
        </a:p>
        <a:p>
          <a:r>
            <a:rPr lang="en-GB" sz="1100"/>
            <a:t>9. Budget monthly in year one and annually thereafter, using resource accounting.</a:t>
          </a:r>
        </a:p>
        <a:p>
          <a:r>
            <a:rPr lang="en-GB" sz="1100"/>
            <a:t>10. Budget for inflation where appropriate and detail in the notes section</a:t>
          </a:r>
        </a:p>
        <a:p>
          <a:r>
            <a:rPr lang="en-GB" sz="1100"/>
            <a:t>11. If your organisational stconsor</a:t>
          </a:r>
        </a:p>
        <a:p>
          <a:r>
            <a:rPr lang="en-GB" sz="1100"/>
            <a:t>ructure does not fit the audited accounts structure, please use the notes section to provide detail of how you have accounted for this within the template.</a:t>
          </a:r>
        </a:p>
        <a:p>
          <a:r>
            <a:rPr lang="en-GB" sz="1100"/>
            <a:t>12. </a:t>
          </a:r>
          <a:r>
            <a:rPr lang="en-GB" sz="1100" b="1"/>
            <a:t>Second-tier partner NPAC (not consortia)</a:t>
          </a:r>
          <a:r>
            <a:rPr lang="en-GB" sz="1100"/>
            <a:t>: for the RRF only,</a:t>
          </a:r>
          <a:r>
            <a:rPr lang="en-GB" sz="1100" baseline="0"/>
            <a:t> you should allow your second-tier local partners to include costs in the budget for their own indirect costs equal to your NPAC rate or 10%, whichever is highest. The total cost (combined for all second-tier partners) should be included as a direct cost under 'inputs' on tab 2, line A10.</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t>13. </a:t>
          </a:r>
          <a:r>
            <a:rPr lang="en-GB" sz="1100" b="1" baseline="0"/>
            <a:t>Consortia NPAC: </a:t>
          </a:r>
          <a:r>
            <a:rPr lang="en-GB" sz="1100">
              <a:solidFill>
                <a:schemeClr val="dk1"/>
              </a:solidFill>
              <a:effectLst/>
              <a:latin typeface="+mn-lt"/>
              <a:ea typeface="+mn-ea"/>
              <a:cs typeface="+mn-cs"/>
            </a:rPr>
            <a:t>DFID expects lead organisations to apply the same guidance</a:t>
          </a:r>
          <a:r>
            <a:rPr lang="en-GB" sz="1100" baseline="0">
              <a:solidFill>
                <a:schemeClr val="dk1"/>
              </a:solidFill>
              <a:effectLst/>
              <a:latin typeface="+mn-lt"/>
              <a:ea typeface="+mn-ea"/>
              <a:cs typeface="+mn-cs"/>
            </a:rPr>
            <a:t> and </a:t>
          </a:r>
          <a:r>
            <a:rPr lang="en-GB" sz="1100">
              <a:solidFill>
                <a:schemeClr val="dk1"/>
              </a:solidFill>
              <a:effectLst/>
              <a:latin typeface="+mn-lt"/>
              <a:ea typeface="+mn-ea"/>
              <a:cs typeface="+mn-cs"/>
            </a:rPr>
            <a:t>eligibility criteria provided</a:t>
          </a:r>
          <a:r>
            <a:rPr lang="en-GB" sz="1100" baseline="0">
              <a:solidFill>
                <a:schemeClr val="dk1"/>
              </a:solidFill>
              <a:effectLst/>
              <a:latin typeface="+mn-lt"/>
              <a:ea typeface="+mn-ea"/>
              <a:cs typeface="+mn-cs"/>
            </a:rPr>
            <a:t> at the top of this tab </a:t>
          </a:r>
          <a:r>
            <a:rPr lang="en-GB" sz="1100">
              <a:solidFill>
                <a:schemeClr val="dk1"/>
              </a:solidFill>
              <a:effectLst/>
              <a:latin typeface="+mn-lt"/>
              <a:ea typeface="+mn-ea"/>
              <a:cs typeface="+mn-cs"/>
            </a:rPr>
            <a:t>for calculating NPAC costs for consortium partners </a:t>
          </a:r>
          <a:r>
            <a:rPr lang="en-GB" sz="1100" baseline="0">
              <a:solidFill>
                <a:schemeClr val="dk1"/>
              </a:solidFill>
              <a:effectLst/>
              <a:latin typeface="+mn-lt"/>
              <a:ea typeface="+mn-ea"/>
              <a:cs typeface="+mn-cs"/>
            </a:rPr>
            <a:t>(i.e. use an existing NPAC if they have one, or complete the sheet if not) and use table 5 as a guide for showing the calculations.</a:t>
          </a:r>
          <a:r>
            <a:rPr lang="en-GB" sz="1100">
              <a:solidFill>
                <a:schemeClr val="dk1"/>
              </a:solidFill>
              <a:effectLst/>
              <a:latin typeface="+mn-lt"/>
              <a:ea typeface="+mn-ea"/>
              <a:cs typeface="+mn-cs"/>
            </a:rPr>
            <a:t> Consortium Partners can also take the same approach set</a:t>
          </a:r>
          <a:r>
            <a:rPr lang="en-GB" sz="1100" baseline="0">
              <a:solidFill>
                <a:schemeClr val="dk1"/>
              </a:solidFill>
              <a:effectLst/>
              <a:latin typeface="+mn-lt"/>
              <a:ea typeface="+mn-ea"/>
              <a:cs typeface="+mn-cs"/>
            </a:rPr>
            <a:t> out above to their second-tier partner NPAC rates.</a:t>
          </a:r>
          <a:endParaRPr lang="en-GB">
            <a:effectLst/>
          </a:endParaRPr>
        </a:p>
        <a:p>
          <a:endParaRPr lang="en-GB" sz="1100"/>
        </a:p>
        <a:p>
          <a:r>
            <a:rPr lang="en-GB" sz="1100"/>
            <a:t> </a:t>
          </a:r>
        </a:p>
        <a:p>
          <a:r>
            <a:rPr lang="en-GB" sz="1100" u="sng"/>
            <a:t>Initial steps</a:t>
          </a:r>
        </a:p>
        <a:p>
          <a:r>
            <a:rPr lang="en-GB" sz="1100"/>
            <a:t> </a:t>
          </a:r>
        </a:p>
        <a:p>
          <a:r>
            <a:rPr lang="en-GB" sz="1100"/>
            <a:t>1. Enter direct costs as usual</a:t>
          </a:r>
          <a:r>
            <a:rPr lang="en-GB" sz="1100" baseline="0"/>
            <a:t> under the Budget tab</a:t>
          </a:r>
          <a:endParaRPr lang="en-GB" sz="1100"/>
        </a:p>
        <a:p>
          <a:r>
            <a:rPr lang="en-GB" sz="1100"/>
            <a:t>2. Enter your organisation’s predicted NPAC in the NPAC tab. Use the ratio calculated here to calculate your total costs on your main budget spreadsheet.</a:t>
          </a:r>
        </a:p>
        <a:p>
          <a:r>
            <a:rPr lang="en-GB" sz="1100">
              <a:solidFill>
                <a:sysClr val="windowText" lastClr="000000"/>
              </a:solidFill>
            </a:rPr>
            <a:t>3. Enter</a:t>
          </a:r>
          <a:r>
            <a:rPr lang="en-GB" sz="1100" baseline="0">
              <a:solidFill>
                <a:sysClr val="windowText" lastClr="000000"/>
              </a:solidFill>
            </a:rPr>
            <a:t> the combined total of your downstream partner NPAC costs (see guidance above) on the main budget spreadsheet.</a:t>
          </a:r>
          <a:br>
            <a:rPr lang="en-GB" sz="1100">
              <a:solidFill>
                <a:sysClr val="windowText" lastClr="000000"/>
              </a:solidFill>
            </a:rPr>
          </a:br>
          <a:endParaRPr lang="en-GB" sz="1100">
            <a:solidFill>
              <a:sysClr val="windowText" lastClr="000000"/>
            </a:solidFill>
          </a:endParaRPr>
        </a:p>
        <a:p>
          <a:r>
            <a:rPr lang="en-GB" sz="1100" u="sng"/>
            <a:t>Detailed Guidance for completing the NPAC template</a:t>
          </a:r>
        </a:p>
        <a:p>
          <a:r>
            <a:rPr lang="en-GB" sz="1100"/>
            <a:t> </a:t>
          </a:r>
        </a:p>
        <a:p>
          <a:r>
            <a:rPr lang="en-GB" sz="1100"/>
            <a:t>The tab allows you to set out how your organisation’s NPAC may be shared across your organisation’s funded projects. Sharing your NPAC among projects on a fair and reasonable basis means:</a:t>
          </a:r>
        </a:p>
        <a:p>
          <a:r>
            <a:rPr lang="en-GB" sz="1100"/>
            <a:t>     </a:t>
          </a:r>
          <a:r>
            <a:rPr lang="en-GB" sz="1100" b="0">
              <a:solidFill>
                <a:schemeClr val="dk1"/>
              </a:solidFill>
              <a:effectLst/>
              <a:latin typeface="+mn-lt"/>
              <a:ea typeface="+mn-ea"/>
              <a:cs typeface="+mn-cs"/>
            </a:rPr>
            <a:t>•</a:t>
          </a:r>
          <a:r>
            <a:rPr lang="en-GB" sz="1100" b="0" baseline="0">
              <a:solidFill>
                <a:schemeClr val="dk1"/>
              </a:solidFill>
              <a:effectLst/>
              <a:latin typeface="+mn-lt"/>
              <a:ea typeface="+mn-ea"/>
              <a:cs typeface="+mn-cs"/>
            </a:rPr>
            <a:t> </a:t>
          </a:r>
          <a:r>
            <a:rPr lang="en-GB" sz="1100"/>
            <a:t>Each project’s share of the NPAC is appropriate given the nature and extent of its activities (i.e., a project does not receive a share of overheads that it does</a:t>
          </a:r>
        </a:p>
        <a:p>
          <a:r>
            <a:rPr lang="en-GB" sz="1100" baseline="0"/>
            <a:t>        </a:t>
          </a:r>
          <a:r>
            <a:rPr lang="en-GB" sz="1100"/>
            <a:t>not incur).</a:t>
          </a:r>
        </a:p>
        <a:p>
          <a:r>
            <a:rPr lang="en-GB" sz="1100"/>
            <a:t>     </a:t>
          </a:r>
          <a:r>
            <a:rPr lang="en-GB" sz="1100" b="0">
              <a:solidFill>
                <a:schemeClr val="dk1"/>
              </a:solidFill>
              <a:effectLst/>
              <a:latin typeface="+mn-lt"/>
              <a:ea typeface="+mn-ea"/>
              <a:cs typeface="+mn-cs"/>
            </a:rPr>
            <a:t>•</a:t>
          </a:r>
          <a:r>
            <a:rPr lang="en-GB" sz="1100" b="0" baseline="0">
              <a:solidFill>
                <a:schemeClr val="dk1"/>
              </a:solidFill>
              <a:effectLst/>
              <a:latin typeface="+mn-lt"/>
              <a:ea typeface="+mn-ea"/>
              <a:cs typeface="+mn-cs"/>
            </a:rPr>
            <a:t> </a:t>
          </a:r>
          <a:r>
            <a:rPr lang="en-GB" sz="1100"/>
            <a:t>There is a rational basis for the method used to share NPAC that can be justified and supported.</a:t>
          </a:r>
        </a:p>
        <a:p>
          <a:r>
            <a:rPr lang="en-GB" sz="1100"/>
            <a:t>     </a:t>
          </a:r>
          <a:r>
            <a:rPr lang="en-GB" sz="1100" b="0">
              <a:solidFill>
                <a:schemeClr val="dk1"/>
              </a:solidFill>
              <a:effectLst/>
              <a:latin typeface="+mn-lt"/>
              <a:ea typeface="+mn-ea"/>
              <a:cs typeface="+mn-cs"/>
            </a:rPr>
            <a:t>•</a:t>
          </a:r>
          <a:r>
            <a:rPr lang="en-GB" sz="1100" b="0" baseline="0">
              <a:solidFill>
                <a:schemeClr val="dk1"/>
              </a:solidFill>
              <a:effectLst/>
              <a:latin typeface="+mn-lt"/>
              <a:ea typeface="+mn-ea"/>
              <a:cs typeface="+mn-cs"/>
            </a:rPr>
            <a:t> </a:t>
          </a:r>
          <a:r>
            <a:rPr lang="en-GB" sz="1100"/>
            <a:t>The allocation of NPAC to the project is only an estimate. It does not have to be too detailed or time consuming. Just make sure the allocation method is fair</a:t>
          </a:r>
        </a:p>
        <a:p>
          <a:r>
            <a:rPr lang="en-GB" sz="1100" baseline="0"/>
            <a:t>        </a:t>
          </a:r>
          <a:r>
            <a:rPr lang="en-GB" sz="1100"/>
            <a:t>and reasonable based on the information you have.</a:t>
          </a:r>
        </a:p>
        <a:p>
          <a:r>
            <a:rPr lang="en-GB" sz="1100"/>
            <a:t> </a:t>
          </a:r>
        </a:p>
        <a:p>
          <a:r>
            <a:rPr lang="en-GB" sz="1100"/>
            <a:t>After calculating your project’s share of the NPAC you should consider if the results appear reasonable. Consider:</a:t>
          </a:r>
        </a:p>
        <a:p>
          <a:r>
            <a:rPr lang="en-GB" sz="1100"/>
            <a:t>     </a:t>
          </a:r>
          <a:r>
            <a:rPr lang="en-GB" sz="1100" b="0">
              <a:solidFill>
                <a:schemeClr val="dk1"/>
              </a:solidFill>
              <a:effectLst/>
              <a:latin typeface="+mn-lt"/>
              <a:ea typeface="+mn-ea"/>
              <a:cs typeface="+mn-cs"/>
            </a:rPr>
            <a:t>•</a:t>
          </a:r>
          <a:r>
            <a:rPr lang="en-GB" sz="1100" b="0" baseline="0">
              <a:solidFill>
                <a:schemeClr val="dk1"/>
              </a:solidFill>
              <a:effectLst/>
              <a:latin typeface="+mn-lt"/>
              <a:ea typeface="+mn-ea"/>
              <a:cs typeface="+mn-cs"/>
            </a:rPr>
            <a:t> </a:t>
          </a:r>
          <a:r>
            <a:rPr lang="en-GB" sz="1100"/>
            <a:t>Do the results appear reasonable from your knowledge of the project?</a:t>
          </a:r>
        </a:p>
        <a:p>
          <a:r>
            <a:rPr lang="en-GB" sz="1100"/>
            <a:t>     </a:t>
          </a:r>
          <a:r>
            <a:rPr lang="en-GB" sz="1100" b="0">
              <a:solidFill>
                <a:schemeClr val="dk1"/>
              </a:solidFill>
              <a:effectLst/>
              <a:latin typeface="+mn-lt"/>
              <a:ea typeface="+mn-ea"/>
              <a:cs typeface="+mn-cs"/>
            </a:rPr>
            <a:t>•</a:t>
          </a:r>
          <a:r>
            <a:rPr lang="en-GB" sz="1100" b="0" baseline="0">
              <a:solidFill>
                <a:schemeClr val="dk1"/>
              </a:solidFill>
              <a:effectLst/>
              <a:latin typeface="+mn-lt"/>
              <a:ea typeface="+mn-ea"/>
              <a:cs typeface="+mn-cs"/>
            </a:rPr>
            <a:t> </a:t>
          </a:r>
          <a:r>
            <a:rPr lang="en-GB" sz="1100"/>
            <a:t>Are the project’s NPAC costs compared to the project’s direct costs fair and how does this compare to other projects?</a:t>
          </a:r>
        </a:p>
        <a:p>
          <a:r>
            <a:rPr lang="en-GB" sz="1100"/>
            <a:t>     </a:t>
          </a:r>
          <a:r>
            <a:rPr lang="en-GB" sz="1100" b="0">
              <a:solidFill>
                <a:schemeClr val="dk1"/>
              </a:solidFill>
              <a:effectLst/>
              <a:latin typeface="+mn-lt"/>
              <a:ea typeface="+mn-ea"/>
              <a:cs typeface="+mn-cs"/>
            </a:rPr>
            <a:t>•</a:t>
          </a:r>
          <a:r>
            <a:rPr lang="en-GB" sz="1100" b="0" baseline="0">
              <a:solidFill>
                <a:schemeClr val="dk1"/>
              </a:solidFill>
              <a:effectLst/>
              <a:latin typeface="+mn-lt"/>
              <a:ea typeface="+mn-ea"/>
              <a:cs typeface="+mn-cs"/>
            </a:rPr>
            <a:t> </a:t>
          </a:r>
          <a:r>
            <a:rPr lang="en-GB" sz="1100"/>
            <a:t>Is the project’s share of the organisation’s entire NPAC fair and how does this compare to other project’s shares?</a:t>
          </a:r>
        </a:p>
        <a:p>
          <a:r>
            <a:rPr lang="en-GB" sz="1100"/>
            <a:t>  </a:t>
          </a:r>
        </a:p>
        <a:p>
          <a:r>
            <a:rPr lang="en-GB" sz="1100"/>
            <a:t>The approach to calculating NPAC for Accountable Grant bids is via the Direct Project Expenditure method.  The NPAC tab has been pre-populated to guide you through this method and Tables 1 – 6 will guide you through the process:</a:t>
          </a:r>
        </a:p>
        <a:p>
          <a:r>
            <a:rPr lang="en-GB" sz="1100"/>
            <a:t> </a:t>
          </a:r>
        </a:p>
        <a:p>
          <a:r>
            <a:rPr lang="en-GB" sz="1100" b="1"/>
            <a:t>Table 1</a:t>
          </a:r>
          <a:r>
            <a:rPr lang="en-GB" sz="1100"/>
            <a:t>: For information only.</a:t>
          </a:r>
        </a:p>
        <a:p>
          <a:r>
            <a:rPr lang="en-GB" sz="1100"/>
            <a:t> </a:t>
          </a:r>
        </a:p>
        <a:p>
          <a:r>
            <a:rPr lang="en-GB" sz="1100" b="1"/>
            <a:t>Table 2</a:t>
          </a:r>
          <a:r>
            <a:rPr lang="en-GB" sz="1100"/>
            <a:t>: Calculate a 3-year rolling average of eligible direct costs for the whole organisation from the previous three years’ accounts. Remove ineligible historical items (eg one-off costs that would be unlikely to re-occur in the future) from the figures entered in columns B to D, and use column F to adjust for future costs that might come on-stream.</a:t>
          </a:r>
        </a:p>
        <a:p>
          <a:r>
            <a:rPr lang="en-GB" sz="1100"/>
            <a:t> </a:t>
          </a:r>
        </a:p>
        <a:p>
          <a:r>
            <a:rPr lang="en-GB" sz="1100" b="1"/>
            <a:t>Table 3</a:t>
          </a:r>
          <a:r>
            <a:rPr lang="en-GB" sz="1100"/>
            <a:t>: Calculate a 3-year rolling average of NPAC for the whole organisation, adopting the same approach as set out for direct costs in table 2.</a:t>
          </a:r>
        </a:p>
        <a:p>
          <a:r>
            <a:rPr lang="en-GB" sz="1100"/>
            <a:t> </a:t>
          </a:r>
        </a:p>
        <a:p>
          <a:r>
            <a:rPr lang="en-GB" sz="1100" b="1"/>
            <a:t>Table 4</a:t>
          </a:r>
          <a:r>
            <a:rPr lang="en-GB" sz="1100"/>
            <a:t>: Provide a breakdown of the NPAC totals shown in table 3 for the most recent year (year 3).  The cost headers shown provides examples of possible categories but is not prescriptive or exhaustive.  </a:t>
          </a:r>
        </a:p>
        <a:p>
          <a:r>
            <a:rPr lang="en-GB" sz="1100"/>
            <a:t>  </a:t>
          </a:r>
        </a:p>
        <a:p>
          <a:r>
            <a:rPr lang="en-GB" sz="1100" b="1"/>
            <a:t>Table 5</a:t>
          </a:r>
          <a:r>
            <a:rPr lang="en-GB" sz="1100"/>
            <a:t>: For consortia only. DFID expects lead organisations to apply the same guidance</a:t>
          </a:r>
          <a:r>
            <a:rPr lang="en-GB" sz="1100" baseline="0"/>
            <a:t> and </a:t>
          </a:r>
          <a:r>
            <a:rPr lang="en-GB" sz="1100">
              <a:solidFill>
                <a:schemeClr val="dk1"/>
              </a:solidFill>
              <a:effectLst/>
              <a:latin typeface="+mn-lt"/>
              <a:ea typeface="+mn-ea"/>
              <a:cs typeface="+mn-cs"/>
            </a:rPr>
            <a:t>eligibility criteria provided</a:t>
          </a:r>
          <a:r>
            <a:rPr lang="en-GB" sz="1100" baseline="0">
              <a:solidFill>
                <a:schemeClr val="dk1"/>
              </a:solidFill>
              <a:effectLst/>
              <a:latin typeface="+mn-lt"/>
              <a:ea typeface="+mn-ea"/>
              <a:cs typeface="+mn-cs"/>
            </a:rPr>
            <a:t> </a:t>
          </a:r>
          <a:r>
            <a:rPr lang="en-GB" sz="1100" baseline="0"/>
            <a:t>at the top of this tab </a:t>
          </a:r>
          <a:r>
            <a:rPr lang="en-GB" sz="1100">
              <a:solidFill>
                <a:schemeClr val="dk1"/>
              </a:solidFill>
              <a:effectLst/>
              <a:latin typeface="+mn-lt"/>
              <a:ea typeface="+mn-ea"/>
              <a:cs typeface="+mn-cs"/>
            </a:rPr>
            <a:t>for calculating NPAC costs to consortium partners </a:t>
          </a:r>
          <a:r>
            <a:rPr lang="en-GB" sz="1100" baseline="0"/>
            <a:t>(i.e. use an existing NPAC if they have one, or complete the sheet if not).</a:t>
          </a:r>
          <a:r>
            <a:rPr lang="en-GB" sz="1100"/>
            <a:t> Consortium Partners can also take the same approach set</a:t>
          </a:r>
          <a:r>
            <a:rPr lang="en-GB" sz="1100" baseline="0"/>
            <a:t> out above to their second-tier partner NPAC rates.</a:t>
          </a:r>
          <a:endParaRPr lang="en-GB" sz="1100"/>
        </a:p>
        <a:p>
          <a:r>
            <a:rPr lang="en-GB" sz="1100"/>
            <a:t> </a:t>
          </a:r>
        </a:p>
        <a:p>
          <a:r>
            <a:rPr lang="en-GB" sz="1100"/>
            <a:t>Enter any supplementary information in the notes table.</a:t>
          </a:r>
        </a:p>
        <a:p>
          <a:r>
            <a:rPr lang="en-GB" sz="1100"/>
            <a:t> </a:t>
          </a:r>
        </a:p>
        <a:p>
          <a:r>
            <a:rPr lang="en-GB" sz="1100"/>
            <a:t>NOTE: If you intend raising income for your project from other sources, we expect those sources to cover their fair share of the project’s NPAC. The department will only fund its share of the project’s overheads. We would not expect to fund a greater share of your NPAC than the share of your direct project costs you are asking us to fund.</a:t>
          </a:r>
          <a:br>
            <a:rPr lang="en-GB" sz="1100"/>
          </a:br>
          <a:endParaRPr lang="en-GB" sz="1100"/>
        </a:p>
        <a:p>
          <a:r>
            <a:rPr lang="en-GB" sz="1100" u="sng"/>
            <a:t>ANNEX 1: Definitions</a:t>
          </a:r>
        </a:p>
        <a:p>
          <a:r>
            <a:rPr lang="en-GB" sz="1100"/>
            <a:t> </a:t>
          </a:r>
        </a:p>
        <a:p>
          <a:r>
            <a:rPr lang="en-GB" sz="1100"/>
            <a:t>NPAC:	Non-programme/project-attributable costs. These are overhead costs that relate  to the overall operations,</a:t>
          </a:r>
          <a:r>
            <a:rPr lang="en-GB" sz="1100" baseline="0"/>
            <a:t> </a:t>
          </a:r>
          <a:r>
            <a:rPr lang="en-GB" sz="1100"/>
            <a:t>management and identity of the 	delivery partner rather</a:t>
          </a:r>
          <a:r>
            <a:rPr lang="en-GB" sz="1100" baseline="0"/>
            <a:t> </a:t>
          </a:r>
          <a:r>
            <a:rPr lang="en-GB" sz="1100"/>
            <a:t>than to programme services. These costs are necessary for programmes to function although cannot be  clearly linked to 	specific project outcomes</a:t>
          </a:r>
          <a:r>
            <a:rPr lang="en-GB" sz="1100" baseline="0"/>
            <a:t> </a:t>
          </a:r>
          <a:r>
            <a:rPr lang="en-GB" sz="1100"/>
            <a:t>and results (i.e. business expenses  not including or related to direct labour, direct materials or third-party expenses that 	are charged directly to projects). Typically, they include overall management  and employee costs, administration and support, equipment, space 	and premises costs, and activities that relate to the whole organisation and partly</a:t>
          </a:r>
          <a:r>
            <a:rPr lang="en-GB" sz="1100" baseline="0"/>
            <a:t> </a:t>
          </a:r>
          <a:r>
            <a:rPr lang="en-GB" sz="1100"/>
            <a:t>support your project, but also support your other projects. NPAC 	are often also called indirect, core, central or support costs.</a:t>
          </a:r>
        </a:p>
        <a:p>
          <a:r>
            <a:rPr lang="en-GB" sz="1100"/>
            <a:t> </a:t>
          </a:r>
        </a:p>
        <a:p>
          <a:r>
            <a:rPr lang="en-GB" sz="1100"/>
            <a:t>Unit base:	A baseline for measuring the total cost of a set of units e.g. monthly rate, daily rate.</a:t>
          </a:r>
        </a:p>
        <a:p>
          <a:r>
            <a:rPr lang="en-GB" sz="1100"/>
            <a:t> </a:t>
          </a:r>
        </a:p>
        <a:p>
          <a:r>
            <a:rPr lang="en-GB" sz="1100"/>
            <a:t>Unit cost:	The average cost is calculated using a costing method by which the value of a pool of assets or expenses is assumed to be equal to the average 	cost of the assets or expenses of that pool, i.e. the total value of the pool divided by the volume 	of the pool.</a:t>
          </a:r>
        </a:p>
      </xdr:txBody>
    </xdr:sp>
    <xdr:clientData/>
  </xdr:twoCellAnchor>
  <xdr:oneCellAnchor>
    <xdr:from>
      <xdr:col>13</xdr:col>
      <xdr:colOff>0</xdr:colOff>
      <xdr:row>0</xdr:row>
      <xdr:rowOff>123825</xdr:rowOff>
    </xdr:from>
    <xdr:ext cx="1297000" cy="1251585"/>
    <xdr:pic>
      <xdr:nvPicPr>
        <xdr:cNvPr id="4" name="Picture 3" descr="UK-AID-Standard--RGB-large">
          <a:extLst>
            <a:ext uri="{FF2B5EF4-FFF2-40B4-BE49-F238E27FC236}">
              <a16:creationId xmlns:a16="http://schemas.microsoft.com/office/drawing/2014/main" id="{756F5A34-F114-4CD3-9BCB-9F4286C940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589" y="123825"/>
          <a:ext cx="1297000" cy="1251585"/>
        </a:xfrm>
        <a:prstGeom prst="rect">
          <a:avLst/>
        </a:prstGeom>
        <a:noFill/>
        <a:ln>
          <a:noFill/>
        </a:ln>
      </xdr:spPr>
    </xdr:pic>
    <xdr:clientData/>
  </xdr:oneCellAnchor>
  <xdr:twoCellAnchor editAs="oneCell">
    <xdr:from>
      <xdr:col>0</xdr:col>
      <xdr:colOff>314554</xdr:colOff>
      <xdr:row>0</xdr:row>
      <xdr:rowOff>95097</xdr:rowOff>
    </xdr:from>
    <xdr:to>
      <xdr:col>2</xdr:col>
      <xdr:colOff>612648</xdr:colOff>
      <xdr:row>6</xdr:row>
      <xdr:rowOff>95783</xdr:rowOff>
    </xdr:to>
    <xdr:pic>
      <xdr:nvPicPr>
        <xdr:cNvPr id="6" name="Picture 5" descr="DFID_280_SML_AW">
          <a:extLst>
            <a:ext uri="{FF2B5EF4-FFF2-40B4-BE49-F238E27FC236}">
              <a16:creationId xmlns:a16="http://schemas.microsoft.com/office/drawing/2014/main" id="{D12A6DC7-4618-47FC-BF37-EAF716D6DF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554" y="95097"/>
          <a:ext cx="1600200" cy="109796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87781</xdr:colOff>
      <xdr:row>0</xdr:row>
      <xdr:rowOff>85725</xdr:rowOff>
    </xdr:from>
    <xdr:to>
      <xdr:col>0</xdr:col>
      <xdr:colOff>1687981</xdr:colOff>
      <xdr:row>7</xdr:row>
      <xdr:rowOff>57150</xdr:rowOff>
    </xdr:to>
    <xdr:pic>
      <xdr:nvPicPr>
        <xdr:cNvPr id="2" name="Picture 1" descr="DFID_280_SML_AW">
          <a:extLst>
            <a:ext uri="{FF2B5EF4-FFF2-40B4-BE49-F238E27FC236}">
              <a16:creationId xmlns:a16="http://schemas.microsoft.com/office/drawing/2014/main" id="{9D557031-9091-4E56-8D7F-51A371E1ED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81" y="85725"/>
          <a:ext cx="1600200" cy="109796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31750</xdr:colOff>
      <xdr:row>5</xdr:row>
      <xdr:rowOff>152400</xdr:rowOff>
    </xdr:to>
    <xdr:pic>
      <xdr:nvPicPr>
        <xdr:cNvPr id="2" name="Picture 1" descr="DFID_280_SML_AW">
          <a:extLst>
            <a:ext uri="{FF2B5EF4-FFF2-40B4-BE49-F238E27FC236}">
              <a16:creationId xmlns:a16="http://schemas.microsoft.com/office/drawing/2014/main" id="{2303B464-E991-4152-BED5-EE9D4F2DE0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7670" cy="1066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ryan_dfid_gov_uk/Documents/1.%20CHASE/Coronavirus/D.%20Centrally%20created%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1 Information"/>
      <sheetName val="1.2 BUDGET"/>
      <sheetName val="2.1 Budget Detail YR1"/>
      <sheetName val="2.2 Budget Detail YR2&gt;"/>
      <sheetName val="3. NPAC"/>
      <sheetName val="4. Additional Notes "/>
      <sheetName val="5. BUDGET BY OUTCOME"/>
      <sheetName val="Data Validation"/>
    </sheetNames>
    <sheetDataSet>
      <sheetData sheetId="0"/>
      <sheetData sheetId="1"/>
      <sheetData sheetId="2"/>
      <sheetData sheetId="3">
        <row r="80">
          <cell r="AB80">
            <v>0</v>
          </cell>
        </row>
        <row r="81">
          <cell r="AB81">
            <v>0</v>
          </cell>
        </row>
        <row r="82">
          <cell r="AB82">
            <v>0</v>
          </cell>
        </row>
        <row r="83">
          <cell r="AB83">
            <v>0</v>
          </cell>
        </row>
        <row r="84">
          <cell r="AB84">
            <v>0</v>
          </cell>
        </row>
      </sheetData>
      <sheetData sheetId="4">
        <row r="80">
          <cell r="P80">
            <v>0</v>
          </cell>
          <cell r="Q80">
            <v>0</v>
          </cell>
          <cell r="R80">
            <v>0</v>
          </cell>
          <cell r="S80">
            <v>0</v>
          </cell>
        </row>
        <row r="81">
          <cell r="P81">
            <v>0</v>
          </cell>
          <cell r="Q81">
            <v>0</v>
          </cell>
          <cell r="R81">
            <v>0</v>
          </cell>
          <cell r="S81">
            <v>0</v>
          </cell>
        </row>
        <row r="82">
          <cell r="P82">
            <v>0</v>
          </cell>
          <cell r="Q82">
            <v>0</v>
          </cell>
          <cell r="R82">
            <v>0</v>
          </cell>
          <cell r="S82">
            <v>0</v>
          </cell>
        </row>
        <row r="83">
          <cell r="P83">
            <v>0</v>
          </cell>
          <cell r="Q83">
            <v>0</v>
          </cell>
          <cell r="R83">
            <v>0</v>
          </cell>
          <cell r="S83">
            <v>0</v>
          </cell>
        </row>
        <row r="84">
          <cell r="P84">
            <v>0</v>
          </cell>
          <cell r="Q84">
            <v>0</v>
          </cell>
          <cell r="R84">
            <v>0</v>
          </cell>
          <cell r="S84">
            <v>0</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4EA12-B384-4658-8671-FCEA1346D87C}">
  <sheetPr codeName="Sheet6">
    <tabColor rgb="FF92D050"/>
    <pageSetUpPr fitToPage="1"/>
  </sheetPr>
  <dimension ref="A2:T66"/>
  <sheetViews>
    <sheetView zoomScaleNormal="100" workbookViewId="0">
      <selection activeCell="F71" sqref="F71"/>
    </sheetView>
  </sheetViews>
  <sheetFormatPr defaultColWidth="9.08984375" defaultRowHeight="13" customHeight="1" x14ac:dyDescent="0.3"/>
  <cols>
    <col min="1" max="1" width="33.36328125" style="199" bestFit="1" customWidth="1"/>
    <col min="2" max="2" width="31.7265625" style="199" customWidth="1"/>
    <col min="3" max="4" width="15.26953125" style="199" customWidth="1"/>
    <col min="5" max="5" width="5.81640625" style="199" customWidth="1"/>
    <col min="6" max="6" width="33.7265625" style="199" bestFit="1" customWidth="1"/>
    <col min="7" max="7" width="28.36328125" style="199" bestFit="1" customWidth="1"/>
    <col min="8" max="16384" width="9.08984375" style="199"/>
  </cols>
  <sheetData>
    <row r="2" spans="1:12" ht="13" customHeight="1" x14ac:dyDescent="0.35">
      <c r="B2" s="211"/>
    </row>
    <row r="8" spans="1:12" ht="13.5" thickBot="1" x14ac:dyDescent="0.35"/>
    <row r="9" spans="1:12" ht="13.5" thickBot="1" x14ac:dyDescent="0.35">
      <c r="A9" s="508" t="s">
        <v>0</v>
      </c>
      <c r="B9" s="509"/>
      <c r="C9" s="509"/>
      <c r="D9" s="510"/>
      <c r="F9" s="492"/>
      <c r="G9" s="492"/>
    </row>
    <row r="10" spans="1:12" ht="14.5" x14ac:dyDescent="0.35">
      <c r="A10" s="201" t="s">
        <v>1</v>
      </c>
      <c r="B10" s="499"/>
      <c r="C10" s="500"/>
      <c r="D10" s="501"/>
      <c r="F10" s="206"/>
      <c r="G10" s="207"/>
      <c r="H10" s="198"/>
      <c r="I10" s="198"/>
      <c r="J10" s="198"/>
      <c r="K10" s="198"/>
      <c r="L10" s="198"/>
    </row>
    <row r="11" spans="1:12" ht="14.5" x14ac:dyDescent="0.35">
      <c r="A11" s="201" t="s">
        <v>2</v>
      </c>
      <c r="B11" s="499"/>
      <c r="C11" s="500"/>
      <c r="D11" s="501"/>
      <c r="F11" s="198"/>
      <c r="G11" s="198"/>
      <c r="H11" s="198"/>
      <c r="I11" s="198"/>
      <c r="J11" s="198"/>
      <c r="K11" s="198"/>
      <c r="L11" s="198"/>
    </row>
    <row r="12" spans="1:12" ht="14.5" x14ac:dyDescent="0.35">
      <c r="A12" s="201" t="s">
        <v>3</v>
      </c>
      <c r="B12" s="499"/>
      <c r="C12" s="500"/>
      <c r="D12" s="501"/>
      <c r="F12" s="198"/>
      <c r="G12" s="198"/>
      <c r="H12" s="198"/>
    </row>
    <row r="13" spans="1:12" ht="14.5" x14ac:dyDescent="0.35">
      <c r="A13" s="201" t="s">
        <v>4</v>
      </c>
      <c r="B13" s="499"/>
      <c r="C13" s="500"/>
      <c r="D13" s="501"/>
      <c r="F13" s="198"/>
      <c r="G13" s="198"/>
      <c r="H13" s="198"/>
    </row>
    <row r="14" spans="1:12" ht="14.5" x14ac:dyDescent="0.35">
      <c r="A14" s="201" t="s">
        <v>5</v>
      </c>
      <c r="B14" s="499"/>
      <c r="C14" s="500"/>
      <c r="D14" s="501"/>
      <c r="F14" s="198"/>
      <c r="G14" s="198"/>
      <c r="H14" s="198"/>
    </row>
    <row r="15" spans="1:12" ht="14.5" x14ac:dyDescent="0.35">
      <c r="A15" s="201" t="s">
        <v>6</v>
      </c>
      <c r="B15" s="502"/>
      <c r="C15" s="503"/>
      <c r="D15" s="504"/>
      <c r="F15" s="198"/>
      <c r="G15" s="198"/>
      <c r="H15" s="198"/>
    </row>
    <row r="16" spans="1:12" ht="14.5" x14ac:dyDescent="0.35">
      <c r="A16" s="201" t="s">
        <v>7</v>
      </c>
      <c r="B16" s="505"/>
      <c r="C16" s="506"/>
      <c r="D16" s="507"/>
      <c r="F16" s="208"/>
      <c r="G16" s="208"/>
      <c r="H16" s="198"/>
    </row>
    <row r="17" spans="1:8" ht="14.5" x14ac:dyDescent="0.35">
      <c r="A17" s="201" t="s">
        <v>8</v>
      </c>
      <c r="B17" s="505"/>
      <c r="C17" s="506"/>
      <c r="D17" s="507"/>
      <c r="F17" s="208"/>
      <c r="G17" s="208"/>
      <c r="H17" s="198"/>
    </row>
    <row r="18" spans="1:8" ht="14.5" x14ac:dyDescent="0.35">
      <c r="A18" s="201" t="s">
        <v>9</v>
      </c>
      <c r="B18" s="499"/>
      <c r="C18" s="500"/>
      <c r="D18" s="501"/>
      <c r="F18" s="208"/>
      <c r="G18" s="208"/>
      <c r="H18" s="198"/>
    </row>
    <row r="19" spans="1:8" ht="14.5" x14ac:dyDescent="0.35">
      <c r="A19" s="201" t="s">
        <v>10</v>
      </c>
      <c r="B19" s="499"/>
      <c r="C19" s="500"/>
      <c r="D19" s="501"/>
      <c r="F19" s="198"/>
      <c r="G19" s="198"/>
      <c r="H19" s="198"/>
    </row>
    <row r="20" spans="1:8" ht="14.5" x14ac:dyDescent="0.35">
      <c r="A20" s="201" t="s">
        <v>11</v>
      </c>
      <c r="B20" s="499"/>
      <c r="C20" s="500"/>
      <c r="D20" s="501"/>
      <c r="F20" s="198"/>
      <c r="G20" s="198"/>
      <c r="H20" s="198"/>
    </row>
    <row r="21" spans="1:8" ht="15" thickBot="1" x14ac:dyDescent="0.4">
      <c r="A21" s="202" t="s">
        <v>12</v>
      </c>
      <c r="B21" s="493"/>
      <c r="C21" s="494"/>
      <c r="D21" s="495"/>
      <c r="F21" s="198"/>
      <c r="G21" s="198"/>
      <c r="H21" s="198"/>
    </row>
    <row r="22" spans="1:8" ht="14.5" x14ac:dyDescent="0.35">
      <c r="A22" s="212"/>
      <c r="B22" s="213"/>
      <c r="C22" s="213"/>
      <c r="D22" s="213"/>
      <c r="F22" s="198"/>
      <c r="G22" s="198"/>
      <c r="H22" s="198"/>
    </row>
    <row r="23" spans="1:8" ht="15" thickBot="1" x14ac:dyDescent="0.4">
      <c r="A23" s="212"/>
      <c r="B23" s="213"/>
      <c r="C23" s="213"/>
      <c r="D23" s="213"/>
      <c r="E23" s="198"/>
    </row>
    <row r="24" spans="1:8" ht="14.5" x14ac:dyDescent="0.35">
      <c r="A24" s="496" t="s">
        <v>13</v>
      </c>
      <c r="B24" s="497"/>
      <c r="C24" s="498"/>
      <c r="D24" s="198"/>
      <c r="E24" s="198"/>
    </row>
    <row r="25" spans="1:8" ht="14.5" x14ac:dyDescent="0.35">
      <c r="A25" s="218" t="s">
        <v>14</v>
      </c>
      <c r="B25" s="219" t="s">
        <v>15</v>
      </c>
      <c r="C25" s="220" t="s">
        <v>16</v>
      </c>
      <c r="D25" s="198"/>
      <c r="E25" s="198"/>
    </row>
    <row r="26" spans="1:8" ht="14.5" x14ac:dyDescent="0.35">
      <c r="A26" s="214" t="s">
        <v>1</v>
      </c>
      <c r="B26" s="215"/>
      <c r="C26" s="222"/>
      <c r="D26" s="198"/>
      <c r="E26" s="198"/>
    </row>
    <row r="27" spans="1:8" ht="14.5" x14ac:dyDescent="0.35">
      <c r="A27" s="216" t="s">
        <v>17</v>
      </c>
      <c r="B27" s="217"/>
      <c r="C27" s="223"/>
      <c r="D27" s="198"/>
      <c r="E27" s="198"/>
    </row>
    <row r="28" spans="1:8" ht="14.5" x14ac:dyDescent="0.35">
      <c r="A28" s="216" t="s">
        <v>18</v>
      </c>
      <c r="B28" s="217"/>
      <c r="C28" s="223"/>
      <c r="D28" s="198"/>
      <c r="E28" s="198"/>
    </row>
    <row r="29" spans="1:8" ht="14.5" x14ac:dyDescent="0.35">
      <c r="A29" s="216" t="s">
        <v>19</v>
      </c>
      <c r="B29" s="217"/>
      <c r="C29" s="223"/>
      <c r="D29" s="198"/>
      <c r="E29" s="198"/>
    </row>
    <row r="30" spans="1:8" ht="14.5" x14ac:dyDescent="0.35">
      <c r="A30" s="216" t="s">
        <v>20</v>
      </c>
      <c r="B30" s="217"/>
      <c r="C30" s="223"/>
      <c r="D30" s="198"/>
      <c r="E30" s="198"/>
    </row>
    <row r="31" spans="1:8" ht="14.5" x14ac:dyDescent="0.35">
      <c r="A31" s="216" t="s">
        <v>21</v>
      </c>
      <c r="B31" s="217"/>
      <c r="C31" s="223"/>
      <c r="D31" s="198"/>
      <c r="E31" s="198"/>
    </row>
    <row r="32" spans="1:8" ht="14.5" x14ac:dyDescent="0.35">
      <c r="A32" s="216" t="s">
        <v>22</v>
      </c>
      <c r="B32" s="217"/>
      <c r="C32" s="223"/>
      <c r="D32" s="198"/>
      <c r="E32" s="198"/>
    </row>
    <row r="33" spans="1:20" ht="14.5" x14ac:dyDescent="0.35">
      <c r="A33" s="216" t="s">
        <v>23</v>
      </c>
      <c r="B33" s="217"/>
      <c r="C33" s="223"/>
      <c r="D33" s="198"/>
      <c r="E33" s="198"/>
    </row>
    <row r="34" spans="1:20" ht="14.5" x14ac:dyDescent="0.35">
      <c r="A34" s="216" t="s">
        <v>24</v>
      </c>
      <c r="B34" s="217"/>
      <c r="C34" s="223"/>
      <c r="D34" s="198"/>
      <c r="E34" s="198"/>
    </row>
    <row r="35" spans="1:20" ht="14.5" x14ac:dyDescent="0.35">
      <c r="A35" s="216" t="s">
        <v>25</v>
      </c>
      <c r="B35" s="217"/>
      <c r="C35" s="223"/>
      <c r="D35" s="198"/>
      <c r="E35" s="198"/>
    </row>
    <row r="36" spans="1:20" ht="15" thickBot="1" x14ac:dyDescent="0.4">
      <c r="A36" s="225" t="s">
        <v>26</v>
      </c>
      <c r="B36" s="221"/>
      <c r="C36" s="224"/>
      <c r="D36" s="198"/>
      <c r="F36" s="198"/>
      <c r="G36" s="198"/>
      <c r="H36" s="198"/>
    </row>
    <row r="37" spans="1:20" ht="14.5" x14ac:dyDescent="0.35">
      <c r="F37" s="198"/>
      <c r="G37" s="198"/>
      <c r="H37" s="198"/>
    </row>
    <row r="38" spans="1:20" ht="13.5" thickBot="1" x14ac:dyDescent="0.35">
      <c r="H38" s="200"/>
      <c r="I38" s="200"/>
      <c r="J38" s="200"/>
      <c r="K38" s="200"/>
      <c r="L38" s="200"/>
      <c r="M38" s="200"/>
      <c r="N38" s="200"/>
      <c r="O38" s="200"/>
      <c r="P38" s="200"/>
      <c r="Q38" s="200"/>
      <c r="R38" s="200"/>
      <c r="S38" s="200"/>
      <c r="T38" s="207"/>
    </row>
    <row r="39" spans="1:20" ht="15" customHeight="1" thickBot="1" x14ac:dyDescent="0.35">
      <c r="A39" s="203" t="s">
        <v>27</v>
      </c>
      <c r="B39" s="204"/>
      <c r="C39" s="204"/>
      <c r="D39" s="204"/>
      <c r="E39" s="204"/>
      <c r="F39" s="204"/>
      <c r="G39" s="205"/>
      <c r="H39" s="210"/>
      <c r="I39" s="210"/>
      <c r="J39" s="210"/>
      <c r="K39" s="210"/>
      <c r="L39" s="210"/>
      <c r="M39" s="210"/>
      <c r="N39" s="210"/>
      <c r="O39" s="210"/>
      <c r="P39" s="210"/>
      <c r="Q39" s="210"/>
      <c r="R39" s="210"/>
      <c r="S39" s="210"/>
      <c r="T39" s="207"/>
    </row>
    <row r="40" spans="1:20" ht="15" customHeight="1" x14ac:dyDescent="0.3">
      <c r="A40" s="282"/>
      <c r="B40" s="283"/>
      <c r="C40" s="283"/>
      <c r="D40" s="283"/>
      <c r="E40" s="283"/>
      <c r="F40" s="283"/>
      <c r="G40" s="284"/>
      <c r="H40" s="210"/>
      <c r="I40" s="210"/>
      <c r="J40" s="210"/>
      <c r="K40" s="210"/>
      <c r="L40" s="210"/>
      <c r="M40" s="210"/>
      <c r="N40" s="210"/>
      <c r="O40" s="210"/>
      <c r="P40" s="210"/>
      <c r="Q40" s="210"/>
      <c r="R40" s="210"/>
      <c r="S40" s="210"/>
      <c r="T40" s="207"/>
    </row>
    <row r="41" spans="1:20" ht="15" customHeight="1" x14ac:dyDescent="0.3">
      <c r="A41" s="285"/>
      <c r="B41" s="286"/>
      <c r="C41" s="286"/>
      <c r="D41" s="286"/>
      <c r="E41" s="286"/>
      <c r="F41" s="286"/>
      <c r="G41" s="287"/>
      <c r="H41" s="210"/>
      <c r="I41" s="210"/>
      <c r="J41" s="210"/>
      <c r="K41" s="210"/>
      <c r="L41" s="210"/>
      <c r="M41" s="210"/>
      <c r="N41" s="210"/>
      <c r="O41" s="210"/>
      <c r="P41" s="210"/>
      <c r="Q41" s="210"/>
      <c r="R41" s="210"/>
      <c r="S41" s="210"/>
      <c r="T41" s="207"/>
    </row>
    <row r="42" spans="1:20" ht="15" customHeight="1" x14ac:dyDescent="0.3">
      <c r="A42" s="285"/>
      <c r="B42" s="286"/>
      <c r="C42" s="286"/>
      <c r="D42" s="286"/>
      <c r="E42" s="286"/>
      <c r="F42" s="286"/>
      <c r="G42" s="287"/>
      <c r="H42" s="210"/>
      <c r="I42" s="210"/>
      <c r="J42" s="210"/>
      <c r="K42" s="210"/>
      <c r="L42" s="210"/>
      <c r="M42" s="210"/>
      <c r="N42" s="210"/>
      <c r="O42" s="210"/>
      <c r="P42" s="210"/>
      <c r="Q42" s="210"/>
      <c r="R42" s="210"/>
      <c r="S42" s="210"/>
      <c r="T42" s="207"/>
    </row>
    <row r="43" spans="1:20" ht="13" customHeight="1" x14ac:dyDescent="0.3">
      <c r="A43" s="285"/>
      <c r="B43" s="286"/>
      <c r="C43" s="286"/>
      <c r="D43" s="286"/>
      <c r="E43" s="286"/>
      <c r="F43" s="286"/>
      <c r="G43" s="287"/>
      <c r="H43" s="210"/>
      <c r="I43" s="210"/>
      <c r="J43" s="210"/>
      <c r="K43" s="210"/>
      <c r="L43" s="210"/>
      <c r="M43" s="210"/>
      <c r="N43" s="210"/>
      <c r="O43" s="210"/>
      <c r="P43" s="210"/>
      <c r="Q43" s="210"/>
      <c r="R43" s="210"/>
      <c r="S43" s="210"/>
      <c r="T43" s="207"/>
    </row>
    <row r="44" spans="1:20" ht="13" customHeight="1" x14ac:dyDescent="0.3">
      <c r="A44" s="285"/>
      <c r="B44" s="286"/>
      <c r="C44" s="286"/>
      <c r="D44" s="286"/>
      <c r="E44" s="286"/>
      <c r="F44" s="286"/>
      <c r="G44" s="287"/>
      <c r="H44" s="210"/>
      <c r="I44" s="210"/>
      <c r="J44" s="210"/>
      <c r="K44" s="210"/>
      <c r="L44" s="210"/>
      <c r="M44" s="210"/>
      <c r="N44" s="210"/>
      <c r="O44" s="210"/>
      <c r="P44" s="210"/>
      <c r="Q44" s="210"/>
      <c r="R44" s="210"/>
      <c r="S44" s="210"/>
      <c r="T44" s="207"/>
    </row>
    <row r="45" spans="1:20" ht="13" customHeight="1" x14ac:dyDescent="0.3">
      <c r="A45" s="285"/>
      <c r="B45" s="286"/>
      <c r="C45" s="286"/>
      <c r="D45" s="286"/>
      <c r="E45" s="286"/>
      <c r="F45" s="286"/>
      <c r="G45" s="287"/>
      <c r="H45" s="210"/>
      <c r="I45" s="210"/>
      <c r="J45" s="210"/>
      <c r="K45" s="210"/>
      <c r="L45" s="210"/>
      <c r="M45" s="210"/>
      <c r="N45" s="210"/>
      <c r="O45" s="210"/>
      <c r="P45" s="210"/>
      <c r="Q45" s="210"/>
      <c r="R45" s="210"/>
      <c r="S45" s="210"/>
      <c r="T45" s="207"/>
    </row>
    <row r="46" spans="1:20" ht="13" customHeight="1" x14ac:dyDescent="0.3">
      <c r="A46" s="285"/>
      <c r="B46" s="286"/>
      <c r="C46" s="286"/>
      <c r="D46" s="286"/>
      <c r="E46" s="286"/>
      <c r="F46" s="286"/>
      <c r="G46" s="287"/>
      <c r="H46" s="210"/>
      <c r="I46" s="210"/>
      <c r="J46" s="210"/>
      <c r="K46" s="210"/>
      <c r="L46" s="210"/>
      <c r="M46" s="210"/>
      <c r="N46" s="210"/>
      <c r="O46" s="210"/>
      <c r="P46" s="210"/>
      <c r="Q46" s="210"/>
      <c r="R46" s="210"/>
      <c r="S46" s="210"/>
      <c r="T46" s="207"/>
    </row>
    <row r="47" spans="1:20" ht="13" customHeight="1" x14ac:dyDescent="0.3">
      <c r="A47" s="285"/>
      <c r="B47" s="286"/>
      <c r="C47" s="286"/>
      <c r="D47" s="286"/>
      <c r="E47" s="286"/>
      <c r="F47" s="286"/>
      <c r="G47" s="287"/>
      <c r="H47" s="210"/>
      <c r="I47" s="210"/>
      <c r="J47" s="210"/>
      <c r="K47" s="210"/>
      <c r="L47" s="210"/>
      <c r="M47" s="210"/>
      <c r="N47" s="210"/>
      <c r="O47" s="210"/>
      <c r="P47" s="210"/>
      <c r="Q47" s="210"/>
      <c r="R47" s="210"/>
      <c r="S47" s="210"/>
      <c r="T47" s="207"/>
    </row>
    <row r="48" spans="1:20" ht="13" customHeight="1" x14ac:dyDescent="0.3">
      <c r="A48" s="285"/>
      <c r="B48" s="286"/>
      <c r="C48" s="286"/>
      <c r="D48" s="286"/>
      <c r="E48" s="286"/>
      <c r="F48" s="286"/>
      <c r="G48" s="287"/>
      <c r="H48" s="210"/>
      <c r="I48" s="210"/>
      <c r="J48" s="210"/>
      <c r="K48" s="210"/>
      <c r="L48" s="210"/>
      <c r="M48" s="210"/>
      <c r="N48" s="210"/>
      <c r="O48" s="210"/>
      <c r="P48" s="210"/>
      <c r="Q48" s="210"/>
      <c r="R48" s="210"/>
      <c r="S48" s="210"/>
      <c r="T48" s="207"/>
    </row>
    <row r="49" spans="1:20" ht="13" customHeight="1" x14ac:dyDescent="0.3">
      <c r="A49" s="285"/>
      <c r="B49" s="286"/>
      <c r="C49" s="286"/>
      <c r="D49" s="286"/>
      <c r="E49" s="286"/>
      <c r="F49" s="286"/>
      <c r="G49" s="287"/>
      <c r="H49" s="210"/>
      <c r="I49" s="210"/>
      <c r="J49" s="210"/>
      <c r="K49" s="210"/>
      <c r="L49" s="210"/>
      <c r="M49" s="210"/>
      <c r="N49" s="210"/>
      <c r="O49" s="210"/>
      <c r="P49" s="210"/>
      <c r="Q49" s="210"/>
      <c r="R49" s="210"/>
      <c r="S49" s="210"/>
      <c r="T49" s="207"/>
    </row>
    <row r="50" spans="1:20" ht="13" customHeight="1" x14ac:dyDescent="0.3">
      <c r="A50" s="285"/>
      <c r="B50" s="286"/>
      <c r="C50" s="286"/>
      <c r="D50" s="286"/>
      <c r="E50" s="286"/>
      <c r="F50" s="286"/>
      <c r="G50" s="287"/>
      <c r="H50" s="210"/>
      <c r="I50" s="210"/>
      <c r="J50" s="210"/>
      <c r="K50" s="210"/>
      <c r="L50" s="210"/>
      <c r="M50" s="210"/>
      <c r="N50" s="210"/>
      <c r="O50" s="210"/>
      <c r="P50" s="210"/>
      <c r="Q50" s="210"/>
      <c r="R50" s="210"/>
      <c r="S50" s="210"/>
      <c r="T50" s="207"/>
    </row>
    <row r="51" spans="1:20" ht="13" customHeight="1" x14ac:dyDescent="0.3">
      <c r="A51" s="285"/>
      <c r="B51" s="286"/>
      <c r="C51" s="286"/>
      <c r="D51" s="286"/>
      <c r="E51" s="286"/>
      <c r="F51" s="286"/>
      <c r="G51" s="287"/>
      <c r="H51" s="210"/>
      <c r="I51" s="210"/>
      <c r="J51" s="210"/>
      <c r="K51" s="210"/>
      <c r="L51" s="210"/>
      <c r="M51" s="210"/>
      <c r="N51" s="210"/>
      <c r="O51" s="210"/>
      <c r="P51" s="210"/>
      <c r="Q51" s="210"/>
      <c r="R51" s="210"/>
      <c r="S51" s="210"/>
      <c r="T51" s="207"/>
    </row>
    <row r="52" spans="1:20" ht="13" customHeight="1" thickBot="1" x14ac:dyDescent="0.35">
      <c r="A52" s="288"/>
      <c r="B52" s="289"/>
      <c r="C52" s="289"/>
      <c r="D52" s="289"/>
      <c r="E52" s="289"/>
      <c r="F52" s="289"/>
      <c r="G52" s="290"/>
      <c r="H52" s="207"/>
      <c r="I52" s="207"/>
      <c r="J52" s="207"/>
      <c r="K52" s="207"/>
      <c r="L52" s="207"/>
      <c r="M52" s="207"/>
      <c r="N52" s="207"/>
      <c r="O52" s="207"/>
      <c r="P52" s="207"/>
      <c r="Q52" s="207"/>
      <c r="R52" s="207"/>
      <c r="S52" s="207"/>
      <c r="T52" s="207"/>
    </row>
    <row r="53" spans="1:20" ht="13" customHeight="1" x14ac:dyDescent="0.3">
      <c r="H53" s="207"/>
      <c r="I53" s="207"/>
      <c r="J53" s="207"/>
      <c r="K53" s="207"/>
      <c r="L53" s="207"/>
      <c r="M53" s="207"/>
      <c r="N53" s="207"/>
      <c r="O53" s="207"/>
      <c r="P53" s="207"/>
      <c r="Q53" s="207"/>
      <c r="R53" s="207"/>
      <c r="S53" s="207"/>
      <c r="T53" s="207"/>
    </row>
    <row r="54" spans="1:20" ht="13" customHeight="1" x14ac:dyDescent="0.3">
      <c r="H54" s="207"/>
      <c r="I54" s="207"/>
      <c r="J54" s="207"/>
      <c r="K54" s="207"/>
      <c r="L54" s="207"/>
      <c r="M54" s="207"/>
      <c r="N54" s="207"/>
      <c r="O54" s="207"/>
      <c r="P54" s="207"/>
      <c r="Q54" s="207"/>
      <c r="R54" s="207"/>
      <c r="S54" s="207"/>
      <c r="T54" s="207"/>
    </row>
    <row r="55" spans="1:20" ht="13" customHeight="1" x14ac:dyDescent="0.3">
      <c r="H55" s="207"/>
      <c r="I55" s="207"/>
      <c r="J55" s="207"/>
      <c r="K55" s="207"/>
      <c r="L55" s="207"/>
      <c r="M55" s="207"/>
      <c r="N55" s="207"/>
      <c r="O55" s="207"/>
      <c r="P55" s="207"/>
      <c r="Q55" s="207"/>
      <c r="R55" s="207"/>
      <c r="S55" s="207"/>
      <c r="T55" s="207"/>
    </row>
    <row r="59" spans="1:20" ht="13" hidden="1" customHeight="1" x14ac:dyDescent="0.3">
      <c r="B59" s="199" t="s">
        <v>264</v>
      </c>
      <c r="C59" s="199" t="s">
        <v>269</v>
      </c>
    </row>
    <row r="60" spans="1:20" ht="13" hidden="1" customHeight="1" x14ac:dyDescent="0.3">
      <c r="B60" s="199" t="s">
        <v>265</v>
      </c>
      <c r="C60" s="199" t="s">
        <v>270</v>
      </c>
    </row>
    <row r="61" spans="1:20" ht="13" hidden="1" customHeight="1" x14ac:dyDescent="0.3">
      <c r="B61" s="199" t="s">
        <v>73</v>
      </c>
    </row>
    <row r="62" spans="1:20" ht="13" hidden="1" customHeight="1" x14ac:dyDescent="0.3">
      <c r="A62" s="209"/>
      <c r="B62" s="199" t="s">
        <v>266</v>
      </c>
    </row>
    <row r="63" spans="1:20" ht="13" hidden="1" customHeight="1" x14ac:dyDescent="0.3">
      <c r="B63" s="199" t="s">
        <v>60</v>
      </c>
    </row>
    <row r="64" spans="1:20" ht="13" hidden="1" customHeight="1" x14ac:dyDescent="0.3">
      <c r="B64" s="199" t="s">
        <v>267</v>
      </c>
    </row>
    <row r="65" spans="2:2" ht="13" hidden="1" customHeight="1" x14ac:dyDescent="0.3">
      <c r="B65" s="199" t="s">
        <v>268</v>
      </c>
    </row>
    <row r="66" spans="2:2" ht="13" hidden="1" customHeight="1" x14ac:dyDescent="0.3">
      <c r="B66" s="199" t="s">
        <v>236</v>
      </c>
    </row>
  </sheetData>
  <protectedRanges>
    <protectedRange sqref="D11:D23 A40 B11:C36 B10:D10" name="Sheet1"/>
  </protectedRanges>
  <mergeCells count="14">
    <mergeCell ref="B13:D13"/>
    <mergeCell ref="A9:D9"/>
    <mergeCell ref="B10:D10"/>
    <mergeCell ref="B11:D11"/>
    <mergeCell ref="B12:D12"/>
    <mergeCell ref="B21:D21"/>
    <mergeCell ref="A24:C24"/>
    <mergeCell ref="B14:D14"/>
    <mergeCell ref="B15:D15"/>
    <mergeCell ref="B16:D16"/>
    <mergeCell ref="B17:D17"/>
    <mergeCell ref="B18:D18"/>
    <mergeCell ref="B19:D19"/>
    <mergeCell ref="B20:D20"/>
  </mergeCells>
  <dataValidations count="2">
    <dataValidation type="list" allowBlank="1" showInputMessage="1" showErrorMessage="1" sqref="C26:C36" xr:uid="{219C567F-582C-4789-AE58-44A2CDE5227F}">
      <formula1>SME</formula1>
    </dataValidation>
    <dataValidation type="list" allowBlank="1" showInputMessage="1" showErrorMessage="1" sqref="B17:D17" xr:uid="{732FAEAC-F87D-4085-9F6E-8A0471682302}">
      <formula1>thematic_sector</formula1>
    </dataValidation>
  </dataValidations>
  <pageMargins left="0.70866141732283472" right="0.70866141732283472" top="0.74803149606299213" bottom="0.74803149606299213" header="0.31496062992125984" footer="0.31496062992125984"/>
  <pageSetup paperSize="9" scale="48" orientation="landscape" r:id="rId1"/>
  <headerFooter>
    <oddHeader>&amp;C&amp;A&amp;L&amp;"Calibri"&amp;10&amp;K000000OFFICIAL&amp;1#</oddHeader>
    <oddFooter>&amp;C&amp;"-,Italic"&amp;8Proforma cost template v3.1
25 May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DP85"/>
  <sheetViews>
    <sheetView showZeros="0" topLeftCell="A13" zoomScaleNormal="100" zoomScaleSheetLayoutView="40" workbookViewId="0">
      <selection activeCell="D23" sqref="D23"/>
    </sheetView>
  </sheetViews>
  <sheetFormatPr defaultRowHeight="14.5" outlineLevelRow="1" outlineLevelCol="2" x14ac:dyDescent="0.35"/>
  <cols>
    <col min="2" max="2" width="3.08984375" style="75" customWidth="1"/>
    <col min="3" max="3" width="3.08984375" customWidth="1"/>
    <col min="4" max="4" width="29.36328125" bestFit="1" customWidth="1"/>
    <col min="5" max="5" width="24" customWidth="1"/>
    <col min="6" max="6" width="16.08984375" customWidth="1"/>
    <col min="7" max="7" width="7.453125" customWidth="1"/>
    <col min="8" max="8" width="9.6328125" customWidth="1"/>
    <col min="9" max="9" width="6.36328125" customWidth="1"/>
    <col min="10" max="10" width="11.90625" customWidth="1"/>
    <col min="11" max="11" width="13.90625" customWidth="1" outlineLevel="1"/>
    <col min="12" max="12" width="9.08984375" customWidth="1" outlineLevel="1"/>
    <col min="13" max="13" width="13.08984375" customWidth="1" outlineLevel="1"/>
    <col min="14" max="15" width="9.08984375" customWidth="1" outlineLevel="1"/>
    <col min="16" max="16" width="9.6328125" customWidth="1" outlineLevel="1"/>
    <col min="17" max="21" width="9.08984375" customWidth="1" outlineLevel="1"/>
    <col min="22" max="22" width="9.6328125" customWidth="1" outlineLevel="1"/>
    <col min="23" max="24" width="9.08984375" customWidth="1" outlineLevel="1"/>
    <col min="25" max="25" width="10.1796875" customWidth="1" outlineLevel="1"/>
    <col min="26" max="43" width="9.08984375" hidden="1" customWidth="1" outlineLevel="2"/>
    <col min="45" max="45" width="10.36328125" customWidth="1"/>
    <col min="48" max="48" width="13.90625" customWidth="1" outlineLevel="1"/>
    <col min="49" max="49" width="9.08984375" customWidth="1" outlineLevel="1"/>
    <col min="50" max="50" width="13.08984375" customWidth="1" outlineLevel="1"/>
    <col min="51" max="62" width="9.08984375" customWidth="1" outlineLevel="1"/>
    <col min="63" max="80" width="9.08984375" hidden="1" customWidth="1" outlineLevel="2"/>
    <col min="85" max="99" width="9.08984375" customWidth="1" outlineLevel="1"/>
    <col min="100" max="117" width="9.08984375" hidden="1" customWidth="1" outlineLevel="2"/>
    <col min="118" max="118" width="8.81640625" customWidth="1"/>
    <col min="119" max="119" width="8.81640625" hidden="1" customWidth="1"/>
    <col min="120" max="120" width="0" hidden="1" customWidth="1"/>
  </cols>
  <sheetData>
    <row r="1" spans="1:120" s="198" customFormat="1" x14ac:dyDescent="0.35">
      <c r="B1" s="75"/>
    </row>
    <row r="2" spans="1:120" s="198" customFormat="1" x14ac:dyDescent="0.35">
      <c r="B2" s="75"/>
    </row>
    <row r="3" spans="1:120" s="198" customFormat="1" x14ac:dyDescent="0.35">
      <c r="B3" s="75"/>
    </row>
    <row r="4" spans="1:120" s="198" customFormat="1" x14ac:dyDescent="0.35">
      <c r="B4" s="75"/>
    </row>
    <row r="5" spans="1:120" s="198" customFormat="1" x14ac:dyDescent="0.35">
      <c r="B5" s="75"/>
    </row>
    <row r="6" spans="1:120" s="198" customFormat="1" x14ac:dyDescent="0.35">
      <c r="B6" s="75"/>
    </row>
    <row r="7" spans="1:120" s="198" customFormat="1" x14ac:dyDescent="0.35">
      <c r="B7" s="75"/>
    </row>
    <row r="8" spans="1:120" s="198" customFormat="1" ht="15.5" x14ac:dyDescent="0.35">
      <c r="A8" s="550" t="s">
        <v>257</v>
      </c>
      <c r="B8" s="550"/>
      <c r="C8" s="550"/>
      <c r="D8" s="550"/>
      <c r="E8" s="550"/>
      <c r="F8" s="550"/>
      <c r="G8" s="550"/>
    </row>
    <row r="9" spans="1:120" s="75" customFormat="1" ht="18" customHeight="1" x14ac:dyDescent="0.35">
      <c r="A9" s="553"/>
      <c r="B9" s="553"/>
      <c r="C9" s="553"/>
      <c r="D9" s="553"/>
      <c r="E9" s="553"/>
      <c r="F9" s="553"/>
      <c r="G9" s="553"/>
      <c r="H9" s="553"/>
      <c r="I9" s="553"/>
      <c r="J9" s="553"/>
      <c r="K9" s="553"/>
      <c r="L9" s="553"/>
      <c r="M9" s="553"/>
    </row>
    <row r="10" spans="1:120" ht="14.75" customHeight="1" x14ac:dyDescent="0.35">
      <c r="A10" s="551" t="s">
        <v>28</v>
      </c>
      <c r="B10" s="552"/>
      <c r="C10" s="552"/>
      <c r="D10" s="552"/>
      <c r="E10" s="552"/>
      <c r="F10" s="552"/>
      <c r="G10" s="248"/>
      <c r="H10" s="559" t="s">
        <v>29</v>
      </c>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1"/>
      <c r="AS10" s="531" t="s">
        <v>30</v>
      </c>
      <c r="AT10" s="532"/>
      <c r="AU10" s="532"/>
      <c r="AV10" s="532"/>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2"/>
      <c r="CC10" s="533"/>
      <c r="CD10" s="534" t="s">
        <v>31</v>
      </c>
      <c r="CE10" s="535"/>
      <c r="CF10" s="535"/>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535"/>
      <c r="DF10" s="535"/>
      <c r="DG10" s="535"/>
      <c r="DH10" s="535"/>
      <c r="DI10" s="535"/>
      <c r="DJ10" s="535"/>
      <c r="DK10" s="535"/>
      <c r="DL10" s="535"/>
      <c r="DM10" s="535"/>
      <c r="DN10" s="536"/>
      <c r="DO10" t="s">
        <v>176</v>
      </c>
      <c r="DP10" t="s">
        <v>260</v>
      </c>
    </row>
    <row r="11" spans="1:120" ht="12.75" customHeight="1" x14ac:dyDescent="0.35">
      <c r="A11" s="231"/>
      <c r="B11" s="232"/>
      <c r="C11" s="232"/>
      <c r="D11" s="233"/>
      <c r="E11" s="233"/>
      <c r="F11" s="233"/>
      <c r="G11" s="557" t="s">
        <v>32</v>
      </c>
      <c r="H11" s="540" t="s">
        <v>33</v>
      </c>
      <c r="I11" s="541"/>
      <c r="J11" s="542"/>
      <c r="K11" s="304"/>
      <c r="L11" s="304"/>
      <c r="M11" s="304"/>
      <c r="N11" s="537">
        <v>1</v>
      </c>
      <c r="O11" s="538"/>
      <c r="P11" s="539"/>
      <c r="Q11" s="537">
        <v>2</v>
      </c>
      <c r="R11" s="538"/>
      <c r="S11" s="539"/>
      <c r="T11" s="537">
        <v>3</v>
      </c>
      <c r="U11" s="538"/>
      <c r="V11" s="539"/>
      <c r="W11" s="537">
        <v>4</v>
      </c>
      <c r="X11" s="538"/>
      <c r="Y11" s="539"/>
      <c r="Z11" s="540">
        <v>5</v>
      </c>
      <c r="AA11" s="541"/>
      <c r="AB11" s="542"/>
      <c r="AC11" s="540">
        <v>6</v>
      </c>
      <c r="AD11" s="541"/>
      <c r="AE11" s="542"/>
      <c r="AF11" s="540">
        <v>7</v>
      </c>
      <c r="AG11" s="541"/>
      <c r="AH11" s="542"/>
      <c r="AI11" s="540">
        <v>8</v>
      </c>
      <c r="AJ11" s="541"/>
      <c r="AK11" s="542"/>
      <c r="AL11" s="540">
        <v>9</v>
      </c>
      <c r="AM11" s="541"/>
      <c r="AN11" s="542"/>
      <c r="AO11" s="540">
        <v>10</v>
      </c>
      <c r="AP11" s="541"/>
      <c r="AQ11" s="542"/>
      <c r="AR11" s="5"/>
      <c r="AS11" s="307"/>
      <c r="AT11" s="308"/>
      <c r="AU11" s="308"/>
      <c r="AV11" s="309"/>
      <c r="AW11" s="309"/>
      <c r="AX11" s="309"/>
      <c r="AY11" s="546">
        <v>1</v>
      </c>
      <c r="AZ11" s="547"/>
      <c r="BA11" s="548"/>
      <c r="BB11" s="546">
        <v>2</v>
      </c>
      <c r="BC11" s="547"/>
      <c r="BD11" s="548"/>
      <c r="BE11" s="546">
        <v>3</v>
      </c>
      <c r="BF11" s="547"/>
      <c r="BG11" s="548"/>
      <c r="BH11" s="546">
        <v>4</v>
      </c>
      <c r="BI11" s="547"/>
      <c r="BJ11" s="548"/>
      <c r="BK11" s="546">
        <v>5</v>
      </c>
      <c r="BL11" s="547"/>
      <c r="BM11" s="548"/>
      <c r="BN11" s="546">
        <v>6</v>
      </c>
      <c r="BO11" s="547"/>
      <c r="BP11" s="548"/>
      <c r="BQ11" s="546">
        <v>7</v>
      </c>
      <c r="BR11" s="547"/>
      <c r="BS11" s="548"/>
      <c r="BT11" s="546">
        <v>8</v>
      </c>
      <c r="BU11" s="547"/>
      <c r="BV11" s="548"/>
      <c r="BW11" s="546">
        <v>9</v>
      </c>
      <c r="BX11" s="547"/>
      <c r="BY11" s="548"/>
      <c r="BZ11" s="547">
        <v>10</v>
      </c>
      <c r="CA11" s="547"/>
      <c r="CB11" s="548"/>
      <c r="CC11" s="310"/>
      <c r="CD11" s="348"/>
      <c r="CE11" s="349"/>
      <c r="CF11" s="349"/>
      <c r="CG11" s="349"/>
      <c r="CH11" s="349"/>
      <c r="CI11" s="349"/>
      <c r="CJ11" s="545">
        <v>1</v>
      </c>
      <c r="CK11" s="543"/>
      <c r="CL11" s="544"/>
      <c r="CM11" s="545">
        <v>2</v>
      </c>
      <c r="CN11" s="543"/>
      <c r="CO11" s="544"/>
      <c r="CP11" s="545">
        <v>3</v>
      </c>
      <c r="CQ11" s="543"/>
      <c r="CR11" s="544"/>
      <c r="CS11" s="545">
        <v>4</v>
      </c>
      <c r="CT11" s="543"/>
      <c r="CU11" s="544"/>
      <c r="CV11" s="545">
        <v>5</v>
      </c>
      <c r="CW11" s="543"/>
      <c r="CX11" s="544"/>
      <c r="CY11" s="545">
        <v>6</v>
      </c>
      <c r="CZ11" s="543"/>
      <c r="DA11" s="544"/>
      <c r="DB11" s="545">
        <v>7</v>
      </c>
      <c r="DC11" s="543"/>
      <c r="DD11" s="544"/>
      <c r="DE11" s="545">
        <v>8</v>
      </c>
      <c r="DF11" s="543"/>
      <c r="DG11" s="544"/>
      <c r="DH11" s="545">
        <v>9</v>
      </c>
      <c r="DI11" s="543"/>
      <c r="DJ11" s="544"/>
      <c r="DK11" s="543">
        <v>10</v>
      </c>
      <c r="DL11" s="543"/>
      <c r="DM11" s="544"/>
      <c r="DN11" s="350"/>
      <c r="DO11" t="s">
        <v>58</v>
      </c>
      <c r="DP11" t="s">
        <v>261</v>
      </c>
    </row>
    <row r="12" spans="1:120" ht="24.5" x14ac:dyDescent="0.35">
      <c r="A12" s="234" t="s">
        <v>34</v>
      </c>
      <c r="B12" s="554" t="s">
        <v>35</v>
      </c>
      <c r="C12" s="554"/>
      <c r="D12" s="554"/>
      <c r="E12" s="281"/>
      <c r="F12" s="235" t="s">
        <v>36</v>
      </c>
      <c r="G12" s="558"/>
      <c r="H12" s="555" t="s">
        <v>37</v>
      </c>
      <c r="I12" s="556"/>
      <c r="J12" s="8" t="s">
        <v>38</v>
      </c>
      <c r="K12" s="292" t="s">
        <v>39</v>
      </c>
      <c r="L12" s="292" t="s">
        <v>40</v>
      </c>
      <c r="M12" s="292" t="s">
        <v>41</v>
      </c>
      <c r="N12" s="291" t="s">
        <v>42</v>
      </c>
      <c r="O12" s="292" t="s">
        <v>43</v>
      </c>
      <c r="P12" s="293" t="s">
        <v>44</v>
      </c>
      <c r="Q12" s="291" t="s">
        <v>42</v>
      </c>
      <c r="R12" s="292" t="s">
        <v>43</v>
      </c>
      <c r="S12" s="293" t="s">
        <v>45</v>
      </c>
      <c r="T12" s="291" t="s">
        <v>42</v>
      </c>
      <c r="U12" s="292" t="s">
        <v>43</v>
      </c>
      <c r="V12" s="293" t="s">
        <v>46</v>
      </c>
      <c r="W12" s="291" t="s">
        <v>42</v>
      </c>
      <c r="X12" s="292" t="s">
        <v>43</v>
      </c>
      <c r="Y12" s="293" t="s">
        <v>47</v>
      </c>
      <c r="Z12" s="7" t="s">
        <v>42</v>
      </c>
      <c r="AA12" s="6" t="s">
        <v>43</v>
      </c>
      <c r="AB12" s="8" t="s">
        <v>48</v>
      </c>
      <c r="AC12" s="7" t="s">
        <v>42</v>
      </c>
      <c r="AD12" s="6" t="s">
        <v>43</v>
      </c>
      <c r="AE12" s="8" t="s">
        <v>49</v>
      </c>
      <c r="AF12" s="7" t="s">
        <v>42</v>
      </c>
      <c r="AG12" s="6" t="s">
        <v>43</v>
      </c>
      <c r="AH12" s="8" t="s">
        <v>50</v>
      </c>
      <c r="AI12" s="7" t="s">
        <v>42</v>
      </c>
      <c r="AJ12" s="6" t="s">
        <v>43</v>
      </c>
      <c r="AK12" s="8" t="s">
        <v>51</v>
      </c>
      <c r="AL12" s="7" t="s">
        <v>42</v>
      </c>
      <c r="AM12" s="6" t="s">
        <v>43</v>
      </c>
      <c r="AN12" s="8" t="s">
        <v>52</v>
      </c>
      <c r="AO12" s="7" t="s">
        <v>42</v>
      </c>
      <c r="AP12" s="6" t="s">
        <v>43</v>
      </c>
      <c r="AQ12" s="8" t="s">
        <v>53</v>
      </c>
      <c r="AR12" s="9" t="s">
        <v>54</v>
      </c>
      <c r="AS12" s="520" t="s">
        <v>37</v>
      </c>
      <c r="AT12" s="521"/>
      <c r="AU12" s="311" t="s">
        <v>38</v>
      </c>
      <c r="AV12" s="311" t="s">
        <v>39</v>
      </c>
      <c r="AW12" s="311" t="s">
        <v>40</v>
      </c>
      <c r="AX12" s="311" t="s">
        <v>55</v>
      </c>
      <c r="AY12" s="312" t="s">
        <v>42</v>
      </c>
      <c r="AZ12" s="311" t="s">
        <v>43</v>
      </c>
      <c r="BA12" s="313" t="s">
        <v>44</v>
      </c>
      <c r="BB12" s="312" t="s">
        <v>42</v>
      </c>
      <c r="BC12" s="311" t="s">
        <v>43</v>
      </c>
      <c r="BD12" s="313" t="s">
        <v>45</v>
      </c>
      <c r="BE12" s="312" t="s">
        <v>42</v>
      </c>
      <c r="BF12" s="311" t="s">
        <v>43</v>
      </c>
      <c r="BG12" s="313" t="s">
        <v>46</v>
      </c>
      <c r="BH12" s="312" t="s">
        <v>42</v>
      </c>
      <c r="BI12" s="311" t="s">
        <v>43</v>
      </c>
      <c r="BJ12" s="313" t="s">
        <v>47</v>
      </c>
      <c r="BK12" s="312" t="s">
        <v>42</v>
      </c>
      <c r="BL12" s="311" t="s">
        <v>43</v>
      </c>
      <c r="BM12" s="313" t="s">
        <v>48</v>
      </c>
      <c r="BN12" s="312" t="s">
        <v>42</v>
      </c>
      <c r="BO12" s="311" t="s">
        <v>43</v>
      </c>
      <c r="BP12" s="313" t="s">
        <v>49</v>
      </c>
      <c r="BQ12" s="312" t="s">
        <v>42</v>
      </c>
      <c r="BR12" s="311" t="s">
        <v>43</v>
      </c>
      <c r="BS12" s="313" t="s">
        <v>50</v>
      </c>
      <c r="BT12" s="312" t="s">
        <v>42</v>
      </c>
      <c r="BU12" s="311" t="s">
        <v>43</v>
      </c>
      <c r="BV12" s="313" t="s">
        <v>51</v>
      </c>
      <c r="BW12" s="312" t="s">
        <v>42</v>
      </c>
      <c r="BX12" s="311" t="s">
        <v>43</v>
      </c>
      <c r="BY12" s="313" t="s">
        <v>52</v>
      </c>
      <c r="BZ12" s="314" t="s">
        <v>42</v>
      </c>
      <c r="CA12" s="311" t="s">
        <v>43</v>
      </c>
      <c r="CB12" s="313" t="s">
        <v>53</v>
      </c>
      <c r="CC12" s="315" t="s">
        <v>54</v>
      </c>
      <c r="CD12" s="549" t="s">
        <v>37</v>
      </c>
      <c r="CE12" s="521"/>
      <c r="CF12" s="351" t="s">
        <v>38</v>
      </c>
      <c r="CG12" s="351" t="s">
        <v>39</v>
      </c>
      <c r="CH12" s="351" t="s">
        <v>40</v>
      </c>
      <c r="CI12" s="351" t="s">
        <v>55</v>
      </c>
      <c r="CJ12" s="352" t="s">
        <v>42</v>
      </c>
      <c r="CK12" s="351" t="s">
        <v>43</v>
      </c>
      <c r="CL12" s="353" t="s">
        <v>44</v>
      </c>
      <c r="CM12" s="352" t="s">
        <v>42</v>
      </c>
      <c r="CN12" s="351" t="s">
        <v>43</v>
      </c>
      <c r="CO12" s="353" t="s">
        <v>45</v>
      </c>
      <c r="CP12" s="352" t="s">
        <v>42</v>
      </c>
      <c r="CQ12" s="351" t="s">
        <v>43</v>
      </c>
      <c r="CR12" s="353" t="s">
        <v>46</v>
      </c>
      <c r="CS12" s="352" t="s">
        <v>42</v>
      </c>
      <c r="CT12" s="351" t="s">
        <v>43</v>
      </c>
      <c r="CU12" s="353" t="s">
        <v>47</v>
      </c>
      <c r="CV12" s="352" t="s">
        <v>42</v>
      </c>
      <c r="CW12" s="351" t="s">
        <v>43</v>
      </c>
      <c r="CX12" s="353" t="s">
        <v>48</v>
      </c>
      <c r="CY12" s="352" t="s">
        <v>42</v>
      </c>
      <c r="CZ12" s="351" t="s">
        <v>43</v>
      </c>
      <c r="DA12" s="353" t="s">
        <v>49</v>
      </c>
      <c r="DB12" s="352" t="s">
        <v>42</v>
      </c>
      <c r="DC12" s="351" t="s">
        <v>43</v>
      </c>
      <c r="DD12" s="353" t="s">
        <v>50</v>
      </c>
      <c r="DE12" s="352" t="s">
        <v>42</v>
      </c>
      <c r="DF12" s="351" t="s">
        <v>43</v>
      </c>
      <c r="DG12" s="353" t="s">
        <v>51</v>
      </c>
      <c r="DH12" s="352" t="s">
        <v>42</v>
      </c>
      <c r="DI12" s="351" t="s">
        <v>43</v>
      </c>
      <c r="DJ12" s="353" t="s">
        <v>52</v>
      </c>
      <c r="DK12" s="354" t="s">
        <v>42</v>
      </c>
      <c r="DL12" s="351" t="s">
        <v>43</v>
      </c>
      <c r="DM12" s="353" t="s">
        <v>53</v>
      </c>
      <c r="DN12" s="355" t="s">
        <v>54</v>
      </c>
      <c r="DP12" t="s">
        <v>262</v>
      </c>
    </row>
    <row r="13" spans="1:120" x14ac:dyDescent="0.35">
      <c r="A13" s="96" t="s">
        <v>56</v>
      </c>
      <c r="B13" s="97" t="s">
        <v>57</v>
      </c>
      <c r="C13" s="97"/>
      <c r="D13" s="98"/>
      <c r="E13" s="98"/>
      <c r="F13" s="98"/>
      <c r="G13" s="367"/>
      <c r="H13" s="99">
        <f t="shared" ref="H13:H44" si="0">SUMIF($A$13:$A$136, IF(LEN($A13)=1,CONCATENATE($A13, "*"),"XYZ"), $J$13:$J$136 )</f>
        <v>0</v>
      </c>
      <c r="I13" s="100">
        <f t="shared" ref="I13:I44" si="1">SUMIF($A$13:$A$136, IF(LEN($A13)=3,CONCATENATE($A13, "*"),"XYZ"), $J$13:$J$136 )</f>
        <v>0</v>
      </c>
      <c r="J13" s="371">
        <f>P13+S13+V13+Y13+AB13+AE13+AH13+AK13+AN13+AQ13</f>
        <v>0</v>
      </c>
      <c r="K13" s="101"/>
      <c r="L13" s="102"/>
      <c r="M13" s="103"/>
      <c r="N13" s="104"/>
      <c r="O13" s="105"/>
      <c r="P13" s="103">
        <f>PRODUCT($L13*1,N13*1,O13)</f>
        <v>0</v>
      </c>
      <c r="Q13" s="104"/>
      <c r="R13" s="106"/>
      <c r="S13" s="103">
        <f>PRODUCT($L13*1,Q13*1,R13)</f>
        <v>0</v>
      </c>
      <c r="T13" s="104"/>
      <c r="U13" s="106"/>
      <c r="V13" s="103">
        <f>PRODUCT($L13*1,T13*1,U13)</f>
        <v>0</v>
      </c>
      <c r="W13" s="104"/>
      <c r="X13" s="105"/>
      <c r="Y13" s="103">
        <f>PRODUCT($L13*1,W13*1,X13)</f>
        <v>0</v>
      </c>
      <c r="Z13" s="104"/>
      <c r="AA13" s="105"/>
      <c r="AB13" s="103">
        <f>PRODUCT($L13*1,Z13*1,AA13)</f>
        <v>0</v>
      </c>
      <c r="AC13" s="104"/>
      <c r="AD13" s="105"/>
      <c r="AE13" s="103">
        <f>PRODUCT($L13*1,AC13*1,AD13)</f>
        <v>0</v>
      </c>
      <c r="AF13" s="104"/>
      <c r="AG13" s="105"/>
      <c r="AH13" s="103">
        <f>PRODUCT($L13*1,AF13*1,AG13)</f>
        <v>0</v>
      </c>
      <c r="AI13" s="104"/>
      <c r="AJ13" s="105"/>
      <c r="AK13" s="103">
        <f>PRODUCT($L13*1,AI13*1,AJ13)</f>
        <v>0</v>
      </c>
      <c r="AL13" s="104"/>
      <c r="AM13" s="105"/>
      <c r="AN13" s="103">
        <f>PRODUCT($L13*1,AL13*1,AM13)</f>
        <v>0</v>
      </c>
      <c r="AO13" s="104"/>
      <c r="AP13" s="105"/>
      <c r="AQ13" s="103">
        <f>PRODUCT($L13*1,AO13*1,AP13)</f>
        <v>0</v>
      </c>
      <c r="AR13" s="107">
        <f t="shared" ref="AR13:AR31" si="2">IF($H13&gt;0, $H13/$H$73, IF($I13&gt;0, $I13/$H$73, IF($J13&gt;0, $J13/$H$73, 0)))</f>
        <v>0</v>
      </c>
      <c r="AS13" s="316">
        <f t="shared" ref="AS13:AS31" si="3">SUMIF($A$13:$A$136, IF(LEN($A13)=1,CONCATENATE($A13, "*"),"XYZ"), $AU$13:$AU$136 )</f>
        <v>0</v>
      </c>
      <c r="AT13" s="317">
        <f t="shared" ref="AT13:AT31" si="4">SUMIF($A$13:$A$136, IF(LEN($A13)=3,CONCATENATE($A13, "*"),"XYZ"), $AU$13:$AU$136 )</f>
        <v>0</v>
      </c>
      <c r="AU13" s="318">
        <f>BA13+BD13+BG13+BJ13+BM13+BP13+BS13+BV13+BY13+CB13</f>
        <v>0</v>
      </c>
      <c r="AV13" s="318"/>
      <c r="AW13" s="319"/>
      <c r="AX13" s="320"/>
      <c r="AY13" s="321"/>
      <c r="AZ13" s="322"/>
      <c r="BA13" s="320">
        <f t="shared" ref="BA13:BA28" si="5">PRODUCT($AW13*1,AY13*1,AZ13)</f>
        <v>0</v>
      </c>
      <c r="BB13" s="321"/>
      <c r="BC13" s="319"/>
      <c r="BD13" s="320">
        <f t="shared" ref="BD13:BD28" si="6">PRODUCT($AW13*1,BB13*1,BC13)</f>
        <v>0</v>
      </c>
      <c r="BE13" s="321"/>
      <c r="BF13" s="319"/>
      <c r="BG13" s="320">
        <f t="shared" ref="BG13:BG30" si="7">PRODUCT($AW13*1,BE13*1,BF13)</f>
        <v>0</v>
      </c>
      <c r="BH13" s="321"/>
      <c r="BI13" s="322"/>
      <c r="BJ13" s="320">
        <f t="shared" ref="BJ13:BJ67" si="8">PRODUCT($AW13*1,BH13*1,BI13)</f>
        <v>0</v>
      </c>
      <c r="BK13" s="321"/>
      <c r="BL13" s="322"/>
      <c r="BM13" s="320">
        <f t="shared" ref="BM13:BM67" si="9">PRODUCT($AW13*1,BK13*1,BL13)</f>
        <v>0</v>
      </c>
      <c r="BN13" s="321"/>
      <c r="BO13" s="322"/>
      <c r="BP13" s="320">
        <f t="shared" ref="BP13:BP67" si="10">PRODUCT($AW13*1,BN13*1,BO13)</f>
        <v>0</v>
      </c>
      <c r="BQ13" s="321"/>
      <c r="BR13" s="322"/>
      <c r="BS13" s="320">
        <f t="shared" ref="BS13:BS67" si="11">PRODUCT($AW13*1,BQ13*1,BR13)</f>
        <v>0</v>
      </c>
      <c r="BT13" s="321"/>
      <c r="BU13" s="322"/>
      <c r="BV13" s="320">
        <f t="shared" ref="BV13:BV67" si="12">PRODUCT($AW13*1,BT13*1,BU13)</f>
        <v>0</v>
      </c>
      <c r="BW13" s="321"/>
      <c r="BX13" s="322"/>
      <c r="BY13" s="320">
        <f t="shared" ref="BY13:BY67" si="13">PRODUCT($AW13*1,BW13*1,BX13)</f>
        <v>0</v>
      </c>
      <c r="BZ13" s="321"/>
      <c r="CA13" s="322"/>
      <c r="CB13" s="320">
        <f t="shared" ref="CB13:CB67" si="14">PRODUCT($AW13*1,BZ13*1,CA13)</f>
        <v>0</v>
      </c>
      <c r="CC13" s="323">
        <f t="shared" ref="CC13:CC31" si="15">IF($AS13&gt;0, $AS13/$AS$73, IF($AT13&gt;0, $AT13/$AS$73, IF($AU13&gt;0, $AU13/$AS$73, 0)))</f>
        <v>0</v>
      </c>
      <c r="CD13" s="316">
        <f t="shared" ref="CD13:CF44" si="16">H13-AS13</f>
        <v>0</v>
      </c>
      <c r="CE13" s="317">
        <f t="shared" si="16"/>
        <v>0</v>
      </c>
      <c r="CF13" s="319">
        <f t="shared" si="16"/>
        <v>0</v>
      </c>
      <c r="CG13" s="319" t="e">
        <f ca="1">CombineUnits(K13,AV13)</f>
        <v>#NAME?</v>
      </c>
      <c r="CH13" s="319">
        <f t="shared" ref="CH13:CH69" si="17">L13-AW13</f>
        <v>0</v>
      </c>
      <c r="CI13" s="356" t="e">
        <f ca="1">CombineUnits(M13,AX13)</f>
        <v>#NAME?</v>
      </c>
      <c r="CJ13" s="319">
        <f t="shared" ref="CJ13:CY28" si="18">N13-AY13</f>
        <v>0</v>
      </c>
      <c r="CK13" s="319">
        <f t="shared" si="18"/>
        <v>0</v>
      </c>
      <c r="CL13" s="356">
        <f t="shared" si="18"/>
        <v>0</v>
      </c>
      <c r="CM13" s="319">
        <f t="shared" si="18"/>
        <v>0</v>
      </c>
      <c r="CN13" s="319">
        <f t="shared" si="18"/>
        <v>0</v>
      </c>
      <c r="CO13" s="356">
        <f t="shared" si="18"/>
        <v>0</v>
      </c>
      <c r="CP13" s="319">
        <f t="shared" si="18"/>
        <v>0</v>
      </c>
      <c r="CQ13" s="319">
        <f t="shared" si="18"/>
        <v>0</v>
      </c>
      <c r="CR13" s="356">
        <f t="shared" si="18"/>
        <v>0</v>
      </c>
      <c r="CS13" s="319">
        <f t="shared" si="18"/>
        <v>0</v>
      </c>
      <c r="CT13" s="319">
        <f t="shared" si="18"/>
        <v>0</v>
      </c>
      <c r="CU13" s="356">
        <f t="shared" si="18"/>
        <v>0</v>
      </c>
      <c r="CV13" s="319">
        <f t="shared" si="18"/>
        <v>0</v>
      </c>
      <c r="CW13" s="319">
        <f t="shared" si="18"/>
        <v>0</v>
      </c>
      <c r="CX13" s="356">
        <f t="shared" si="18"/>
        <v>0</v>
      </c>
      <c r="CY13" s="319">
        <f t="shared" si="18"/>
        <v>0</v>
      </c>
      <c r="CZ13" s="319">
        <f t="shared" ref="CZ13:DM29" si="19">AD13-BO13</f>
        <v>0</v>
      </c>
      <c r="DA13" s="356">
        <f t="shared" si="19"/>
        <v>0</v>
      </c>
      <c r="DB13" s="319">
        <f t="shared" si="19"/>
        <v>0</v>
      </c>
      <c r="DC13" s="319">
        <f t="shared" si="19"/>
        <v>0</v>
      </c>
      <c r="DD13" s="356">
        <f t="shared" si="19"/>
        <v>0</v>
      </c>
      <c r="DE13" s="319">
        <f t="shared" si="19"/>
        <v>0</v>
      </c>
      <c r="DF13" s="319">
        <f t="shared" si="19"/>
        <v>0</v>
      </c>
      <c r="DG13" s="356">
        <f t="shared" si="19"/>
        <v>0</v>
      </c>
      <c r="DH13" s="319">
        <f t="shared" si="19"/>
        <v>0</v>
      </c>
      <c r="DI13" s="319">
        <f t="shared" si="19"/>
        <v>0</v>
      </c>
      <c r="DJ13" s="356">
        <f t="shared" si="19"/>
        <v>0</v>
      </c>
      <c r="DK13" s="319">
        <f t="shared" si="19"/>
        <v>0</v>
      </c>
      <c r="DL13" s="319">
        <f t="shared" si="19"/>
        <v>0</v>
      </c>
      <c r="DM13" s="356">
        <f t="shared" si="19"/>
        <v>0</v>
      </c>
      <c r="DN13" s="357" t="e">
        <f ca="1">ProportionVariance(H13,I13,J13,AS13,AT13,AU13)</f>
        <v>#NAME?</v>
      </c>
    </row>
    <row r="14" spans="1:120" outlineLevel="1" x14ac:dyDescent="0.35">
      <c r="A14" s="18" t="s">
        <v>59</v>
      </c>
      <c r="B14" s="19"/>
      <c r="C14" s="19" t="s">
        <v>60</v>
      </c>
      <c r="D14" s="20"/>
      <c r="E14" s="20"/>
      <c r="F14" s="197" t="s">
        <v>61</v>
      </c>
      <c r="G14" s="368" t="s">
        <v>58</v>
      </c>
      <c r="H14" s="11">
        <f>SUMIF($A$13:$A$136, IF(LEN($A14)=1,CONCATENATE($A14, "*"),"XYZ"), $J$13:$J$136 )</f>
        <v>0</v>
      </c>
      <c r="I14" s="12">
        <f t="shared" si="1"/>
        <v>0</v>
      </c>
      <c r="J14" s="22">
        <f>P14+S14+V14+Y14+AB14+AE14+AH14+AK14+AN14+AQ14</f>
        <v>0</v>
      </c>
      <c r="K14" s="299"/>
      <c r="L14" s="296"/>
      <c r="M14" s="297"/>
      <c r="N14" s="294"/>
      <c r="O14" s="295"/>
      <c r="P14" s="297">
        <f>PRODUCT($L14*1,N14*1,O14)</f>
        <v>0</v>
      </c>
      <c r="Q14" s="294"/>
      <c r="R14" s="296"/>
      <c r="S14" s="297">
        <f t="shared" ref="S14:S61" si="20">PRODUCT($L14*1,Q14*1,R14)</f>
        <v>0</v>
      </c>
      <c r="T14" s="294"/>
      <c r="U14" s="296"/>
      <c r="V14" s="297">
        <f t="shared" ref="V14:V67" si="21">PRODUCT($L14*1,T14*1,U14)</f>
        <v>0</v>
      </c>
      <c r="W14" s="294"/>
      <c r="X14" s="295"/>
      <c r="Y14" s="297">
        <f>PRODUCT($L14*1,W14*1,X14)</f>
        <v>0</v>
      </c>
      <c r="Z14" s="14"/>
      <c r="AA14" s="15"/>
      <c r="AB14" s="21">
        <f t="shared" ref="AB14:AB67" si="22">PRODUCT($L14*1,Z14*1,AA14)</f>
        <v>0</v>
      </c>
      <c r="AC14" s="14"/>
      <c r="AD14" s="15"/>
      <c r="AE14" s="21">
        <f t="shared" ref="AE14:AE67" si="23">PRODUCT($L14*1,AC14*1,AD14)</f>
        <v>0</v>
      </c>
      <c r="AF14" s="14"/>
      <c r="AG14" s="15"/>
      <c r="AH14" s="21">
        <f t="shared" ref="AH14:AH67" si="24">PRODUCT($L14*1,AF14*1,AG14)</f>
        <v>0</v>
      </c>
      <c r="AI14" s="14"/>
      <c r="AJ14" s="15"/>
      <c r="AK14" s="21">
        <f t="shared" ref="AK14:AK67" si="25">PRODUCT($L14*1,AI14*1,AJ14)</f>
        <v>0</v>
      </c>
      <c r="AL14" s="14"/>
      <c r="AM14" s="15"/>
      <c r="AN14" s="21">
        <f t="shared" ref="AN14:AN67" si="26">PRODUCT($L14*1,AL14*1,AM14)</f>
        <v>0</v>
      </c>
      <c r="AO14" s="14"/>
      <c r="AP14" s="15"/>
      <c r="AQ14" s="21">
        <f t="shared" ref="AQ14:AQ67" si="27">PRODUCT($L14*1,AO14*1,AP14)</f>
        <v>0</v>
      </c>
      <c r="AR14" s="17">
        <f t="shared" si="2"/>
        <v>0</v>
      </c>
      <c r="AS14" s="324">
        <f t="shared" si="3"/>
        <v>0</v>
      </c>
      <c r="AT14" s="325">
        <f t="shared" si="4"/>
        <v>0</v>
      </c>
      <c r="AU14" s="326">
        <f t="shared" ref="AU14:AU68" si="28">BA14+BD14+BG14+BJ14+BM14+BP14+BS14+BV14+BY14+CB14</f>
        <v>0</v>
      </c>
      <c r="AV14" s="326"/>
      <c r="AW14" s="327"/>
      <c r="AX14" s="328"/>
      <c r="AY14" s="329"/>
      <c r="AZ14" s="330"/>
      <c r="BA14" s="328">
        <f t="shared" si="5"/>
        <v>0</v>
      </c>
      <c r="BB14" s="329"/>
      <c r="BC14" s="327"/>
      <c r="BD14" s="328">
        <f t="shared" si="6"/>
        <v>0</v>
      </c>
      <c r="BE14" s="329"/>
      <c r="BF14" s="327"/>
      <c r="BG14" s="328">
        <f t="shared" si="7"/>
        <v>0</v>
      </c>
      <c r="BH14" s="329"/>
      <c r="BI14" s="330"/>
      <c r="BJ14" s="328">
        <f t="shared" si="8"/>
        <v>0</v>
      </c>
      <c r="BK14" s="329"/>
      <c r="BL14" s="330"/>
      <c r="BM14" s="328">
        <f t="shared" si="9"/>
        <v>0</v>
      </c>
      <c r="BN14" s="329"/>
      <c r="BO14" s="330"/>
      <c r="BP14" s="328">
        <f t="shared" si="10"/>
        <v>0</v>
      </c>
      <c r="BQ14" s="329"/>
      <c r="BR14" s="330"/>
      <c r="BS14" s="328">
        <f t="shared" si="11"/>
        <v>0</v>
      </c>
      <c r="BT14" s="329"/>
      <c r="BU14" s="330"/>
      <c r="BV14" s="328">
        <f t="shared" si="12"/>
        <v>0</v>
      </c>
      <c r="BW14" s="329"/>
      <c r="BX14" s="330"/>
      <c r="BY14" s="328">
        <f t="shared" si="13"/>
        <v>0</v>
      </c>
      <c r="BZ14" s="329"/>
      <c r="CA14" s="330"/>
      <c r="CB14" s="328">
        <f t="shared" si="14"/>
        <v>0</v>
      </c>
      <c r="CC14" s="331">
        <f t="shared" si="15"/>
        <v>0</v>
      </c>
      <c r="CD14" s="358">
        <f t="shared" si="16"/>
        <v>0</v>
      </c>
      <c r="CE14" s="359">
        <f t="shared" si="16"/>
        <v>0</v>
      </c>
      <c r="CF14" s="360">
        <f t="shared" si="16"/>
        <v>0</v>
      </c>
      <c r="CG14" s="360" t="e">
        <f t="shared" ref="CG14:CG69" ca="1" si="29">CombineUnits(K14,AV14)</f>
        <v>#NAME?</v>
      </c>
      <c r="CH14" s="360">
        <f t="shared" si="17"/>
        <v>0</v>
      </c>
      <c r="CI14" s="361" t="e">
        <f t="shared" ref="CI14:CI69" ca="1" si="30">CombineUnits(M14,AX14)</f>
        <v>#NAME?</v>
      </c>
      <c r="CJ14" s="360">
        <f t="shared" si="18"/>
        <v>0</v>
      </c>
      <c r="CK14" s="360">
        <f t="shared" si="18"/>
        <v>0</v>
      </c>
      <c r="CL14" s="361">
        <f t="shared" si="18"/>
        <v>0</v>
      </c>
      <c r="CM14" s="360">
        <f t="shared" si="18"/>
        <v>0</v>
      </c>
      <c r="CN14" s="360">
        <f t="shared" si="18"/>
        <v>0</v>
      </c>
      <c r="CO14" s="361">
        <f t="shared" si="18"/>
        <v>0</v>
      </c>
      <c r="CP14" s="360">
        <f t="shared" si="18"/>
        <v>0</v>
      </c>
      <c r="CQ14" s="360">
        <f t="shared" si="18"/>
        <v>0</v>
      </c>
      <c r="CR14" s="361">
        <f t="shared" si="18"/>
        <v>0</v>
      </c>
      <c r="CS14" s="360">
        <f t="shared" si="18"/>
        <v>0</v>
      </c>
      <c r="CT14" s="360">
        <f t="shared" si="18"/>
        <v>0</v>
      </c>
      <c r="CU14" s="361">
        <f t="shared" si="18"/>
        <v>0</v>
      </c>
      <c r="CV14" s="360">
        <f t="shared" si="18"/>
        <v>0</v>
      </c>
      <c r="CW14" s="360">
        <f t="shared" si="18"/>
        <v>0</v>
      </c>
      <c r="CX14" s="361">
        <f t="shared" si="18"/>
        <v>0</v>
      </c>
      <c r="CY14" s="360">
        <f t="shared" si="18"/>
        <v>0</v>
      </c>
      <c r="CZ14" s="360">
        <f t="shared" si="19"/>
        <v>0</v>
      </c>
      <c r="DA14" s="361">
        <f t="shared" si="19"/>
        <v>0</v>
      </c>
      <c r="DB14" s="360">
        <f t="shared" si="19"/>
        <v>0</v>
      </c>
      <c r="DC14" s="360">
        <f t="shared" si="19"/>
        <v>0</v>
      </c>
      <c r="DD14" s="361">
        <f t="shared" si="19"/>
        <v>0</v>
      </c>
      <c r="DE14" s="360">
        <f t="shared" si="19"/>
        <v>0</v>
      </c>
      <c r="DF14" s="360">
        <f t="shared" si="19"/>
        <v>0</v>
      </c>
      <c r="DG14" s="361">
        <f t="shared" si="19"/>
        <v>0</v>
      </c>
      <c r="DH14" s="360">
        <f t="shared" si="19"/>
        <v>0</v>
      </c>
      <c r="DI14" s="360">
        <f t="shared" si="19"/>
        <v>0</v>
      </c>
      <c r="DJ14" s="361">
        <f t="shared" si="19"/>
        <v>0</v>
      </c>
      <c r="DK14" s="360">
        <f t="shared" si="19"/>
        <v>0</v>
      </c>
      <c r="DL14" s="360">
        <f t="shared" si="19"/>
        <v>0</v>
      </c>
      <c r="DM14" s="361">
        <f t="shared" si="19"/>
        <v>0</v>
      </c>
      <c r="DN14" s="362" t="e">
        <f ca="1">ProportionVariance(H14,I14,J14,AS14,AT14,AU14)</f>
        <v>#NAME?</v>
      </c>
    </row>
    <row r="15" spans="1:120" outlineLevel="1" x14ac:dyDescent="0.35">
      <c r="A15" s="18" t="s">
        <v>62</v>
      </c>
      <c r="B15" s="19"/>
      <c r="C15" s="19" t="s">
        <v>63</v>
      </c>
      <c r="D15" s="20"/>
      <c r="E15" s="20"/>
      <c r="F15" s="197" t="s">
        <v>61</v>
      </c>
      <c r="G15" s="368" t="s">
        <v>58</v>
      </c>
      <c r="H15" s="11">
        <f t="shared" si="0"/>
        <v>0</v>
      </c>
      <c r="I15" s="12">
        <f t="shared" si="1"/>
        <v>0</v>
      </c>
      <c r="J15" s="22">
        <f>P15+S15+V15+Y15+AB15+AE15+AH15+AK15+AN15+AQ15</f>
        <v>0</v>
      </c>
      <c r="K15" s="299"/>
      <c r="L15" s="296"/>
      <c r="M15" s="297"/>
      <c r="N15" s="294"/>
      <c r="O15" s="295"/>
      <c r="P15" s="297">
        <f t="shared" ref="P15:P67" si="31">PRODUCT($L15*1,N15*1,O15)</f>
        <v>0</v>
      </c>
      <c r="Q15" s="294"/>
      <c r="R15" s="296"/>
      <c r="S15" s="297">
        <f t="shared" si="20"/>
        <v>0</v>
      </c>
      <c r="T15" s="294"/>
      <c r="U15" s="296"/>
      <c r="V15" s="297">
        <f t="shared" si="21"/>
        <v>0</v>
      </c>
      <c r="W15" s="294"/>
      <c r="X15" s="295"/>
      <c r="Y15" s="297">
        <f t="shared" ref="Y15:Y67" si="32">PRODUCT($L15*1,W15*1,X15)</f>
        <v>0</v>
      </c>
      <c r="Z15" s="14"/>
      <c r="AA15" s="15"/>
      <c r="AB15" s="21">
        <f t="shared" si="22"/>
        <v>0</v>
      </c>
      <c r="AC15" s="14"/>
      <c r="AD15" s="15"/>
      <c r="AE15" s="21">
        <f t="shared" si="23"/>
        <v>0</v>
      </c>
      <c r="AF15" s="14"/>
      <c r="AG15" s="15"/>
      <c r="AH15" s="21">
        <f t="shared" si="24"/>
        <v>0</v>
      </c>
      <c r="AI15" s="14"/>
      <c r="AJ15" s="15"/>
      <c r="AK15" s="21">
        <f t="shared" si="25"/>
        <v>0</v>
      </c>
      <c r="AL15" s="14"/>
      <c r="AM15" s="15"/>
      <c r="AN15" s="21">
        <f t="shared" si="26"/>
        <v>0</v>
      </c>
      <c r="AO15" s="14"/>
      <c r="AP15" s="15"/>
      <c r="AQ15" s="21">
        <f t="shared" si="27"/>
        <v>0</v>
      </c>
      <c r="AR15" s="17">
        <f t="shared" si="2"/>
        <v>0</v>
      </c>
      <c r="AS15" s="324">
        <f t="shared" si="3"/>
        <v>0</v>
      </c>
      <c r="AT15" s="325">
        <f t="shared" si="4"/>
        <v>0</v>
      </c>
      <c r="AU15" s="326">
        <f t="shared" si="28"/>
        <v>0</v>
      </c>
      <c r="AV15" s="326"/>
      <c r="AW15" s="327"/>
      <c r="AX15" s="328"/>
      <c r="AY15" s="329"/>
      <c r="AZ15" s="330"/>
      <c r="BA15" s="328">
        <f t="shared" si="5"/>
        <v>0</v>
      </c>
      <c r="BB15" s="329"/>
      <c r="BC15" s="327"/>
      <c r="BD15" s="328">
        <f t="shared" si="6"/>
        <v>0</v>
      </c>
      <c r="BE15" s="329"/>
      <c r="BF15" s="327"/>
      <c r="BG15" s="328">
        <f t="shared" si="7"/>
        <v>0</v>
      </c>
      <c r="BH15" s="329"/>
      <c r="BI15" s="330"/>
      <c r="BJ15" s="328">
        <f t="shared" si="8"/>
        <v>0</v>
      </c>
      <c r="BK15" s="329"/>
      <c r="BL15" s="330"/>
      <c r="BM15" s="328">
        <f t="shared" si="9"/>
        <v>0</v>
      </c>
      <c r="BN15" s="329"/>
      <c r="BO15" s="330"/>
      <c r="BP15" s="328">
        <f t="shared" si="10"/>
        <v>0</v>
      </c>
      <c r="BQ15" s="329"/>
      <c r="BR15" s="330"/>
      <c r="BS15" s="328">
        <f t="shared" si="11"/>
        <v>0</v>
      </c>
      <c r="BT15" s="329"/>
      <c r="BU15" s="330"/>
      <c r="BV15" s="328">
        <f t="shared" si="12"/>
        <v>0</v>
      </c>
      <c r="BW15" s="329"/>
      <c r="BX15" s="330"/>
      <c r="BY15" s="328">
        <f t="shared" si="13"/>
        <v>0</v>
      </c>
      <c r="BZ15" s="329"/>
      <c r="CA15" s="330"/>
      <c r="CB15" s="328">
        <f t="shared" si="14"/>
        <v>0</v>
      </c>
      <c r="CC15" s="331">
        <f t="shared" si="15"/>
        <v>0</v>
      </c>
      <c r="CD15" s="358">
        <f t="shared" si="16"/>
        <v>0</v>
      </c>
      <c r="CE15" s="359">
        <f t="shared" si="16"/>
        <v>0</v>
      </c>
      <c r="CF15" s="360">
        <f t="shared" si="16"/>
        <v>0</v>
      </c>
      <c r="CG15" s="360" t="e">
        <f t="shared" ca="1" si="29"/>
        <v>#NAME?</v>
      </c>
      <c r="CH15" s="360">
        <f t="shared" si="17"/>
        <v>0</v>
      </c>
      <c r="CI15" s="361" t="e">
        <f t="shared" ca="1" si="30"/>
        <v>#NAME?</v>
      </c>
      <c r="CJ15" s="360">
        <f t="shared" si="18"/>
        <v>0</v>
      </c>
      <c r="CK15" s="360">
        <f t="shared" si="18"/>
        <v>0</v>
      </c>
      <c r="CL15" s="361">
        <f t="shared" si="18"/>
        <v>0</v>
      </c>
      <c r="CM15" s="360">
        <f t="shared" si="18"/>
        <v>0</v>
      </c>
      <c r="CN15" s="360">
        <f t="shared" si="18"/>
        <v>0</v>
      </c>
      <c r="CO15" s="361">
        <f t="shared" si="18"/>
        <v>0</v>
      </c>
      <c r="CP15" s="360">
        <f t="shared" si="18"/>
        <v>0</v>
      </c>
      <c r="CQ15" s="360">
        <f t="shared" si="18"/>
        <v>0</v>
      </c>
      <c r="CR15" s="361">
        <f t="shared" si="18"/>
        <v>0</v>
      </c>
      <c r="CS15" s="360">
        <f t="shared" si="18"/>
        <v>0</v>
      </c>
      <c r="CT15" s="360">
        <f t="shared" si="18"/>
        <v>0</v>
      </c>
      <c r="CU15" s="361">
        <f t="shared" si="18"/>
        <v>0</v>
      </c>
      <c r="CV15" s="360">
        <f t="shared" si="18"/>
        <v>0</v>
      </c>
      <c r="CW15" s="360">
        <f t="shared" si="18"/>
        <v>0</v>
      </c>
      <c r="CX15" s="361">
        <f t="shared" si="18"/>
        <v>0</v>
      </c>
      <c r="CY15" s="360">
        <f t="shared" si="18"/>
        <v>0</v>
      </c>
      <c r="CZ15" s="360">
        <f t="shared" si="19"/>
        <v>0</v>
      </c>
      <c r="DA15" s="361">
        <f t="shared" si="19"/>
        <v>0</v>
      </c>
      <c r="DB15" s="360">
        <f t="shared" si="19"/>
        <v>0</v>
      </c>
      <c r="DC15" s="360">
        <f t="shared" si="19"/>
        <v>0</v>
      </c>
      <c r="DD15" s="361">
        <f t="shared" si="19"/>
        <v>0</v>
      </c>
      <c r="DE15" s="360">
        <f t="shared" si="19"/>
        <v>0</v>
      </c>
      <c r="DF15" s="360">
        <f t="shared" si="19"/>
        <v>0</v>
      </c>
      <c r="DG15" s="361">
        <f t="shared" si="19"/>
        <v>0</v>
      </c>
      <c r="DH15" s="360">
        <f t="shared" si="19"/>
        <v>0</v>
      </c>
      <c r="DI15" s="360">
        <f t="shared" si="19"/>
        <v>0</v>
      </c>
      <c r="DJ15" s="361">
        <f t="shared" si="19"/>
        <v>0</v>
      </c>
      <c r="DK15" s="360">
        <f t="shared" si="19"/>
        <v>0</v>
      </c>
      <c r="DL15" s="360">
        <f t="shared" si="19"/>
        <v>0</v>
      </c>
      <c r="DM15" s="361">
        <f t="shared" si="19"/>
        <v>0</v>
      </c>
      <c r="DN15" s="362" t="e">
        <f ca="1">ProportionVariance(H15,I15,J15,AS15,AT15,AU15)</f>
        <v>#NAME?</v>
      </c>
    </row>
    <row r="16" spans="1:120" outlineLevel="1" x14ac:dyDescent="0.35">
      <c r="A16" s="18" t="s">
        <v>64</v>
      </c>
      <c r="B16" s="19"/>
      <c r="C16" s="19" t="s">
        <v>65</v>
      </c>
      <c r="D16" s="20"/>
      <c r="E16" s="20"/>
      <c r="F16" s="197" t="s">
        <v>61</v>
      </c>
      <c r="G16" s="368" t="s">
        <v>58</v>
      </c>
      <c r="H16" s="11">
        <f>SUMIF($A$13:$A$136, IF(LEN($A16)=1,CONCATENATE($A16, "*"),"XYZ"), $J$13:$J$136 )</f>
        <v>0</v>
      </c>
      <c r="I16" s="12">
        <f t="shared" si="1"/>
        <v>0</v>
      </c>
      <c r="J16" s="22">
        <f t="shared" ref="J16:J69" si="33">P16+S16+V16+Y16+AB16+AE16+AH16+AK16+AN16+AQ16</f>
        <v>0</v>
      </c>
      <c r="K16" s="299"/>
      <c r="L16" s="296"/>
      <c r="M16" s="297"/>
      <c r="N16" s="294"/>
      <c r="O16" s="295"/>
      <c r="P16" s="297">
        <f t="shared" si="31"/>
        <v>0</v>
      </c>
      <c r="Q16" s="294"/>
      <c r="R16" s="296"/>
      <c r="S16" s="297">
        <f t="shared" si="20"/>
        <v>0</v>
      </c>
      <c r="T16" s="294"/>
      <c r="U16" s="296"/>
      <c r="V16" s="297">
        <f t="shared" si="21"/>
        <v>0</v>
      </c>
      <c r="W16" s="294"/>
      <c r="X16" s="295"/>
      <c r="Y16" s="297">
        <f t="shared" si="32"/>
        <v>0</v>
      </c>
      <c r="Z16" s="14"/>
      <c r="AA16" s="15"/>
      <c r="AB16" s="21">
        <f t="shared" si="22"/>
        <v>0</v>
      </c>
      <c r="AC16" s="14"/>
      <c r="AD16" s="15"/>
      <c r="AE16" s="21">
        <f t="shared" si="23"/>
        <v>0</v>
      </c>
      <c r="AF16" s="14"/>
      <c r="AG16" s="15"/>
      <c r="AH16" s="21">
        <f t="shared" si="24"/>
        <v>0</v>
      </c>
      <c r="AI16" s="14"/>
      <c r="AJ16" s="15"/>
      <c r="AK16" s="21">
        <f t="shared" si="25"/>
        <v>0</v>
      </c>
      <c r="AL16" s="14"/>
      <c r="AM16" s="15"/>
      <c r="AN16" s="21">
        <f t="shared" si="26"/>
        <v>0</v>
      </c>
      <c r="AO16" s="14"/>
      <c r="AP16" s="15"/>
      <c r="AQ16" s="21">
        <f t="shared" si="27"/>
        <v>0</v>
      </c>
      <c r="AR16" s="17">
        <f t="shared" si="2"/>
        <v>0</v>
      </c>
      <c r="AS16" s="324">
        <f t="shared" si="3"/>
        <v>0</v>
      </c>
      <c r="AT16" s="325">
        <f t="shared" si="4"/>
        <v>0</v>
      </c>
      <c r="AU16" s="326">
        <f t="shared" si="28"/>
        <v>0</v>
      </c>
      <c r="AV16" s="326"/>
      <c r="AW16" s="327"/>
      <c r="AX16" s="328"/>
      <c r="AY16" s="329"/>
      <c r="AZ16" s="330"/>
      <c r="BA16" s="328">
        <f t="shared" si="5"/>
        <v>0</v>
      </c>
      <c r="BB16" s="329"/>
      <c r="BC16" s="327"/>
      <c r="BD16" s="328">
        <f t="shared" si="6"/>
        <v>0</v>
      </c>
      <c r="BE16" s="329"/>
      <c r="BF16" s="327"/>
      <c r="BG16" s="328">
        <f t="shared" si="7"/>
        <v>0</v>
      </c>
      <c r="BH16" s="329"/>
      <c r="BI16" s="330"/>
      <c r="BJ16" s="328">
        <f t="shared" si="8"/>
        <v>0</v>
      </c>
      <c r="BK16" s="329"/>
      <c r="BL16" s="330"/>
      <c r="BM16" s="328">
        <f t="shared" si="9"/>
        <v>0</v>
      </c>
      <c r="BN16" s="329"/>
      <c r="BO16" s="330"/>
      <c r="BP16" s="328">
        <f t="shared" si="10"/>
        <v>0</v>
      </c>
      <c r="BQ16" s="329"/>
      <c r="BR16" s="330"/>
      <c r="BS16" s="328">
        <f t="shared" si="11"/>
        <v>0</v>
      </c>
      <c r="BT16" s="329"/>
      <c r="BU16" s="330"/>
      <c r="BV16" s="328">
        <f t="shared" si="12"/>
        <v>0</v>
      </c>
      <c r="BW16" s="329"/>
      <c r="BX16" s="330"/>
      <c r="BY16" s="328">
        <f t="shared" si="13"/>
        <v>0</v>
      </c>
      <c r="BZ16" s="329"/>
      <c r="CA16" s="330"/>
      <c r="CB16" s="328">
        <f t="shared" si="14"/>
        <v>0</v>
      </c>
      <c r="CC16" s="331">
        <f t="shared" si="15"/>
        <v>0</v>
      </c>
      <c r="CD16" s="358">
        <f t="shared" si="16"/>
        <v>0</v>
      </c>
      <c r="CE16" s="359">
        <f t="shared" si="16"/>
        <v>0</v>
      </c>
      <c r="CF16" s="360">
        <f t="shared" si="16"/>
        <v>0</v>
      </c>
      <c r="CG16" s="360" t="e">
        <f t="shared" ca="1" si="29"/>
        <v>#NAME?</v>
      </c>
      <c r="CH16" s="360">
        <f t="shared" si="17"/>
        <v>0</v>
      </c>
      <c r="CI16" s="361" t="e">
        <f t="shared" ca="1" si="30"/>
        <v>#NAME?</v>
      </c>
      <c r="CJ16" s="360">
        <f t="shared" si="18"/>
        <v>0</v>
      </c>
      <c r="CK16" s="360">
        <f t="shared" si="18"/>
        <v>0</v>
      </c>
      <c r="CL16" s="361">
        <f t="shared" si="18"/>
        <v>0</v>
      </c>
      <c r="CM16" s="360">
        <f t="shared" si="18"/>
        <v>0</v>
      </c>
      <c r="CN16" s="360">
        <f t="shared" si="18"/>
        <v>0</v>
      </c>
      <c r="CO16" s="361">
        <f t="shared" si="18"/>
        <v>0</v>
      </c>
      <c r="CP16" s="360">
        <f t="shared" si="18"/>
        <v>0</v>
      </c>
      <c r="CQ16" s="360">
        <f t="shared" si="18"/>
        <v>0</v>
      </c>
      <c r="CR16" s="361">
        <f t="shared" si="18"/>
        <v>0</v>
      </c>
      <c r="CS16" s="360">
        <f t="shared" si="18"/>
        <v>0</v>
      </c>
      <c r="CT16" s="360">
        <f t="shared" si="18"/>
        <v>0</v>
      </c>
      <c r="CU16" s="361">
        <f t="shared" si="18"/>
        <v>0</v>
      </c>
      <c r="CV16" s="360">
        <f t="shared" si="18"/>
        <v>0</v>
      </c>
      <c r="CW16" s="360">
        <f t="shared" si="18"/>
        <v>0</v>
      </c>
      <c r="CX16" s="361">
        <f t="shared" si="18"/>
        <v>0</v>
      </c>
      <c r="CY16" s="360">
        <f t="shared" si="18"/>
        <v>0</v>
      </c>
      <c r="CZ16" s="360">
        <f t="shared" si="19"/>
        <v>0</v>
      </c>
      <c r="DA16" s="361">
        <f t="shared" si="19"/>
        <v>0</v>
      </c>
      <c r="DB16" s="360">
        <f t="shared" si="19"/>
        <v>0</v>
      </c>
      <c r="DC16" s="360">
        <f t="shared" si="19"/>
        <v>0</v>
      </c>
      <c r="DD16" s="361">
        <f t="shared" si="19"/>
        <v>0</v>
      </c>
      <c r="DE16" s="360">
        <f t="shared" si="19"/>
        <v>0</v>
      </c>
      <c r="DF16" s="360">
        <f t="shared" si="19"/>
        <v>0</v>
      </c>
      <c r="DG16" s="361">
        <f t="shared" si="19"/>
        <v>0</v>
      </c>
      <c r="DH16" s="360">
        <f t="shared" si="19"/>
        <v>0</v>
      </c>
      <c r="DI16" s="360">
        <f t="shared" si="19"/>
        <v>0</v>
      </c>
      <c r="DJ16" s="361">
        <f t="shared" si="19"/>
        <v>0</v>
      </c>
      <c r="DK16" s="360">
        <f t="shared" si="19"/>
        <v>0</v>
      </c>
      <c r="DL16" s="360">
        <f t="shared" si="19"/>
        <v>0</v>
      </c>
      <c r="DM16" s="361">
        <f t="shared" si="19"/>
        <v>0</v>
      </c>
      <c r="DN16" s="362" t="e">
        <f ca="1">ProportionVariance(H16,I16,J16,AS16,AT16,AU16)</f>
        <v>#NAME?</v>
      </c>
    </row>
    <row r="17" spans="1:118" outlineLevel="1" x14ac:dyDescent="0.35">
      <c r="A17" s="18" t="s">
        <v>66</v>
      </c>
      <c r="B17" s="19"/>
      <c r="C17" s="19" t="s">
        <v>67</v>
      </c>
      <c r="D17" s="20"/>
      <c r="E17" s="20"/>
      <c r="F17" s="197" t="s">
        <v>61</v>
      </c>
      <c r="G17" s="368" t="s">
        <v>58</v>
      </c>
      <c r="H17" s="11">
        <f t="shared" si="0"/>
        <v>0</v>
      </c>
      <c r="I17" s="12">
        <f t="shared" si="1"/>
        <v>0</v>
      </c>
      <c r="J17" s="22">
        <f>P17+S17+V17+Y17+AB17+AE17+AH17+AK17+AN17+AQ17</f>
        <v>0</v>
      </c>
      <c r="K17" s="299"/>
      <c r="L17" s="299"/>
      <c r="M17" s="305"/>
      <c r="N17" s="298"/>
      <c r="O17" s="295"/>
      <c r="P17" s="297">
        <f>PRODUCT($L17*1,N17*1,O17)</f>
        <v>0</v>
      </c>
      <c r="Q17" s="294"/>
      <c r="R17" s="296"/>
      <c r="S17" s="297">
        <f t="shared" si="20"/>
        <v>0</v>
      </c>
      <c r="T17" s="294"/>
      <c r="U17" s="296"/>
      <c r="V17" s="297">
        <f t="shared" si="21"/>
        <v>0</v>
      </c>
      <c r="W17" s="294"/>
      <c r="X17" s="295"/>
      <c r="Y17" s="297">
        <f t="shared" si="32"/>
        <v>0</v>
      </c>
      <c r="Z17" s="14"/>
      <c r="AA17" s="15"/>
      <c r="AB17" s="21">
        <f t="shared" si="22"/>
        <v>0</v>
      </c>
      <c r="AC17" s="14"/>
      <c r="AD17" s="15"/>
      <c r="AE17" s="21">
        <f t="shared" si="23"/>
        <v>0</v>
      </c>
      <c r="AF17" s="14"/>
      <c r="AG17" s="15"/>
      <c r="AH17" s="21">
        <f t="shared" si="24"/>
        <v>0</v>
      </c>
      <c r="AI17" s="14"/>
      <c r="AJ17" s="15"/>
      <c r="AK17" s="21">
        <f t="shared" si="25"/>
        <v>0</v>
      </c>
      <c r="AL17" s="14"/>
      <c r="AM17" s="15"/>
      <c r="AN17" s="21">
        <f t="shared" si="26"/>
        <v>0</v>
      </c>
      <c r="AO17" s="14"/>
      <c r="AP17" s="15"/>
      <c r="AQ17" s="21">
        <f t="shared" si="27"/>
        <v>0</v>
      </c>
      <c r="AR17" s="17">
        <f t="shared" si="2"/>
        <v>0</v>
      </c>
      <c r="AS17" s="324">
        <f t="shared" si="3"/>
        <v>0</v>
      </c>
      <c r="AT17" s="325">
        <f t="shared" si="4"/>
        <v>0</v>
      </c>
      <c r="AU17" s="326">
        <f t="shared" si="28"/>
        <v>0</v>
      </c>
      <c r="AV17" s="326"/>
      <c r="AW17" s="326"/>
      <c r="AX17" s="332"/>
      <c r="AY17" s="333"/>
      <c r="AZ17" s="330"/>
      <c r="BA17" s="328">
        <f t="shared" si="5"/>
        <v>0</v>
      </c>
      <c r="BB17" s="329"/>
      <c r="BC17" s="327"/>
      <c r="BD17" s="328">
        <f t="shared" si="6"/>
        <v>0</v>
      </c>
      <c r="BE17" s="329"/>
      <c r="BF17" s="327"/>
      <c r="BG17" s="328">
        <f t="shared" si="7"/>
        <v>0</v>
      </c>
      <c r="BH17" s="329"/>
      <c r="BI17" s="330"/>
      <c r="BJ17" s="328">
        <f t="shared" si="8"/>
        <v>0</v>
      </c>
      <c r="BK17" s="329"/>
      <c r="BL17" s="330"/>
      <c r="BM17" s="328">
        <f t="shared" si="9"/>
        <v>0</v>
      </c>
      <c r="BN17" s="329"/>
      <c r="BO17" s="330"/>
      <c r="BP17" s="328">
        <f t="shared" si="10"/>
        <v>0</v>
      </c>
      <c r="BQ17" s="329"/>
      <c r="BR17" s="330"/>
      <c r="BS17" s="328">
        <f t="shared" si="11"/>
        <v>0</v>
      </c>
      <c r="BT17" s="329"/>
      <c r="BU17" s="330"/>
      <c r="BV17" s="328">
        <f t="shared" si="12"/>
        <v>0</v>
      </c>
      <c r="BW17" s="329"/>
      <c r="BX17" s="330"/>
      <c r="BY17" s="328">
        <f t="shared" si="13"/>
        <v>0</v>
      </c>
      <c r="BZ17" s="329"/>
      <c r="CA17" s="330"/>
      <c r="CB17" s="328">
        <f t="shared" si="14"/>
        <v>0</v>
      </c>
      <c r="CC17" s="331">
        <f t="shared" si="15"/>
        <v>0</v>
      </c>
      <c r="CD17" s="358">
        <f t="shared" si="16"/>
        <v>0</v>
      </c>
      <c r="CE17" s="359">
        <f t="shared" si="16"/>
        <v>0</v>
      </c>
      <c r="CF17" s="360">
        <f t="shared" si="16"/>
        <v>0</v>
      </c>
      <c r="CG17" s="360" t="e">
        <f t="shared" ca="1" si="29"/>
        <v>#NAME?</v>
      </c>
      <c r="CH17" s="360">
        <f t="shared" si="17"/>
        <v>0</v>
      </c>
      <c r="CI17" s="361" t="e">
        <f t="shared" ca="1" si="30"/>
        <v>#NAME?</v>
      </c>
      <c r="CJ17" s="360">
        <f t="shared" si="18"/>
        <v>0</v>
      </c>
      <c r="CK17" s="360">
        <f t="shared" si="18"/>
        <v>0</v>
      </c>
      <c r="CL17" s="361">
        <f t="shared" si="18"/>
        <v>0</v>
      </c>
      <c r="CM17" s="360">
        <f t="shared" si="18"/>
        <v>0</v>
      </c>
      <c r="CN17" s="360">
        <f t="shared" si="18"/>
        <v>0</v>
      </c>
      <c r="CO17" s="361">
        <f t="shared" si="18"/>
        <v>0</v>
      </c>
      <c r="CP17" s="360">
        <f t="shared" si="18"/>
        <v>0</v>
      </c>
      <c r="CQ17" s="360">
        <f t="shared" si="18"/>
        <v>0</v>
      </c>
      <c r="CR17" s="361">
        <f t="shared" si="18"/>
        <v>0</v>
      </c>
      <c r="CS17" s="360">
        <f t="shared" si="18"/>
        <v>0</v>
      </c>
      <c r="CT17" s="360">
        <f t="shared" si="18"/>
        <v>0</v>
      </c>
      <c r="CU17" s="361">
        <f t="shared" si="18"/>
        <v>0</v>
      </c>
      <c r="CV17" s="360">
        <f t="shared" si="18"/>
        <v>0</v>
      </c>
      <c r="CW17" s="360">
        <f t="shared" si="18"/>
        <v>0</v>
      </c>
      <c r="CX17" s="361">
        <f t="shared" si="18"/>
        <v>0</v>
      </c>
      <c r="CY17" s="360">
        <f t="shared" si="18"/>
        <v>0</v>
      </c>
      <c r="CZ17" s="360">
        <f t="shared" si="19"/>
        <v>0</v>
      </c>
      <c r="DA17" s="361">
        <f t="shared" si="19"/>
        <v>0</v>
      </c>
      <c r="DB17" s="360">
        <f t="shared" si="19"/>
        <v>0</v>
      </c>
      <c r="DC17" s="360">
        <f t="shared" si="19"/>
        <v>0</v>
      </c>
      <c r="DD17" s="361">
        <f t="shared" si="19"/>
        <v>0</v>
      </c>
      <c r="DE17" s="360">
        <f t="shared" si="19"/>
        <v>0</v>
      </c>
      <c r="DF17" s="360">
        <f t="shared" si="19"/>
        <v>0</v>
      </c>
      <c r="DG17" s="361">
        <f t="shared" si="19"/>
        <v>0</v>
      </c>
      <c r="DH17" s="360">
        <f t="shared" si="19"/>
        <v>0</v>
      </c>
      <c r="DI17" s="360">
        <f t="shared" si="19"/>
        <v>0</v>
      </c>
      <c r="DJ17" s="361">
        <f t="shared" si="19"/>
        <v>0</v>
      </c>
      <c r="DK17" s="360">
        <f t="shared" si="19"/>
        <v>0</v>
      </c>
      <c r="DL17" s="360">
        <f t="shared" si="19"/>
        <v>0</v>
      </c>
      <c r="DM17" s="361">
        <f t="shared" si="19"/>
        <v>0</v>
      </c>
      <c r="DN17" s="362" t="e">
        <f t="shared" ref="DN17:DN73" ca="1" si="34">ProportionVariance(H17,I17,J17,AS17,AT17,AU17)</f>
        <v>#NAME?</v>
      </c>
    </row>
    <row r="18" spans="1:118" outlineLevel="1" x14ac:dyDescent="0.35">
      <c r="A18" s="18" t="s">
        <v>68</v>
      </c>
      <c r="B18" s="19"/>
      <c r="C18" s="19" t="s">
        <v>69</v>
      </c>
      <c r="D18" s="20"/>
      <c r="E18" s="20"/>
      <c r="F18" s="197" t="s">
        <v>61</v>
      </c>
      <c r="G18" s="368" t="s">
        <v>58</v>
      </c>
      <c r="H18" s="11">
        <f t="shared" si="0"/>
        <v>0</v>
      </c>
      <c r="I18" s="12">
        <f t="shared" si="1"/>
        <v>0</v>
      </c>
      <c r="J18" s="22">
        <f t="shared" si="33"/>
        <v>0</v>
      </c>
      <c r="K18" s="299"/>
      <c r="L18" s="299"/>
      <c r="M18" s="305"/>
      <c r="N18" s="298"/>
      <c r="O18" s="295"/>
      <c r="P18" s="297">
        <f t="shared" si="31"/>
        <v>0</v>
      </c>
      <c r="Q18" s="294"/>
      <c r="R18" s="296"/>
      <c r="S18" s="297">
        <f t="shared" si="20"/>
        <v>0</v>
      </c>
      <c r="T18" s="294"/>
      <c r="U18" s="296"/>
      <c r="V18" s="297">
        <f t="shared" si="21"/>
        <v>0</v>
      </c>
      <c r="W18" s="294"/>
      <c r="X18" s="295"/>
      <c r="Y18" s="297">
        <f t="shared" si="32"/>
        <v>0</v>
      </c>
      <c r="Z18" s="14"/>
      <c r="AA18" s="15"/>
      <c r="AB18" s="21">
        <f t="shared" si="22"/>
        <v>0</v>
      </c>
      <c r="AC18" s="14"/>
      <c r="AD18" s="15"/>
      <c r="AE18" s="21">
        <f t="shared" si="23"/>
        <v>0</v>
      </c>
      <c r="AF18" s="14"/>
      <c r="AG18" s="15"/>
      <c r="AH18" s="21">
        <f t="shared" si="24"/>
        <v>0</v>
      </c>
      <c r="AI18" s="14"/>
      <c r="AJ18" s="15"/>
      <c r="AK18" s="21">
        <f t="shared" si="25"/>
        <v>0</v>
      </c>
      <c r="AL18" s="14"/>
      <c r="AM18" s="15"/>
      <c r="AN18" s="21">
        <f t="shared" si="26"/>
        <v>0</v>
      </c>
      <c r="AO18" s="14"/>
      <c r="AP18" s="15"/>
      <c r="AQ18" s="21">
        <f t="shared" si="27"/>
        <v>0</v>
      </c>
      <c r="AR18" s="17">
        <f t="shared" si="2"/>
        <v>0</v>
      </c>
      <c r="AS18" s="324">
        <f t="shared" si="3"/>
        <v>0</v>
      </c>
      <c r="AT18" s="325">
        <f t="shared" si="4"/>
        <v>0</v>
      </c>
      <c r="AU18" s="326">
        <f t="shared" si="28"/>
        <v>0</v>
      </c>
      <c r="AV18" s="326"/>
      <c r="AW18" s="326"/>
      <c r="AX18" s="334"/>
      <c r="AY18" s="333"/>
      <c r="AZ18" s="330"/>
      <c r="BA18" s="328">
        <f t="shared" si="5"/>
        <v>0</v>
      </c>
      <c r="BB18" s="329"/>
      <c r="BC18" s="327"/>
      <c r="BD18" s="328">
        <f t="shared" si="6"/>
        <v>0</v>
      </c>
      <c r="BE18" s="329"/>
      <c r="BF18" s="327"/>
      <c r="BG18" s="328">
        <f t="shared" si="7"/>
        <v>0</v>
      </c>
      <c r="BH18" s="329"/>
      <c r="BI18" s="330"/>
      <c r="BJ18" s="328">
        <f t="shared" si="8"/>
        <v>0</v>
      </c>
      <c r="BK18" s="329"/>
      <c r="BL18" s="330"/>
      <c r="BM18" s="328">
        <f t="shared" si="9"/>
        <v>0</v>
      </c>
      <c r="BN18" s="329"/>
      <c r="BO18" s="330"/>
      <c r="BP18" s="328">
        <f t="shared" si="10"/>
        <v>0</v>
      </c>
      <c r="BQ18" s="329"/>
      <c r="BR18" s="330"/>
      <c r="BS18" s="328">
        <f t="shared" si="11"/>
        <v>0</v>
      </c>
      <c r="BT18" s="329"/>
      <c r="BU18" s="330"/>
      <c r="BV18" s="328">
        <f t="shared" si="12"/>
        <v>0</v>
      </c>
      <c r="BW18" s="329"/>
      <c r="BX18" s="330"/>
      <c r="BY18" s="328">
        <f t="shared" si="13"/>
        <v>0</v>
      </c>
      <c r="BZ18" s="329"/>
      <c r="CA18" s="330"/>
      <c r="CB18" s="328">
        <f t="shared" si="14"/>
        <v>0</v>
      </c>
      <c r="CC18" s="331">
        <f t="shared" si="15"/>
        <v>0</v>
      </c>
      <c r="CD18" s="358">
        <f t="shared" si="16"/>
        <v>0</v>
      </c>
      <c r="CE18" s="359">
        <f t="shared" si="16"/>
        <v>0</v>
      </c>
      <c r="CF18" s="360">
        <f t="shared" si="16"/>
        <v>0</v>
      </c>
      <c r="CG18" s="360" t="e">
        <f t="shared" ca="1" si="29"/>
        <v>#NAME?</v>
      </c>
      <c r="CH18" s="360">
        <f t="shared" si="17"/>
        <v>0</v>
      </c>
      <c r="CI18" s="361" t="e">
        <f t="shared" ca="1" si="30"/>
        <v>#NAME?</v>
      </c>
      <c r="CJ18" s="360">
        <f t="shared" si="18"/>
        <v>0</v>
      </c>
      <c r="CK18" s="360">
        <f t="shared" si="18"/>
        <v>0</v>
      </c>
      <c r="CL18" s="361">
        <f t="shared" si="18"/>
        <v>0</v>
      </c>
      <c r="CM18" s="360">
        <f t="shared" si="18"/>
        <v>0</v>
      </c>
      <c r="CN18" s="360">
        <f t="shared" si="18"/>
        <v>0</v>
      </c>
      <c r="CO18" s="361">
        <f t="shared" si="18"/>
        <v>0</v>
      </c>
      <c r="CP18" s="360">
        <f t="shared" si="18"/>
        <v>0</v>
      </c>
      <c r="CQ18" s="360">
        <f t="shared" si="18"/>
        <v>0</v>
      </c>
      <c r="CR18" s="361">
        <f t="shared" si="18"/>
        <v>0</v>
      </c>
      <c r="CS18" s="360">
        <f t="shared" si="18"/>
        <v>0</v>
      </c>
      <c r="CT18" s="360">
        <f t="shared" si="18"/>
        <v>0</v>
      </c>
      <c r="CU18" s="361">
        <f t="shared" si="18"/>
        <v>0</v>
      </c>
      <c r="CV18" s="360">
        <f t="shared" si="18"/>
        <v>0</v>
      </c>
      <c r="CW18" s="360">
        <f t="shared" si="18"/>
        <v>0</v>
      </c>
      <c r="CX18" s="361">
        <f t="shared" si="18"/>
        <v>0</v>
      </c>
      <c r="CY18" s="360">
        <f t="shared" si="18"/>
        <v>0</v>
      </c>
      <c r="CZ18" s="360">
        <f t="shared" si="19"/>
        <v>0</v>
      </c>
      <c r="DA18" s="361">
        <f t="shared" si="19"/>
        <v>0</v>
      </c>
      <c r="DB18" s="360">
        <f t="shared" si="19"/>
        <v>0</v>
      </c>
      <c r="DC18" s="360">
        <f t="shared" si="19"/>
        <v>0</v>
      </c>
      <c r="DD18" s="361">
        <f t="shared" si="19"/>
        <v>0</v>
      </c>
      <c r="DE18" s="360">
        <f t="shared" si="19"/>
        <v>0</v>
      </c>
      <c r="DF18" s="360">
        <f t="shared" si="19"/>
        <v>0</v>
      </c>
      <c r="DG18" s="361">
        <f t="shared" si="19"/>
        <v>0</v>
      </c>
      <c r="DH18" s="360">
        <f t="shared" si="19"/>
        <v>0</v>
      </c>
      <c r="DI18" s="360">
        <f t="shared" si="19"/>
        <v>0</v>
      </c>
      <c r="DJ18" s="361">
        <f t="shared" si="19"/>
        <v>0</v>
      </c>
      <c r="DK18" s="360">
        <f t="shared" si="19"/>
        <v>0</v>
      </c>
      <c r="DL18" s="360">
        <f t="shared" si="19"/>
        <v>0</v>
      </c>
      <c r="DM18" s="361">
        <f t="shared" si="19"/>
        <v>0</v>
      </c>
      <c r="DN18" s="362" t="e">
        <f t="shared" ca="1" si="34"/>
        <v>#NAME?</v>
      </c>
    </row>
    <row r="19" spans="1:118" outlineLevel="1" x14ac:dyDescent="0.35">
      <c r="A19" s="18" t="s">
        <v>70</v>
      </c>
      <c r="B19" s="19"/>
      <c r="C19" s="19" t="s">
        <v>71</v>
      </c>
      <c r="D19" s="20"/>
      <c r="E19" s="20"/>
      <c r="F19" s="197" t="s">
        <v>61</v>
      </c>
      <c r="G19" s="368" t="s">
        <v>58</v>
      </c>
      <c r="H19" s="11">
        <f t="shared" si="0"/>
        <v>0</v>
      </c>
      <c r="I19" s="12">
        <f t="shared" si="1"/>
        <v>0</v>
      </c>
      <c r="J19" s="22">
        <f t="shared" si="33"/>
        <v>0</v>
      </c>
      <c r="K19" s="299"/>
      <c r="L19" s="296"/>
      <c r="M19" s="297"/>
      <c r="N19" s="294"/>
      <c r="O19" s="295"/>
      <c r="P19" s="297">
        <f t="shared" si="31"/>
        <v>0</v>
      </c>
      <c r="Q19" s="294"/>
      <c r="R19" s="296"/>
      <c r="S19" s="297">
        <f t="shared" si="20"/>
        <v>0</v>
      </c>
      <c r="T19" s="294"/>
      <c r="U19" s="296"/>
      <c r="V19" s="297">
        <f t="shared" si="21"/>
        <v>0</v>
      </c>
      <c r="W19" s="294"/>
      <c r="X19" s="295"/>
      <c r="Y19" s="297">
        <f t="shared" si="32"/>
        <v>0</v>
      </c>
      <c r="Z19" s="14"/>
      <c r="AA19" s="15"/>
      <c r="AB19" s="21">
        <f t="shared" si="22"/>
        <v>0</v>
      </c>
      <c r="AC19" s="14"/>
      <c r="AD19" s="15"/>
      <c r="AE19" s="21">
        <f t="shared" si="23"/>
        <v>0</v>
      </c>
      <c r="AF19" s="14"/>
      <c r="AG19" s="15"/>
      <c r="AH19" s="21">
        <f t="shared" si="24"/>
        <v>0</v>
      </c>
      <c r="AI19" s="14"/>
      <c r="AJ19" s="15"/>
      <c r="AK19" s="21">
        <f t="shared" si="25"/>
        <v>0</v>
      </c>
      <c r="AL19" s="14"/>
      <c r="AM19" s="15"/>
      <c r="AN19" s="21">
        <f t="shared" si="26"/>
        <v>0</v>
      </c>
      <c r="AO19" s="14"/>
      <c r="AP19" s="15"/>
      <c r="AQ19" s="21">
        <f t="shared" si="27"/>
        <v>0</v>
      </c>
      <c r="AR19" s="17">
        <f t="shared" si="2"/>
        <v>0</v>
      </c>
      <c r="AS19" s="324">
        <f t="shared" si="3"/>
        <v>0</v>
      </c>
      <c r="AT19" s="325">
        <f t="shared" si="4"/>
        <v>0</v>
      </c>
      <c r="AU19" s="326">
        <f t="shared" si="28"/>
        <v>0</v>
      </c>
      <c r="AV19" s="326"/>
      <c r="AW19" s="327"/>
      <c r="AX19" s="328"/>
      <c r="AY19" s="329"/>
      <c r="AZ19" s="330"/>
      <c r="BA19" s="328">
        <f t="shared" si="5"/>
        <v>0</v>
      </c>
      <c r="BB19" s="329"/>
      <c r="BC19" s="327"/>
      <c r="BD19" s="328">
        <f t="shared" si="6"/>
        <v>0</v>
      </c>
      <c r="BE19" s="329"/>
      <c r="BF19" s="327"/>
      <c r="BG19" s="328">
        <f t="shared" si="7"/>
        <v>0</v>
      </c>
      <c r="BH19" s="329"/>
      <c r="BI19" s="330"/>
      <c r="BJ19" s="328">
        <f t="shared" si="8"/>
        <v>0</v>
      </c>
      <c r="BK19" s="329"/>
      <c r="BL19" s="330"/>
      <c r="BM19" s="328">
        <f t="shared" si="9"/>
        <v>0</v>
      </c>
      <c r="BN19" s="329"/>
      <c r="BO19" s="330"/>
      <c r="BP19" s="328">
        <f t="shared" si="10"/>
        <v>0</v>
      </c>
      <c r="BQ19" s="329"/>
      <c r="BR19" s="330"/>
      <c r="BS19" s="328">
        <f t="shared" si="11"/>
        <v>0</v>
      </c>
      <c r="BT19" s="329"/>
      <c r="BU19" s="330"/>
      <c r="BV19" s="328">
        <f t="shared" si="12"/>
        <v>0</v>
      </c>
      <c r="BW19" s="329"/>
      <c r="BX19" s="330"/>
      <c r="BY19" s="328">
        <f t="shared" si="13"/>
        <v>0</v>
      </c>
      <c r="BZ19" s="329"/>
      <c r="CA19" s="330"/>
      <c r="CB19" s="328">
        <f t="shared" si="14"/>
        <v>0</v>
      </c>
      <c r="CC19" s="331">
        <f t="shared" si="15"/>
        <v>0</v>
      </c>
      <c r="CD19" s="358">
        <f t="shared" si="16"/>
        <v>0</v>
      </c>
      <c r="CE19" s="359">
        <f t="shared" si="16"/>
        <v>0</v>
      </c>
      <c r="CF19" s="360">
        <f t="shared" si="16"/>
        <v>0</v>
      </c>
      <c r="CG19" s="360" t="e">
        <f t="shared" ca="1" si="29"/>
        <v>#NAME?</v>
      </c>
      <c r="CH19" s="360">
        <f t="shared" si="17"/>
        <v>0</v>
      </c>
      <c r="CI19" s="361" t="e">
        <f t="shared" ca="1" si="30"/>
        <v>#NAME?</v>
      </c>
      <c r="CJ19" s="360">
        <f t="shared" si="18"/>
        <v>0</v>
      </c>
      <c r="CK19" s="360">
        <f t="shared" si="18"/>
        <v>0</v>
      </c>
      <c r="CL19" s="361">
        <f t="shared" si="18"/>
        <v>0</v>
      </c>
      <c r="CM19" s="360">
        <f t="shared" si="18"/>
        <v>0</v>
      </c>
      <c r="CN19" s="360">
        <f t="shared" si="18"/>
        <v>0</v>
      </c>
      <c r="CO19" s="361">
        <f t="shared" si="18"/>
        <v>0</v>
      </c>
      <c r="CP19" s="360">
        <f t="shared" si="18"/>
        <v>0</v>
      </c>
      <c r="CQ19" s="360">
        <f t="shared" si="18"/>
        <v>0</v>
      </c>
      <c r="CR19" s="361">
        <f t="shared" si="18"/>
        <v>0</v>
      </c>
      <c r="CS19" s="360">
        <f t="shared" si="18"/>
        <v>0</v>
      </c>
      <c r="CT19" s="360">
        <f t="shared" si="18"/>
        <v>0</v>
      </c>
      <c r="CU19" s="361">
        <f t="shared" si="18"/>
        <v>0</v>
      </c>
      <c r="CV19" s="360">
        <f t="shared" si="18"/>
        <v>0</v>
      </c>
      <c r="CW19" s="360">
        <f t="shared" si="18"/>
        <v>0</v>
      </c>
      <c r="CX19" s="361">
        <f t="shared" si="18"/>
        <v>0</v>
      </c>
      <c r="CY19" s="360">
        <f t="shared" si="18"/>
        <v>0</v>
      </c>
      <c r="CZ19" s="360">
        <f t="shared" si="19"/>
        <v>0</v>
      </c>
      <c r="DA19" s="361">
        <f t="shared" si="19"/>
        <v>0</v>
      </c>
      <c r="DB19" s="360">
        <f t="shared" si="19"/>
        <v>0</v>
      </c>
      <c r="DC19" s="360">
        <f t="shared" si="19"/>
        <v>0</v>
      </c>
      <c r="DD19" s="361">
        <f t="shared" si="19"/>
        <v>0</v>
      </c>
      <c r="DE19" s="360">
        <f t="shared" si="19"/>
        <v>0</v>
      </c>
      <c r="DF19" s="360">
        <f t="shared" si="19"/>
        <v>0</v>
      </c>
      <c r="DG19" s="361">
        <f t="shared" si="19"/>
        <v>0</v>
      </c>
      <c r="DH19" s="360">
        <f t="shared" si="19"/>
        <v>0</v>
      </c>
      <c r="DI19" s="360">
        <f t="shared" si="19"/>
        <v>0</v>
      </c>
      <c r="DJ19" s="361">
        <f t="shared" si="19"/>
        <v>0</v>
      </c>
      <c r="DK19" s="360">
        <f t="shared" si="19"/>
        <v>0</v>
      </c>
      <c r="DL19" s="360">
        <f t="shared" si="19"/>
        <v>0</v>
      </c>
      <c r="DM19" s="361">
        <f t="shared" si="19"/>
        <v>0</v>
      </c>
      <c r="DN19" s="362" t="e">
        <f ca="1">ProportionVariance(H19,I19,J19,AS19,AT19,AU19)</f>
        <v>#NAME?</v>
      </c>
    </row>
    <row r="20" spans="1:118" outlineLevel="1" x14ac:dyDescent="0.35">
      <c r="A20" s="18" t="s">
        <v>72</v>
      </c>
      <c r="B20" s="19"/>
      <c r="C20" s="19" t="s">
        <v>73</v>
      </c>
      <c r="D20" s="20"/>
      <c r="E20" s="20"/>
      <c r="F20" s="197" t="s">
        <v>61</v>
      </c>
      <c r="G20" s="368" t="s">
        <v>58</v>
      </c>
      <c r="H20" s="11">
        <f t="shared" si="0"/>
        <v>0</v>
      </c>
      <c r="I20" s="12">
        <f t="shared" si="1"/>
        <v>0</v>
      </c>
      <c r="J20" s="22">
        <f>P20+S20+V20+Y20+AB20+AE20+AH20+AK20+AN20+AQ20</f>
        <v>0</v>
      </c>
      <c r="K20" s="299"/>
      <c r="L20" s="296"/>
      <c r="M20" s="297"/>
      <c r="N20" s="294"/>
      <c r="O20" s="295"/>
      <c r="P20" s="297">
        <f t="shared" si="31"/>
        <v>0</v>
      </c>
      <c r="Q20" s="294"/>
      <c r="R20" s="296"/>
      <c r="S20" s="297">
        <f t="shared" si="20"/>
        <v>0</v>
      </c>
      <c r="T20" s="294"/>
      <c r="U20" s="296"/>
      <c r="V20" s="297">
        <f t="shared" si="21"/>
        <v>0</v>
      </c>
      <c r="W20" s="294"/>
      <c r="X20" s="295"/>
      <c r="Y20" s="297">
        <f t="shared" si="32"/>
        <v>0</v>
      </c>
      <c r="Z20" s="14"/>
      <c r="AA20" s="15"/>
      <c r="AB20" s="21">
        <f t="shared" si="22"/>
        <v>0</v>
      </c>
      <c r="AC20" s="14"/>
      <c r="AD20" s="15"/>
      <c r="AE20" s="21">
        <f t="shared" si="23"/>
        <v>0</v>
      </c>
      <c r="AF20" s="14"/>
      <c r="AG20" s="15"/>
      <c r="AH20" s="21">
        <f t="shared" si="24"/>
        <v>0</v>
      </c>
      <c r="AI20" s="14"/>
      <c r="AJ20" s="15"/>
      <c r="AK20" s="21">
        <f t="shared" si="25"/>
        <v>0</v>
      </c>
      <c r="AL20" s="14"/>
      <c r="AM20" s="15"/>
      <c r="AN20" s="21">
        <f t="shared" si="26"/>
        <v>0</v>
      </c>
      <c r="AO20" s="14"/>
      <c r="AP20" s="15"/>
      <c r="AQ20" s="21">
        <f t="shared" si="27"/>
        <v>0</v>
      </c>
      <c r="AR20" s="17">
        <f t="shared" si="2"/>
        <v>0</v>
      </c>
      <c r="AS20" s="324">
        <f t="shared" si="3"/>
        <v>0</v>
      </c>
      <c r="AT20" s="325">
        <f t="shared" si="4"/>
        <v>0</v>
      </c>
      <c r="AU20" s="326">
        <f t="shared" si="28"/>
        <v>0</v>
      </c>
      <c r="AV20" s="326"/>
      <c r="AW20" s="327"/>
      <c r="AX20" s="328"/>
      <c r="AY20" s="329"/>
      <c r="AZ20" s="330"/>
      <c r="BA20" s="328">
        <f t="shared" si="5"/>
        <v>0</v>
      </c>
      <c r="BB20" s="329"/>
      <c r="BC20" s="327"/>
      <c r="BD20" s="328">
        <f t="shared" si="6"/>
        <v>0</v>
      </c>
      <c r="BE20" s="329"/>
      <c r="BF20" s="327"/>
      <c r="BG20" s="328">
        <f t="shared" si="7"/>
        <v>0</v>
      </c>
      <c r="BH20" s="329"/>
      <c r="BI20" s="330"/>
      <c r="BJ20" s="328">
        <f t="shared" si="8"/>
        <v>0</v>
      </c>
      <c r="BK20" s="329"/>
      <c r="BL20" s="330"/>
      <c r="BM20" s="328">
        <f t="shared" si="9"/>
        <v>0</v>
      </c>
      <c r="BN20" s="329"/>
      <c r="BO20" s="330"/>
      <c r="BP20" s="328">
        <f t="shared" si="10"/>
        <v>0</v>
      </c>
      <c r="BQ20" s="329"/>
      <c r="BR20" s="330"/>
      <c r="BS20" s="328">
        <f t="shared" si="11"/>
        <v>0</v>
      </c>
      <c r="BT20" s="329"/>
      <c r="BU20" s="330"/>
      <c r="BV20" s="328">
        <f t="shared" si="12"/>
        <v>0</v>
      </c>
      <c r="BW20" s="329"/>
      <c r="BX20" s="330"/>
      <c r="BY20" s="328">
        <f t="shared" si="13"/>
        <v>0</v>
      </c>
      <c r="BZ20" s="329"/>
      <c r="CA20" s="330"/>
      <c r="CB20" s="328">
        <f t="shared" si="14"/>
        <v>0</v>
      </c>
      <c r="CC20" s="331">
        <f t="shared" si="15"/>
        <v>0</v>
      </c>
      <c r="CD20" s="358">
        <f t="shared" si="16"/>
        <v>0</v>
      </c>
      <c r="CE20" s="359">
        <f t="shared" si="16"/>
        <v>0</v>
      </c>
      <c r="CF20" s="360">
        <f t="shared" si="16"/>
        <v>0</v>
      </c>
      <c r="CG20" s="360" t="e">
        <f t="shared" ca="1" si="29"/>
        <v>#NAME?</v>
      </c>
      <c r="CH20" s="360">
        <f t="shared" si="17"/>
        <v>0</v>
      </c>
      <c r="CI20" s="361" t="e">
        <f t="shared" ca="1" si="30"/>
        <v>#NAME?</v>
      </c>
      <c r="CJ20" s="360">
        <f t="shared" si="18"/>
        <v>0</v>
      </c>
      <c r="CK20" s="360">
        <f t="shared" si="18"/>
        <v>0</v>
      </c>
      <c r="CL20" s="361">
        <f t="shared" si="18"/>
        <v>0</v>
      </c>
      <c r="CM20" s="360">
        <f t="shared" si="18"/>
        <v>0</v>
      </c>
      <c r="CN20" s="360">
        <f t="shared" si="18"/>
        <v>0</v>
      </c>
      <c r="CO20" s="361">
        <f t="shared" si="18"/>
        <v>0</v>
      </c>
      <c r="CP20" s="360">
        <f t="shared" si="18"/>
        <v>0</v>
      </c>
      <c r="CQ20" s="360">
        <f t="shared" si="18"/>
        <v>0</v>
      </c>
      <c r="CR20" s="361">
        <f t="shared" si="18"/>
        <v>0</v>
      </c>
      <c r="CS20" s="360">
        <f t="shared" si="18"/>
        <v>0</v>
      </c>
      <c r="CT20" s="360">
        <f t="shared" si="18"/>
        <v>0</v>
      </c>
      <c r="CU20" s="361">
        <f t="shared" si="18"/>
        <v>0</v>
      </c>
      <c r="CV20" s="360">
        <f t="shared" si="18"/>
        <v>0</v>
      </c>
      <c r="CW20" s="360">
        <f t="shared" si="18"/>
        <v>0</v>
      </c>
      <c r="CX20" s="361">
        <f t="shared" si="18"/>
        <v>0</v>
      </c>
      <c r="CY20" s="360">
        <f t="shared" si="18"/>
        <v>0</v>
      </c>
      <c r="CZ20" s="360">
        <f t="shared" si="19"/>
        <v>0</v>
      </c>
      <c r="DA20" s="361">
        <f t="shared" si="19"/>
        <v>0</v>
      </c>
      <c r="DB20" s="360">
        <f t="shared" si="19"/>
        <v>0</v>
      </c>
      <c r="DC20" s="360">
        <f t="shared" si="19"/>
        <v>0</v>
      </c>
      <c r="DD20" s="361">
        <f t="shared" si="19"/>
        <v>0</v>
      </c>
      <c r="DE20" s="360">
        <f t="shared" si="19"/>
        <v>0</v>
      </c>
      <c r="DF20" s="360">
        <f t="shared" si="19"/>
        <v>0</v>
      </c>
      <c r="DG20" s="361">
        <f t="shared" si="19"/>
        <v>0</v>
      </c>
      <c r="DH20" s="360">
        <f t="shared" si="19"/>
        <v>0</v>
      </c>
      <c r="DI20" s="360">
        <f t="shared" si="19"/>
        <v>0</v>
      </c>
      <c r="DJ20" s="361">
        <f t="shared" si="19"/>
        <v>0</v>
      </c>
      <c r="DK20" s="360">
        <f t="shared" si="19"/>
        <v>0</v>
      </c>
      <c r="DL20" s="360">
        <f t="shared" si="19"/>
        <v>0</v>
      </c>
      <c r="DM20" s="361">
        <f t="shared" si="19"/>
        <v>0</v>
      </c>
      <c r="DN20" s="362" t="e">
        <f t="shared" ca="1" si="34"/>
        <v>#NAME?</v>
      </c>
    </row>
    <row r="21" spans="1:118" outlineLevel="1" x14ac:dyDescent="0.35">
      <c r="A21" s="18" t="s">
        <v>74</v>
      </c>
      <c r="B21" s="19"/>
      <c r="C21" s="19" t="s">
        <v>75</v>
      </c>
      <c r="D21" s="20"/>
      <c r="E21" s="20"/>
      <c r="F21" s="197" t="s">
        <v>61</v>
      </c>
      <c r="G21" s="368" t="s">
        <v>58</v>
      </c>
      <c r="H21" s="11">
        <f t="shared" si="0"/>
        <v>0</v>
      </c>
      <c r="I21" s="12">
        <f t="shared" si="1"/>
        <v>0</v>
      </c>
      <c r="J21" s="22">
        <f>P21+S21+V21+Y21+AB21+AE21+AH21+AK21+AN21+AQ21</f>
        <v>0</v>
      </c>
      <c r="K21" s="299"/>
      <c r="L21" s="299"/>
      <c r="M21" s="306"/>
      <c r="N21" s="294"/>
      <c r="O21" s="295"/>
      <c r="P21" s="297">
        <f t="shared" si="31"/>
        <v>0</v>
      </c>
      <c r="Q21" s="298"/>
      <c r="R21" s="299"/>
      <c r="S21" s="297">
        <f t="shared" si="20"/>
        <v>0</v>
      </c>
      <c r="T21" s="294"/>
      <c r="U21" s="296"/>
      <c r="V21" s="297">
        <f t="shared" si="21"/>
        <v>0</v>
      </c>
      <c r="W21" s="294"/>
      <c r="X21" s="295"/>
      <c r="Y21" s="297">
        <f t="shared" si="32"/>
        <v>0</v>
      </c>
      <c r="Z21" s="14"/>
      <c r="AA21" s="15"/>
      <c r="AB21" s="21">
        <f t="shared" si="22"/>
        <v>0</v>
      </c>
      <c r="AC21" s="14"/>
      <c r="AD21" s="15"/>
      <c r="AE21" s="21">
        <f t="shared" si="23"/>
        <v>0</v>
      </c>
      <c r="AF21" s="14"/>
      <c r="AG21" s="15"/>
      <c r="AH21" s="21">
        <f t="shared" si="24"/>
        <v>0</v>
      </c>
      <c r="AI21" s="14"/>
      <c r="AJ21" s="15"/>
      <c r="AK21" s="21">
        <f t="shared" si="25"/>
        <v>0</v>
      </c>
      <c r="AL21" s="14"/>
      <c r="AM21" s="15"/>
      <c r="AN21" s="21">
        <f t="shared" si="26"/>
        <v>0</v>
      </c>
      <c r="AO21" s="14"/>
      <c r="AP21" s="15"/>
      <c r="AQ21" s="21">
        <f t="shared" si="27"/>
        <v>0</v>
      </c>
      <c r="AR21" s="17">
        <f t="shared" si="2"/>
        <v>0</v>
      </c>
      <c r="AS21" s="324">
        <f t="shared" si="3"/>
        <v>0</v>
      </c>
      <c r="AT21" s="325">
        <f t="shared" si="4"/>
        <v>0</v>
      </c>
      <c r="AU21" s="326">
        <f t="shared" si="28"/>
        <v>0</v>
      </c>
      <c r="AV21" s="326"/>
      <c r="AW21" s="326"/>
      <c r="AX21" s="335"/>
      <c r="AY21" s="329"/>
      <c r="AZ21" s="330"/>
      <c r="BA21" s="328">
        <f t="shared" si="5"/>
        <v>0</v>
      </c>
      <c r="BB21" s="333"/>
      <c r="BC21" s="326"/>
      <c r="BD21" s="328">
        <f t="shared" si="6"/>
        <v>0</v>
      </c>
      <c r="BE21" s="329"/>
      <c r="BF21" s="327"/>
      <c r="BG21" s="328">
        <f t="shared" si="7"/>
        <v>0</v>
      </c>
      <c r="BH21" s="329"/>
      <c r="BI21" s="330"/>
      <c r="BJ21" s="328">
        <f t="shared" si="8"/>
        <v>0</v>
      </c>
      <c r="BK21" s="329"/>
      <c r="BL21" s="330"/>
      <c r="BM21" s="328">
        <f t="shared" si="9"/>
        <v>0</v>
      </c>
      <c r="BN21" s="329"/>
      <c r="BO21" s="330"/>
      <c r="BP21" s="328">
        <f t="shared" si="10"/>
        <v>0</v>
      </c>
      <c r="BQ21" s="329"/>
      <c r="BR21" s="330"/>
      <c r="BS21" s="328">
        <f t="shared" si="11"/>
        <v>0</v>
      </c>
      <c r="BT21" s="329"/>
      <c r="BU21" s="330"/>
      <c r="BV21" s="328">
        <f t="shared" si="12"/>
        <v>0</v>
      </c>
      <c r="BW21" s="329"/>
      <c r="BX21" s="330"/>
      <c r="BY21" s="328">
        <f t="shared" si="13"/>
        <v>0</v>
      </c>
      <c r="BZ21" s="329"/>
      <c r="CA21" s="330"/>
      <c r="CB21" s="328">
        <f t="shared" si="14"/>
        <v>0</v>
      </c>
      <c r="CC21" s="331">
        <f t="shared" si="15"/>
        <v>0</v>
      </c>
      <c r="CD21" s="358">
        <f t="shared" si="16"/>
        <v>0</v>
      </c>
      <c r="CE21" s="359">
        <f t="shared" si="16"/>
        <v>0</v>
      </c>
      <c r="CF21" s="360">
        <f t="shared" si="16"/>
        <v>0</v>
      </c>
      <c r="CG21" s="360" t="e">
        <f t="shared" ca="1" si="29"/>
        <v>#NAME?</v>
      </c>
      <c r="CH21" s="360">
        <f t="shared" si="17"/>
        <v>0</v>
      </c>
      <c r="CI21" s="361" t="e">
        <f t="shared" ca="1" si="30"/>
        <v>#NAME?</v>
      </c>
      <c r="CJ21" s="360">
        <f t="shared" si="18"/>
        <v>0</v>
      </c>
      <c r="CK21" s="360">
        <f t="shared" si="18"/>
        <v>0</v>
      </c>
      <c r="CL21" s="361">
        <f t="shared" si="18"/>
        <v>0</v>
      </c>
      <c r="CM21" s="360">
        <f t="shared" si="18"/>
        <v>0</v>
      </c>
      <c r="CN21" s="360">
        <f t="shared" si="18"/>
        <v>0</v>
      </c>
      <c r="CO21" s="361">
        <f t="shared" si="18"/>
        <v>0</v>
      </c>
      <c r="CP21" s="360">
        <f t="shared" si="18"/>
        <v>0</v>
      </c>
      <c r="CQ21" s="360">
        <f t="shared" si="18"/>
        <v>0</v>
      </c>
      <c r="CR21" s="361">
        <f t="shared" si="18"/>
        <v>0</v>
      </c>
      <c r="CS21" s="360">
        <f t="shared" si="18"/>
        <v>0</v>
      </c>
      <c r="CT21" s="360">
        <f t="shared" si="18"/>
        <v>0</v>
      </c>
      <c r="CU21" s="361">
        <f t="shared" si="18"/>
        <v>0</v>
      </c>
      <c r="CV21" s="360">
        <f t="shared" si="18"/>
        <v>0</v>
      </c>
      <c r="CW21" s="360">
        <f t="shared" si="18"/>
        <v>0</v>
      </c>
      <c r="CX21" s="361">
        <f t="shared" si="18"/>
        <v>0</v>
      </c>
      <c r="CY21" s="360">
        <f t="shared" si="18"/>
        <v>0</v>
      </c>
      <c r="CZ21" s="360">
        <f t="shared" si="19"/>
        <v>0</v>
      </c>
      <c r="DA21" s="361">
        <f t="shared" si="19"/>
        <v>0</v>
      </c>
      <c r="DB21" s="360">
        <f t="shared" si="19"/>
        <v>0</v>
      </c>
      <c r="DC21" s="360">
        <f t="shared" si="19"/>
        <v>0</v>
      </c>
      <c r="DD21" s="361">
        <f t="shared" si="19"/>
        <v>0</v>
      </c>
      <c r="DE21" s="360">
        <f t="shared" si="19"/>
        <v>0</v>
      </c>
      <c r="DF21" s="360">
        <f t="shared" si="19"/>
        <v>0</v>
      </c>
      <c r="DG21" s="361">
        <f t="shared" si="19"/>
        <v>0</v>
      </c>
      <c r="DH21" s="360">
        <f t="shared" si="19"/>
        <v>0</v>
      </c>
      <c r="DI21" s="360">
        <f t="shared" si="19"/>
        <v>0</v>
      </c>
      <c r="DJ21" s="361">
        <f t="shared" si="19"/>
        <v>0</v>
      </c>
      <c r="DK21" s="360">
        <f t="shared" si="19"/>
        <v>0</v>
      </c>
      <c r="DL21" s="360">
        <f t="shared" si="19"/>
        <v>0</v>
      </c>
      <c r="DM21" s="361">
        <f t="shared" si="19"/>
        <v>0</v>
      </c>
      <c r="DN21" s="362" t="e">
        <f t="shared" ca="1" si="34"/>
        <v>#NAME?</v>
      </c>
    </row>
    <row r="22" spans="1:118" s="198" customFormat="1" outlineLevel="1" x14ac:dyDescent="0.35">
      <c r="A22" s="18" t="s">
        <v>76</v>
      </c>
      <c r="B22" s="19"/>
      <c r="C22" s="19" t="s">
        <v>77</v>
      </c>
      <c r="D22" s="20"/>
      <c r="E22" s="20"/>
      <c r="F22" s="197" t="s">
        <v>61</v>
      </c>
      <c r="G22" s="368" t="s">
        <v>58</v>
      </c>
      <c r="H22" s="11">
        <f t="shared" si="0"/>
        <v>0</v>
      </c>
      <c r="I22" s="12">
        <f t="shared" si="1"/>
        <v>0</v>
      </c>
      <c r="J22" s="22">
        <f>P22+S22+V22+Y22+AB22+AE22+AH22+AK22+AN22+AQ22</f>
        <v>0</v>
      </c>
      <c r="K22" s="299"/>
      <c r="L22" s="299"/>
      <c r="M22" s="305"/>
      <c r="N22" s="298"/>
      <c r="O22" s="295"/>
      <c r="P22" s="297">
        <f t="shared" ref="P22" si="35">PRODUCT($L22*1,N22*1,O22)</f>
        <v>0</v>
      </c>
      <c r="Q22" s="294"/>
      <c r="R22" s="296"/>
      <c r="S22" s="297">
        <f t="shared" ref="S22" si="36">PRODUCT($L22*1,Q22*1,R22)</f>
        <v>0</v>
      </c>
      <c r="T22" s="294"/>
      <c r="U22" s="296"/>
      <c r="V22" s="297">
        <f t="shared" ref="V22" si="37">PRODUCT($L22*1,T22*1,U22)</f>
        <v>0</v>
      </c>
      <c r="W22" s="294"/>
      <c r="X22" s="295"/>
      <c r="Y22" s="297">
        <f t="shared" ref="Y22" si="38">PRODUCT($L22*1,W22*1,X22)</f>
        <v>0</v>
      </c>
      <c r="Z22" s="14"/>
      <c r="AA22" s="15"/>
      <c r="AB22" s="21">
        <f t="shared" ref="AB22" si="39">PRODUCT($L22*1,Z22*1,AA22)</f>
        <v>0</v>
      </c>
      <c r="AC22" s="14"/>
      <c r="AD22" s="15"/>
      <c r="AE22" s="21">
        <f t="shared" ref="AE22" si="40">PRODUCT($L22*1,AC22*1,AD22)</f>
        <v>0</v>
      </c>
      <c r="AF22" s="14"/>
      <c r="AG22" s="15"/>
      <c r="AH22" s="21">
        <f t="shared" ref="AH22" si="41">PRODUCT($L22*1,AF22*1,AG22)</f>
        <v>0</v>
      </c>
      <c r="AI22" s="14"/>
      <c r="AJ22" s="15"/>
      <c r="AK22" s="21">
        <f t="shared" ref="AK22" si="42">PRODUCT($L22*1,AI22*1,AJ22)</f>
        <v>0</v>
      </c>
      <c r="AL22" s="14"/>
      <c r="AM22" s="15"/>
      <c r="AN22" s="21">
        <f t="shared" ref="AN22" si="43">PRODUCT($L22*1,AL22*1,AM22)</f>
        <v>0</v>
      </c>
      <c r="AO22" s="14"/>
      <c r="AP22" s="15"/>
      <c r="AQ22" s="21">
        <f t="shared" ref="AQ22" si="44">PRODUCT($L22*1,AO22*1,AP22)</f>
        <v>0</v>
      </c>
      <c r="AR22" s="17">
        <f t="shared" si="2"/>
        <v>0</v>
      </c>
      <c r="AS22" s="324">
        <f t="shared" si="3"/>
        <v>0</v>
      </c>
      <c r="AT22" s="325">
        <f t="shared" si="4"/>
        <v>0</v>
      </c>
      <c r="AU22" s="326">
        <f t="shared" ref="AU22" si="45">BA22+BD22+BG22+BJ22+BM22+BP22+BS22+BV22+BY22+CB22</f>
        <v>0</v>
      </c>
      <c r="AV22" s="326"/>
      <c r="AW22" s="326"/>
      <c r="AX22" s="334"/>
      <c r="AY22" s="333"/>
      <c r="AZ22" s="330"/>
      <c r="BA22" s="328">
        <f t="shared" ref="BA22" si="46">PRODUCT($AW22*1,AY22*1,AZ22)</f>
        <v>0</v>
      </c>
      <c r="BB22" s="329"/>
      <c r="BC22" s="327"/>
      <c r="BD22" s="328">
        <f t="shared" ref="BD22" si="47">PRODUCT($AW22*1,BB22*1,BC22)</f>
        <v>0</v>
      </c>
      <c r="BE22" s="329"/>
      <c r="BF22" s="327"/>
      <c r="BG22" s="328">
        <f t="shared" ref="BG22" si="48">PRODUCT($AW22*1,BE22*1,BF22)</f>
        <v>0</v>
      </c>
      <c r="BH22" s="329"/>
      <c r="BI22" s="330"/>
      <c r="BJ22" s="328">
        <f t="shared" ref="BJ22" si="49">PRODUCT($AW22*1,BH22*1,BI22)</f>
        <v>0</v>
      </c>
      <c r="BK22" s="329"/>
      <c r="BL22" s="330"/>
      <c r="BM22" s="328">
        <f t="shared" ref="BM22" si="50">PRODUCT($AW22*1,BK22*1,BL22)</f>
        <v>0</v>
      </c>
      <c r="BN22" s="329"/>
      <c r="BO22" s="330"/>
      <c r="BP22" s="328">
        <f t="shared" ref="BP22" si="51">PRODUCT($AW22*1,BN22*1,BO22)</f>
        <v>0</v>
      </c>
      <c r="BQ22" s="329"/>
      <c r="BR22" s="330"/>
      <c r="BS22" s="328">
        <f t="shared" ref="BS22" si="52">PRODUCT($AW22*1,BQ22*1,BR22)</f>
        <v>0</v>
      </c>
      <c r="BT22" s="329"/>
      <c r="BU22" s="330"/>
      <c r="BV22" s="328">
        <f t="shared" ref="BV22" si="53">PRODUCT($AW22*1,BT22*1,BU22)</f>
        <v>0</v>
      </c>
      <c r="BW22" s="329"/>
      <c r="BX22" s="330"/>
      <c r="BY22" s="328">
        <f t="shared" ref="BY22" si="54">PRODUCT($AW22*1,BW22*1,BX22)</f>
        <v>0</v>
      </c>
      <c r="BZ22" s="329"/>
      <c r="CA22" s="330"/>
      <c r="CB22" s="328">
        <f t="shared" ref="CB22" si="55">PRODUCT($AW22*1,BZ22*1,CA22)</f>
        <v>0</v>
      </c>
      <c r="CC22" s="331">
        <f t="shared" si="15"/>
        <v>0</v>
      </c>
      <c r="CD22" s="358">
        <f t="shared" ref="CD22" si="56">H22-AS22</f>
        <v>0</v>
      </c>
      <c r="CE22" s="359">
        <f t="shared" ref="CE22" si="57">I22-AT22</f>
        <v>0</v>
      </c>
      <c r="CF22" s="360">
        <f t="shared" ref="CF22" si="58">J22-AU22</f>
        <v>0</v>
      </c>
      <c r="CG22" s="360" t="e">
        <f t="shared" ref="CG22" ca="1" si="59">CombineUnits(K22,AV22)</f>
        <v>#NAME?</v>
      </c>
      <c r="CH22" s="360">
        <f t="shared" ref="CH22" si="60">L22-AW22</f>
        <v>0</v>
      </c>
      <c r="CI22" s="361" t="e">
        <f t="shared" ref="CI22" ca="1" si="61">CombineUnits(M22,AX22)</f>
        <v>#NAME?</v>
      </c>
      <c r="CJ22" s="360">
        <f t="shared" ref="CJ22" si="62">N22-AY22</f>
        <v>0</v>
      </c>
      <c r="CK22" s="360">
        <f t="shared" ref="CK22" si="63">O22-AZ22</f>
        <v>0</v>
      </c>
      <c r="CL22" s="361">
        <f t="shared" ref="CL22" si="64">P22-BA22</f>
        <v>0</v>
      </c>
      <c r="CM22" s="360">
        <f t="shared" ref="CM22" si="65">Q22-BB22</f>
        <v>0</v>
      </c>
      <c r="CN22" s="360">
        <f t="shared" ref="CN22" si="66">R22-BC22</f>
        <v>0</v>
      </c>
      <c r="CO22" s="361">
        <f t="shared" ref="CO22" si="67">S22-BD22</f>
        <v>0</v>
      </c>
      <c r="CP22" s="360">
        <f t="shared" ref="CP22" si="68">T22-BE22</f>
        <v>0</v>
      </c>
      <c r="CQ22" s="360">
        <f t="shared" ref="CQ22" si="69">U22-BF22</f>
        <v>0</v>
      </c>
      <c r="CR22" s="361">
        <f t="shared" ref="CR22" si="70">V22-BG22</f>
        <v>0</v>
      </c>
      <c r="CS22" s="360">
        <f t="shared" ref="CS22" si="71">W22-BH22</f>
        <v>0</v>
      </c>
      <c r="CT22" s="360">
        <f t="shared" ref="CT22" si="72">X22-BI22</f>
        <v>0</v>
      </c>
      <c r="CU22" s="361">
        <f t="shared" ref="CU22" si="73">Y22-BJ22</f>
        <v>0</v>
      </c>
      <c r="CV22" s="360">
        <f t="shared" ref="CV22" si="74">Z22-BK22</f>
        <v>0</v>
      </c>
      <c r="CW22" s="360">
        <f t="shared" ref="CW22" si="75">AA22-BL22</f>
        <v>0</v>
      </c>
      <c r="CX22" s="361">
        <f t="shared" ref="CX22" si="76">AB22-BM22</f>
        <v>0</v>
      </c>
      <c r="CY22" s="360">
        <f t="shared" ref="CY22" si="77">AC22-BN22</f>
        <v>0</v>
      </c>
      <c r="CZ22" s="360">
        <f t="shared" ref="CZ22" si="78">AD22-BO22</f>
        <v>0</v>
      </c>
      <c r="DA22" s="361">
        <f t="shared" ref="DA22" si="79">AE22-BP22</f>
        <v>0</v>
      </c>
      <c r="DB22" s="360">
        <f t="shared" ref="DB22" si="80">AF22-BQ22</f>
        <v>0</v>
      </c>
      <c r="DC22" s="360">
        <f t="shared" ref="DC22" si="81">AG22-BR22</f>
        <v>0</v>
      </c>
      <c r="DD22" s="361">
        <f t="shared" ref="DD22" si="82">AH22-BS22</f>
        <v>0</v>
      </c>
      <c r="DE22" s="360">
        <f t="shared" ref="DE22" si="83">AI22-BT22</f>
        <v>0</v>
      </c>
      <c r="DF22" s="360">
        <f t="shared" ref="DF22" si="84">AJ22-BU22</f>
        <v>0</v>
      </c>
      <c r="DG22" s="361">
        <f t="shared" ref="DG22" si="85">AK22-BV22</f>
        <v>0</v>
      </c>
      <c r="DH22" s="360">
        <f t="shared" ref="DH22" si="86">AL22-BW22</f>
        <v>0</v>
      </c>
      <c r="DI22" s="360">
        <f t="shared" ref="DI22" si="87">AM22-BX22</f>
        <v>0</v>
      </c>
      <c r="DJ22" s="361">
        <f t="shared" ref="DJ22" si="88">AN22-BY22</f>
        <v>0</v>
      </c>
      <c r="DK22" s="360">
        <f t="shared" ref="DK22" si="89">AO22-BZ22</f>
        <v>0</v>
      </c>
      <c r="DL22" s="360">
        <f t="shared" ref="DL22" si="90">AP22-CA22</f>
        <v>0</v>
      </c>
      <c r="DM22" s="361">
        <f t="shared" ref="DM22" si="91">AQ22-CB22</f>
        <v>0</v>
      </c>
      <c r="DN22" s="362" t="e">
        <f t="shared" ref="DN22" ca="1" si="92">ProportionVariance(H22,I22,J22,AS22,AT22,AU22)</f>
        <v>#NAME?</v>
      </c>
    </row>
    <row r="23" spans="1:118" outlineLevel="1" x14ac:dyDescent="0.35">
      <c r="A23" s="241" t="s">
        <v>78</v>
      </c>
      <c r="B23" s="242"/>
      <c r="C23" s="242" t="s">
        <v>258</v>
      </c>
      <c r="D23" s="243"/>
      <c r="E23" s="243"/>
      <c r="F23" s="244" t="s">
        <v>61</v>
      </c>
      <c r="G23" s="369" t="s">
        <v>58</v>
      </c>
      <c r="H23" s="11">
        <f t="shared" si="0"/>
        <v>0</v>
      </c>
      <c r="I23" s="12">
        <f t="shared" si="1"/>
        <v>0</v>
      </c>
      <c r="J23" s="22">
        <f>P23+S23+V23+Y23+AB23+AE23+AH23+AK23+AN23+AQ23</f>
        <v>0</v>
      </c>
      <c r="K23" s="299"/>
      <c r="L23" s="299"/>
      <c r="M23" s="305"/>
      <c r="N23" s="298"/>
      <c r="O23" s="295"/>
      <c r="P23" s="297">
        <f t="shared" si="31"/>
        <v>0</v>
      </c>
      <c r="Q23" s="294"/>
      <c r="R23" s="296"/>
      <c r="S23" s="297">
        <f t="shared" si="20"/>
        <v>0</v>
      </c>
      <c r="T23" s="294"/>
      <c r="U23" s="296"/>
      <c r="V23" s="297">
        <f t="shared" si="21"/>
        <v>0</v>
      </c>
      <c r="W23" s="294"/>
      <c r="X23" s="295"/>
      <c r="Y23" s="297">
        <f t="shared" si="32"/>
        <v>0</v>
      </c>
      <c r="Z23" s="14"/>
      <c r="AA23" s="15"/>
      <c r="AB23" s="21">
        <f t="shared" si="22"/>
        <v>0</v>
      </c>
      <c r="AC23" s="14"/>
      <c r="AD23" s="15"/>
      <c r="AE23" s="21">
        <f t="shared" si="23"/>
        <v>0</v>
      </c>
      <c r="AF23" s="14"/>
      <c r="AG23" s="15"/>
      <c r="AH23" s="21">
        <f t="shared" si="24"/>
        <v>0</v>
      </c>
      <c r="AI23" s="14"/>
      <c r="AJ23" s="15"/>
      <c r="AK23" s="21">
        <f t="shared" si="25"/>
        <v>0</v>
      </c>
      <c r="AL23" s="14"/>
      <c r="AM23" s="15"/>
      <c r="AN23" s="21">
        <f t="shared" si="26"/>
        <v>0</v>
      </c>
      <c r="AO23" s="14"/>
      <c r="AP23" s="15"/>
      <c r="AQ23" s="21">
        <f t="shared" si="27"/>
        <v>0</v>
      </c>
      <c r="AR23" s="17">
        <f t="shared" si="2"/>
        <v>0</v>
      </c>
      <c r="AS23" s="324">
        <f t="shared" si="3"/>
        <v>0</v>
      </c>
      <c r="AT23" s="325">
        <f t="shared" si="4"/>
        <v>0</v>
      </c>
      <c r="AU23" s="326">
        <f t="shared" si="28"/>
        <v>0</v>
      </c>
      <c r="AV23" s="326"/>
      <c r="AW23" s="326"/>
      <c r="AX23" s="334"/>
      <c r="AY23" s="333"/>
      <c r="AZ23" s="330"/>
      <c r="BA23" s="328">
        <f t="shared" si="5"/>
        <v>0</v>
      </c>
      <c r="BB23" s="329"/>
      <c r="BC23" s="327"/>
      <c r="BD23" s="328">
        <f t="shared" si="6"/>
        <v>0</v>
      </c>
      <c r="BE23" s="329"/>
      <c r="BF23" s="327"/>
      <c r="BG23" s="328">
        <f t="shared" si="7"/>
        <v>0</v>
      </c>
      <c r="BH23" s="329"/>
      <c r="BI23" s="330"/>
      <c r="BJ23" s="328">
        <f t="shared" si="8"/>
        <v>0</v>
      </c>
      <c r="BK23" s="329"/>
      <c r="BL23" s="330"/>
      <c r="BM23" s="328">
        <f t="shared" si="9"/>
        <v>0</v>
      </c>
      <c r="BN23" s="329"/>
      <c r="BO23" s="330"/>
      <c r="BP23" s="328">
        <f t="shared" si="10"/>
        <v>0</v>
      </c>
      <c r="BQ23" s="329"/>
      <c r="BR23" s="330"/>
      <c r="BS23" s="328">
        <f t="shared" si="11"/>
        <v>0</v>
      </c>
      <c r="BT23" s="329"/>
      <c r="BU23" s="330"/>
      <c r="BV23" s="328">
        <f t="shared" si="12"/>
        <v>0</v>
      </c>
      <c r="BW23" s="329"/>
      <c r="BX23" s="330"/>
      <c r="BY23" s="328">
        <f t="shared" si="13"/>
        <v>0</v>
      </c>
      <c r="BZ23" s="329"/>
      <c r="CA23" s="330"/>
      <c r="CB23" s="328">
        <f t="shared" si="14"/>
        <v>0</v>
      </c>
      <c r="CC23" s="331">
        <f t="shared" si="15"/>
        <v>0</v>
      </c>
      <c r="CD23" s="358">
        <f t="shared" si="16"/>
        <v>0</v>
      </c>
      <c r="CE23" s="359">
        <f t="shared" si="16"/>
        <v>0</v>
      </c>
      <c r="CF23" s="360">
        <f t="shared" si="16"/>
        <v>0</v>
      </c>
      <c r="CG23" s="360" t="e">
        <f t="shared" ca="1" si="29"/>
        <v>#NAME?</v>
      </c>
      <c r="CH23" s="360">
        <f t="shared" si="17"/>
        <v>0</v>
      </c>
      <c r="CI23" s="361" t="e">
        <f t="shared" ca="1" si="30"/>
        <v>#NAME?</v>
      </c>
      <c r="CJ23" s="360">
        <f t="shared" si="18"/>
        <v>0</v>
      </c>
      <c r="CK23" s="360">
        <f t="shared" si="18"/>
        <v>0</v>
      </c>
      <c r="CL23" s="361">
        <f t="shared" si="18"/>
        <v>0</v>
      </c>
      <c r="CM23" s="360">
        <f t="shared" si="18"/>
        <v>0</v>
      </c>
      <c r="CN23" s="360">
        <f t="shared" si="18"/>
        <v>0</v>
      </c>
      <c r="CO23" s="361">
        <f t="shared" si="18"/>
        <v>0</v>
      </c>
      <c r="CP23" s="360">
        <f t="shared" si="18"/>
        <v>0</v>
      </c>
      <c r="CQ23" s="360">
        <f t="shared" si="18"/>
        <v>0</v>
      </c>
      <c r="CR23" s="361">
        <f t="shared" si="18"/>
        <v>0</v>
      </c>
      <c r="CS23" s="360">
        <f t="shared" si="18"/>
        <v>0</v>
      </c>
      <c r="CT23" s="360">
        <f t="shared" si="18"/>
        <v>0</v>
      </c>
      <c r="CU23" s="361">
        <f t="shared" si="18"/>
        <v>0</v>
      </c>
      <c r="CV23" s="360">
        <f t="shared" si="18"/>
        <v>0</v>
      </c>
      <c r="CW23" s="360">
        <f t="shared" si="18"/>
        <v>0</v>
      </c>
      <c r="CX23" s="361">
        <f t="shared" si="18"/>
        <v>0</v>
      </c>
      <c r="CY23" s="360">
        <f t="shared" si="18"/>
        <v>0</v>
      </c>
      <c r="CZ23" s="360">
        <f t="shared" si="19"/>
        <v>0</v>
      </c>
      <c r="DA23" s="361">
        <f t="shared" si="19"/>
        <v>0</v>
      </c>
      <c r="DB23" s="360">
        <f t="shared" si="19"/>
        <v>0</v>
      </c>
      <c r="DC23" s="360">
        <f t="shared" si="19"/>
        <v>0</v>
      </c>
      <c r="DD23" s="361">
        <f t="shared" si="19"/>
        <v>0</v>
      </c>
      <c r="DE23" s="360">
        <f t="shared" si="19"/>
        <v>0</v>
      </c>
      <c r="DF23" s="360">
        <f t="shared" si="19"/>
        <v>0</v>
      </c>
      <c r="DG23" s="361">
        <f t="shared" si="19"/>
        <v>0</v>
      </c>
      <c r="DH23" s="360">
        <f t="shared" si="19"/>
        <v>0</v>
      </c>
      <c r="DI23" s="360">
        <f t="shared" si="19"/>
        <v>0</v>
      </c>
      <c r="DJ23" s="361">
        <f t="shared" si="19"/>
        <v>0</v>
      </c>
      <c r="DK23" s="360">
        <f t="shared" si="19"/>
        <v>0</v>
      </c>
      <c r="DL23" s="360">
        <f t="shared" si="19"/>
        <v>0</v>
      </c>
      <c r="DM23" s="361">
        <f t="shared" si="19"/>
        <v>0</v>
      </c>
      <c r="DN23" s="362" t="e">
        <f t="shared" ca="1" si="34"/>
        <v>#NAME?</v>
      </c>
    </row>
    <row r="24" spans="1:118" x14ac:dyDescent="0.35">
      <c r="A24" s="76" t="s">
        <v>79</v>
      </c>
      <c r="B24" s="77" t="s">
        <v>80</v>
      </c>
      <c r="C24" s="77"/>
      <c r="D24" s="78"/>
      <c r="E24" s="78"/>
      <c r="F24" s="78"/>
      <c r="G24" s="237"/>
      <c r="H24" s="79">
        <f t="shared" si="0"/>
        <v>0</v>
      </c>
      <c r="I24" s="80">
        <f t="shared" si="1"/>
        <v>0</v>
      </c>
      <c r="J24" s="372">
        <f t="shared" si="33"/>
        <v>0</v>
      </c>
      <c r="K24" s="476"/>
      <c r="L24" s="82"/>
      <c r="M24" s="83"/>
      <c r="N24" s="84"/>
      <c r="O24" s="82"/>
      <c r="P24" s="83">
        <f t="shared" si="31"/>
        <v>0</v>
      </c>
      <c r="Q24" s="86"/>
      <c r="R24" s="81"/>
      <c r="S24" s="83">
        <f t="shared" si="20"/>
        <v>0</v>
      </c>
      <c r="T24" s="86"/>
      <c r="U24" s="81"/>
      <c r="V24" s="83">
        <f t="shared" si="21"/>
        <v>0</v>
      </c>
      <c r="W24" s="84"/>
      <c r="X24" s="85"/>
      <c r="Y24" s="83">
        <f t="shared" si="32"/>
        <v>0</v>
      </c>
      <c r="Z24" s="84"/>
      <c r="AA24" s="85"/>
      <c r="AB24" s="83">
        <f t="shared" si="22"/>
        <v>0</v>
      </c>
      <c r="AC24" s="84"/>
      <c r="AD24" s="85"/>
      <c r="AE24" s="83">
        <f t="shared" si="23"/>
        <v>0</v>
      </c>
      <c r="AF24" s="84"/>
      <c r="AG24" s="85"/>
      <c r="AH24" s="83">
        <f t="shared" si="24"/>
        <v>0</v>
      </c>
      <c r="AI24" s="84"/>
      <c r="AJ24" s="85"/>
      <c r="AK24" s="83">
        <f t="shared" si="25"/>
        <v>0</v>
      </c>
      <c r="AL24" s="84"/>
      <c r="AM24" s="85"/>
      <c r="AN24" s="83">
        <f t="shared" si="26"/>
        <v>0</v>
      </c>
      <c r="AO24" s="84"/>
      <c r="AP24" s="85"/>
      <c r="AQ24" s="83">
        <f t="shared" si="27"/>
        <v>0</v>
      </c>
      <c r="AR24" s="87">
        <f t="shared" si="2"/>
        <v>0</v>
      </c>
      <c r="AS24" s="336">
        <f t="shared" si="3"/>
        <v>0</v>
      </c>
      <c r="AT24" s="337">
        <f t="shared" si="4"/>
        <v>0</v>
      </c>
      <c r="AU24" s="338">
        <f t="shared" si="28"/>
        <v>0</v>
      </c>
      <c r="AV24" s="338"/>
      <c r="AW24" s="339"/>
      <c r="AX24" s="340"/>
      <c r="AY24" s="341"/>
      <c r="AZ24" s="339"/>
      <c r="BA24" s="340">
        <f t="shared" si="5"/>
        <v>0</v>
      </c>
      <c r="BB24" s="342"/>
      <c r="BC24" s="338"/>
      <c r="BD24" s="340">
        <f t="shared" si="6"/>
        <v>0</v>
      </c>
      <c r="BE24" s="342"/>
      <c r="BF24" s="338"/>
      <c r="BG24" s="340">
        <f t="shared" si="7"/>
        <v>0</v>
      </c>
      <c r="BH24" s="341"/>
      <c r="BI24" s="343"/>
      <c r="BJ24" s="340">
        <f t="shared" si="8"/>
        <v>0</v>
      </c>
      <c r="BK24" s="341"/>
      <c r="BL24" s="343"/>
      <c r="BM24" s="340">
        <f t="shared" si="9"/>
        <v>0</v>
      </c>
      <c r="BN24" s="341"/>
      <c r="BO24" s="343"/>
      <c r="BP24" s="340">
        <f t="shared" si="10"/>
        <v>0</v>
      </c>
      <c r="BQ24" s="341"/>
      <c r="BR24" s="343"/>
      <c r="BS24" s="340">
        <f t="shared" si="11"/>
        <v>0</v>
      </c>
      <c r="BT24" s="341"/>
      <c r="BU24" s="343"/>
      <c r="BV24" s="340">
        <f t="shared" si="12"/>
        <v>0</v>
      </c>
      <c r="BW24" s="341"/>
      <c r="BX24" s="343"/>
      <c r="BY24" s="340">
        <f t="shared" si="13"/>
        <v>0</v>
      </c>
      <c r="BZ24" s="341"/>
      <c r="CA24" s="343"/>
      <c r="CB24" s="340">
        <f t="shared" si="14"/>
        <v>0</v>
      </c>
      <c r="CC24" s="344">
        <f t="shared" si="15"/>
        <v>0</v>
      </c>
      <c r="CD24" s="336">
        <f t="shared" si="16"/>
        <v>0</v>
      </c>
      <c r="CE24" s="337">
        <f t="shared" si="16"/>
        <v>0</v>
      </c>
      <c r="CF24" s="339">
        <f t="shared" si="16"/>
        <v>0</v>
      </c>
      <c r="CG24" s="339" t="e">
        <f t="shared" ca="1" si="29"/>
        <v>#NAME?</v>
      </c>
      <c r="CH24" s="339">
        <f t="shared" si="17"/>
        <v>0</v>
      </c>
      <c r="CI24" s="340" t="e">
        <f t="shared" ca="1" si="30"/>
        <v>#NAME?</v>
      </c>
      <c r="CJ24" s="339">
        <f t="shared" si="18"/>
        <v>0</v>
      </c>
      <c r="CK24" s="339">
        <f t="shared" si="18"/>
        <v>0</v>
      </c>
      <c r="CL24" s="340">
        <f t="shared" si="18"/>
        <v>0</v>
      </c>
      <c r="CM24" s="339">
        <f t="shared" si="18"/>
        <v>0</v>
      </c>
      <c r="CN24" s="339">
        <f t="shared" si="18"/>
        <v>0</v>
      </c>
      <c r="CO24" s="340">
        <f t="shared" si="18"/>
        <v>0</v>
      </c>
      <c r="CP24" s="339">
        <f t="shared" si="18"/>
        <v>0</v>
      </c>
      <c r="CQ24" s="339">
        <f t="shared" si="18"/>
        <v>0</v>
      </c>
      <c r="CR24" s="340">
        <f t="shared" si="18"/>
        <v>0</v>
      </c>
      <c r="CS24" s="339">
        <f t="shared" si="18"/>
        <v>0</v>
      </c>
      <c r="CT24" s="339">
        <f t="shared" si="18"/>
        <v>0</v>
      </c>
      <c r="CU24" s="340">
        <f t="shared" si="18"/>
        <v>0</v>
      </c>
      <c r="CV24" s="339">
        <f t="shared" si="18"/>
        <v>0</v>
      </c>
      <c r="CW24" s="339">
        <f t="shared" si="18"/>
        <v>0</v>
      </c>
      <c r="CX24" s="340">
        <f t="shared" si="18"/>
        <v>0</v>
      </c>
      <c r="CY24" s="339">
        <f t="shared" si="18"/>
        <v>0</v>
      </c>
      <c r="CZ24" s="339">
        <f t="shared" si="19"/>
        <v>0</v>
      </c>
      <c r="DA24" s="340">
        <f t="shared" si="19"/>
        <v>0</v>
      </c>
      <c r="DB24" s="339">
        <f t="shared" si="19"/>
        <v>0</v>
      </c>
      <c r="DC24" s="339">
        <f t="shared" si="19"/>
        <v>0</v>
      </c>
      <c r="DD24" s="340">
        <f t="shared" si="19"/>
        <v>0</v>
      </c>
      <c r="DE24" s="339">
        <f t="shared" si="19"/>
        <v>0</v>
      </c>
      <c r="DF24" s="339">
        <f t="shared" si="19"/>
        <v>0</v>
      </c>
      <c r="DG24" s="340">
        <f t="shared" si="19"/>
        <v>0</v>
      </c>
      <c r="DH24" s="339">
        <f t="shared" si="19"/>
        <v>0</v>
      </c>
      <c r="DI24" s="339">
        <f t="shared" si="19"/>
        <v>0</v>
      </c>
      <c r="DJ24" s="340">
        <f t="shared" si="19"/>
        <v>0</v>
      </c>
      <c r="DK24" s="339">
        <f t="shared" si="19"/>
        <v>0</v>
      </c>
      <c r="DL24" s="339">
        <f t="shared" si="19"/>
        <v>0</v>
      </c>
      <c r="DM24" s="340">
        <f t="shared" si="19"/>
        <v>0</v>
      </c>
      <c r="DN24" s="363" t="e">
        <f t="shared" ca="1" si="34"/>
        <v>#NAME?</v>
      </c>
    </row>
    <row r="25" spans="1:118" outlineLevel="1" x14ac:dyDescent="0.35">
      <c r="A25" s="18" t="s">
        <v>81</v>
      </c>
      <c r="B25" s="19"/>
      <c r="C25" s="19" t="s">
        <v>82</v>
      </c>
      <c r="D25" s="20"/>
      <c r="E25" s="20"/>
      <c r="F25" s="197" t="s">
        <v>61</v>
      </c>
      <c r="G25" s="368" t="s">
        <v>58</v>
      </c>
      <c r="H25" s="11">
        <f t="shared" si="0"/>
        <v>0</v>
      </c>
      <c r="I25" s="12">
        <f t="shared" si="1"/>
        <v>0</v>
      </c>
      <c r="J25" s="22">
        <f>P25+S25+V25+Y25+AB25+AE25+AH25+AK25+AN25+AQ25</f>
        <v>0</v>
      </c>
      <c r="K25" s="299"/>
      <c r="L25" s="299"/>
      <c r="M25" s="305"/>
      <c r="N25" s="298"/>
      <c r="O25" s="295"/>
      <c r="P25" s="297">
        <f t="shared" si="31"/>
        <v>0</v>
      </c>
      <c r="Q25" s="294"/>
      <c r="R25" s="296"/>
      <c r="S25" s="297">
        <f t="shared" si="20"/>
        <v>0</v>
      </c>
      <c r="T25" s="294"/>
      <c r="U25" s="296"/>
      <c r="V25" s="297">
        <f t="shared" si="21"/>
        <v>0</v>
      </c>
      <c r="W25" s="294"/>
      <c r="X25" s="295"/>
      <c r="Y25" s="297">
        <f t="shared" si="32"/>
        <v>0</v>
      </c>
      <c r="Z25" s="14"/>
      <c r="AA25" s="15"/>
      <c r="AB25" s="21">
        <f t="shared" si="22"/>
        <v>0</v>
      </c>
      <c r="AC25" s="14"/>
      <c r="AD25" s="15"/>
      <c r="AE25" s="21">
        <f t="shared" si="23"/>
        <v>0</v>
      </c>
      <c r="AF25" s="14"/>
      <c r="AG25" s="15"/>
      <c r="AH25" s="21">
        <f t="shared" si="24"/>
        <v>0</v>
      </c>
      <c r="AI25" s="14"/>
      <c r="AJ25" s="15"/>
      <c r="AK25" s="21">
        <f t="shared" si="25"/>
        <v>0</v>
      </c>
      <c r="AL25" s="14"/>
      <c r="AM25" s="15"/>
      <c r="AN25" s="21">
        <f t="shared" si="26"/>
        <v>0</v>
      </c>
      <c r="AO25" s="14"/>
      <c r="AP25" s="15"/>
      <c r="AQ25" s="21">
        <f t="shared" si="27"/>
        <v>0</v>
      </c>
      <c r="AR25" s="17">
        <f t="shared" si="2"/>
        <v>0</v>
      </c>
      <c r="AS25" s="324">
        <f t="shared" si="3"/>
        <v>0</v>
      </c>
      <c r="AT25" s="325">
        <f t="shared" si="4"/>
        <v>0</v>
      </c>
      <c r="AU25" s="326">
        <f t="shared" si="28"/>
        <v>0</v>
      </c>
      <c r="AV25" s="326"/>
      <c r="AW25" s="326"/>
      <c r="AX25" s="334"/>
      <c r="AY25" s="333"/>
      <c r="AZ25" s="330"/>
      <c r="BA25" s="328">
        <f t="shared" si="5"/>
        <v>0</v>
      </c>
      <c r="BB25" s="329"/>
      <c r="BC25" s="327"/>
      <c r="BD25" s="328">
        <f t="shared" si="6"/>
        <v>0</v>
      </c>
      <c r="BE25" s="329"/>
      <c r="BF25" s="327"/>
      <c r="BG25" s="328">
        <f t="shared" si="7"/>
        <v>0</v>
      </c>
      <c r="BH25" s="329"/>
      <c r="BI25" s="330"/>
      <c r="BJ25" s="328">
        <f t="shared" si="8"/>
        <v>0</v>
      </c>
      <c r="BK25" s="329"/>
      <c r="BL25" s="330"/>
      <c r="BM25" s="328">
        <f t="shared" si="9"/>
        <v>0</v>
      </c>
      <c r="BN25" s="329"/>
      <c r="BO25" s="330"/>
      <c r="BP25" s="328">
        <f t="shared" si="10"/>
        <v>0</v>
      </c>
      <c r="BQ25" s="329"/>
      <c r="BR25" s="330"/>
      <c r="BS25" s="328">
        <f t="shared" si="11"/>
        <v>0</v>
      </c>
      <c r="BT25" s="329"/>
      <c r="BU25" s="330"/>
      <c r="BV25" s="328">
        <f t="shared" si="12"/>
        <v>0</v>
      </c>
      <c r="BW25" s="329"/>
      <c r="BX25" s="330"/>
      <c r="BY25" s="328">
        <f t="shared" si="13"/>
        <v>0</v>
      </c>
      <c r="BZ25" s="329"/>
      <c r="CA25" s="330"/>
      <c r="CB25" s="328">
        <f t="shared" si="14"/>
        <v>0</v>
      </c>
      <c r="CC25" s="331">
        <f t="shared" si="15"/>
        <v>0</v>
      </c>
      <c r="CD25" s="358">
        <f t="shared" si="16"/>
        <v>0</v>
      </c>
      <c r="CE25" s="359">
        <f t="shared" si="16"/>
        <v>0</v>
      </c>
      <c r="CF25" s="360">
        <f t="shared" si="16"/>
        <v>0</v>
      </c>
      <c r="CG25" s="360" t="e">
        <f t="shared" ca="1" si="29"/>
        <v>#NAME?</v>
      </c>
      <c r="CH25" s="360">
        <f t="shared" si="17"/>
        <v>0</v>
      </c>
      <c r="CI25" s="361" t="e">
        <f t="shared" ca="1" si="30"/>
        <v>#NAME?</v>
      </c>
      <c r="CJ25" s="360">
        <f t="shared" si="18"/>
        <v>0</v>
      </c>
      <c r="CK25" s="360">
        <f t="shared" si="18"/>
        <v>0</v>
      </c>
      <c r="CL25" s="361">
        <f t="shared" si="18"/>
        <v>0</v>
      </c>
      <c r="CM25" s="360">
        <f t="shared" si="18"/>
        <v>0</v>
      </c>
      <c r="CN25" s="360">
        <f t="shared" si="18"/>
        <v>0</v>
      </c>
      <c r="CO25" s="361">
        <f t="shared" si="18"/>
        <v>0</v>
      </c>
      <c r="CP25" s="360">
        <f t="shared" si="18"/>
        <v>0</v>
      </c>
      <c r="CQ25" s="360">
        <f t="shared" si="18"/>
        <v>0</v>
      </c>
      <c r="CR25" s="361">
        <f t="shared" si="18"/>
        <v>0</v>
      </c>
      <c r="CS25" s="360">
        <f t="shared" si="18"/>
        <v>0</v>
      </c>
      <c r="CT25" s="360">
        <f t="shared" si="18"/>
        <v>0</v>
      </c>
      <c r="CU25" s="361">
        <f t="shared" si="18"/>
        <v>0</v>
      </c>
      <c r="CV25" s="360">
        <f t="shared" si="18"/>
        <v>0</v>
      </c>
      <c r="CW25" s="360">
        <f t="shared" si="18"/>
        <v>0</v>
      </c>
      <c r="CX25" s="361">
        <f t="shared" si="18"/>
        <v>0</v>
      </c>
      <c r="CY25" s="360">
        <f t="shared" si="18"/>
        <v>0</v>
      </c>
      <c r="CZ25" s="360">
        <f t="shared" si="19"/>
        <v>0</v>
      </c>
      <c r="DA25" s="361">
        <f t="shared" si="19"/>
        <v>0</v>
      </c>
      <c r="DB25" s="360">
        <f t="shared" si="19"/>
        <v>0</v>
      </c>
      <c r="DC25" s="360">
        <f t="shared" si="19"/>
        <v>0</v>
      </c>
      <c r="DD25" s="361">
        <f t="shared" si="19"/>
        <v>0</v>
      </c>
      <c r="DE25" s="360">
        <f t="shared" si="19"/>
        <v>0</v>
      </c>
      <c r="DF25" s="360">
        <f t="shared" si="19"/>
        <v>0</v>
      </c>
      <c r="DG25" s="361">
        <f t="shared" si="19"/>
        <v>0</v>
      </c>
      <c r="DH25" s="360">
        <f t="shared" si="19"/>
        <v>0</v>
      </c>
      <c r="DI25" s="360">
        <f t="shared" si="19"/>
        <v>0</v>
      </c>
      <c r="DJ25" s="361">
        <f t="shared" si="19"/>
        <v>0</v>
      </c>
      <c r="DK25" s="360">
        <f t="shared" si="19"/>
        <v>0</v>
      </c>
      <c r="DL25" s="360">
        <f t="shared" si="19"/>
        <v>0</v>
      </c>
      <c r="DM25" s="361">
        <f t="shared" si="19"/>
        <v>0</v>
      </c>
      <c r="DN25" s="362" t="e">
        <f ca="1">ProportionVariance(H25,I25,J25,AS25,AT25,AU25)</f>
        <v>#NAME?</v>
      </c>
    </row>
    <row r="26" spans="1:118" outlineLevel="1" x14ac:dyDescent="0.35">
      <c r="A26" s="18" t="s">
        <v>83</v>
      </c>
      <c r="B26" s="19"/>
      <c r="C26" s="19"/>
      <c r="D26" s="20" t="s">
        <v>84</v>
      </c>
      <c r="E26" s="20"/>
      <c r="F26" s="197" t="s">
        <v>61</v>
      </c>
      <c r="G26" s="368" t="s">
        <v>58</v>
      </c>
      <c r="H26" s="11">
        <f t="shared" si="0"/>
        <v>0</v>
      </c>
      <c r="I26" s="12">
        <f t="shared" si="1"/>
        <v>0</v>
      </c>
      <c r="J26" s="22">
        <f>P26+S26+V26+Y26+AB26+AE26+AH26+AK26+AN26+AQ26</f>
        <v>0</v>
      </c>
      <c r="K26" s="299"/>
      <c r="L26" s="299"/>
      <c r="M26" s="306"/>
      <c r="N26" s="294"/>
      <c r="O26" s="295"/>
      <c r="P26" s="297">
        <f t="shared" si="31"/>
        <v>0</v>
      </c>
      <c r="Q26" s="294"/>
      <c r="R26" s="296"/>
      <c r="S26" s="297">
        <f t="shared" si="20"/>
        <v>0</v>
      </c>
      <c r="T26" s="298"/>
      <c r="U26" s="299"/>
      <c r="V26" s="297">
        <f t="shared" si="21"/>
        <v>0</v>
      </c>
      <c r="W26" s="294"/>
      <c r="X26" s="295"/>
      <c r="Y26" s="297">
        <f t="shared" si="32"/>
        <v>0</v>
      </c>
      <c r="Z26" s="14"/>
      <c r="AA26" s="15"/>
      <c r="AB26" s="21">
        <f t="shared" si="22"/>
        <v>0</v>
      </c>
      <c r="AC26" s="14"/>
      <c r="AD26" s="15"/>
      <c r="AE26" s="21">
        <f t="shared" si="23"/>
        <v>0</v>
      </c>
      <c r="AF26" s="14"/>
      <c r="AG26" s="15"/>
      <c r="AH26" s="21">
        <f t="shared" si="24"/>
        <v>0</v>
      </c>
      <c r="AI26" s="14"/>
      <c r="AJ26" s="15"/>
      <c r="AK26" s="21">
        <f t="shared" si="25"/>
        <v>0</v>
      </c>
      <c r="AL26" s="14"/>
      <c r="AM26" s="15"/>
      <c r="AN26" s="21">
        <f t="shared" si="26"/>
        <v>0</v>
      </c>
      <c r="AO26" s="14"/>
      <c r="AP26" s="15"/>
      <c r="AQ26" s="21">
        <f t="shared" si="27"/>
        <v>0</v>
      </c>
      <c r="AR26" s="17">
        <f t="shared" si="2"/>
        <v>0</v>
      </c>
      <c r="AS26" s="324">
        <f t="shared" si="3"/>
        <v>0</v>
      </c>
      <c r="AT26" s="325">
        <f t="shared" si="4"/>
        <v>0</v>
      </c>
      <c r="AU26" s="326">
        <f t="shared" si="28"/>
        <v>0</v>
      </c>
      <c r="AV26" s="326"/>
      <c r="AW26" s="326"/>
      <c r="AX26" s="335"/>
      <c r="AY26" s="329"/>
      <c r="AZ26" s="330"/>
      <c r="BA26" s="328">
        <f t="shared" si="5"/>
        <v>0</v>
      </c>
      <c r="BB26" s="329"/>
      <c r="BC26" s="327"/>
      <c r="BD26" s="328">
        <f t="shared" si="6"/>
        <v>0</v>
      </c>
      <c r="BE26" s="333"/>
      <c r="BF26" s="326"/>
      <c r="BG26" s="328">
        <f t="shared" si="7"/>
        <v>0</v>
      </c>
      <c r="BH26" s="329"/>
      <c r="BI26" s="330"/>
      <c r="BJ26" s="328">
        <f t="shared" si="8"/>
        <v>0</v>
      </c>
      <c r="BK26" s="329"/>
      <c r="BL26" s="330"/>
      <c r="BM26" s="328">
        <f t="shared" si="9"/>
        <v>0</v>
      </c>
      <c r="BN26" s="329"/>
      <c r="BO26" s="330"/>
      <c r="BP26" s="328">
        <f t="shared" si="10"/>
        <v>0</v>
      </c>
      <c r="BQ26" s="329"/>
      <c r="BR26" s="330"/>
      <c r="BS26" s="328">
        <f t="shared" si="11"/>
        <v>0</v>
      </c>
      <c r="BT26" s="329"/>
      <c r="BU26" s="330"/>
      <c r="BV26" s="328">
        <f t="shared" si="12"/>
        <v>0</v>
      </c>
      <c r="BW26" s="329"/>
      <c r="BX26" s="330"/>
      <c r="BY26" s="328">
        <f t="shared" si="13"/>
        <v>0</v>
      </c>
      <c r="BZ26" s="329"/>
      <c r="CA26" s="330"/>
      <c r="CB26" s="328">
        <f t="shared" si="14"/>
        <v>0</v>
      </c>
      <c r="CC26" s="331">
        <f t="shared" si="15"/>
        <v>0</v>
      </c>
      <c r="CD26" s="358">
        <f t="shared" si="16"/>
        <v>0</v>
      </c>
      <c r="CE26" s="359">
        <f t="shared" si="16"/>
        <v>0</v>
      </c>
      <c r="CF26" s="360">
        <f t="shared" si="16"/>
        <v>0</v>
      </c>
      <c r="CG26" s="360" t="e">
        <f t="shared" ca="1" si="29"/>
        <v>#NAME?</v>
      </c>
      <c r="CH26" s="360">
        <f t="shared" si="17"/>
        <v>0</v>
      </c>
      <c r="CI26" s="361" t="e">
        <f t="shared" ca="1" si="30"/>
        <v>#NAME?</v>
      </c>
      <c r="CJ26" s="360">
        <f t="shared" si="18"/>
        <v>0</v>
      </c>
      <c r="CK26" s="360">
        <f t="shared" si="18"/>
        <v>0</v>
      </c>
      <c r="CL26" s="361">
        <f t="shared" si="18"/>
        <v>0</v>
      </c>
      <c r="CM26" s="360">
        <f t="shared" si="18"/>
        <v>0</v>
      </c>
      <c r="CN26" s="360">
        <f t="shared" si="18"/>
        <v>0</v>
      </c>
      <c r="CO26" s="361">
        <f t="shared" si="18"/>
        <v>0</v>
      </c>
      <c r="CP26" s="360">
        <f t="shared" si="18"/>
        <v>0</v>
      </c>
      <c r="CQ26" s="360">
        <f t="shared" si="18"/>
        <v>0</v>
      </c>
      <c r="CR26" s="361">
        <f t="shared" si="18"/>
        <v>0</v>
      </c>
      <c r="CS26" s="360">
        <f t="shared" si="18"/>
        <v>0</v>
      </c>
      <c r="CT26" s="360">
        <f t="shared" si="18"/>
        <v>0</v>
      </c>
      <c r="CU26" s="361">
        <f t="shared" si="18"/>
        <v>0</v>
      </c>
      <c r="CV26" s="360">
        <f t="shared" si="18"/>
        <v>0</v>
      </c>
      <c r="CW26" s="360">
        <f t="shared" si="18"/>
        <v>0</v>
      </c>
      <c r="CX26" s="361">
        <f t="shared" si="18"/>
        <v>0</v>
      </c>
      <c r="CY26" s="360">
        <f t="shared" si="18"/>
        <v>0</v>
      </c>
      <c r="CZ26" s="360">
        <f t="shared" si="19"/>
        <v>0</v>
      </c>
      <c r="DA26" s="361">
        <f t="shared" si="19"/>
        <v>0</v>
      </c>
      <c r="DB26" s="360">
        <f t="shared" si="19"/>
        <v>0</v>
      </c>
      <c r="DC26" s="360">
        <f t="shared" si="19"/>
        <v>0</v>
      </c>
      <c r="DD26" s="361">
        <f t="shared" si="19"/>
        <v>0</v>
      </c>
      <c r="DE26" s="360">
        <f t="shared" si="19"/>
        <v>0</v>
      </c>
      <c r="DF26" s="360">
        <f t="shared" si="19"/>
        <v>0</v>
      </c>
      <c r="DG26" s="361">
        <f t="shared" si="19"/>
        <v>0</v>
      </c>
      <c r="DH26" s="360">
        <f t="shared" si="19"/>
        <v>0</v>
      </c>
      <c r="DI26" s="360">
        <f t="shared" si="19"/>
        <v>0</v>
      </c>
      <c r="DJ26" s="361">
        <f t="shared" si="19"/>
        <v>0</v>
      </c>
      <c r="DK26" s="360">
        <f t="shared" si="19"/>
        <v>0</v>
      </c>
      <c r="DL26" s="360">
        <f t="shared" si="19"/>
        <v>0</v>
      </c>
      <c r="DM26" s="361">
        <f t="shared" si="19"/>
        <v>0</v>
      </c>
      <c r="DN26" s="362" t="e">
        <f t="shared" ca="1" si="34"/>
        <v>#NAME?</v>
      </c>
    </row>
    <row r="27" spans="1:118" outlineLevel="1" x14ac:dyDescent="0.35">
      <c r="A27" s="18" t="s">
        <v>85</v>
      </c>
      <c r="B27" s="19"/>
      <c r="C27" s="19"/>
      <c r="D27" s="20" t="s">
        <v>86</v>
      </c>
      <c r="E27" s="20"/>
      <c r="F27" s="197" t="s">
        <v>61</v>
      </c>
      <c r="G27" s="368" t="s">
        <v>58</v>
      </c>
      <c r="H27" s="11">
        <f t="shared" si="0"/>
        <v>0</v>
      </c>
      <c r="I27" s="12">
        <f t="shared" si="1"/>
        <v>0</v>
      </c>
      <c r="J27" s="22">
        <f>P27+S27+V27+Y27+AB27+AE27+AH27+AK27+AN27+AQ27</f>
        <v>0</v>
      </c>
      <c r="K27" s="299"/>
      <c r="L27" s="296"/>
      <c r="M27" s="297"/>
      <c r="N27" s="294"/>
      <c r="O27" s="295"/>
      <c r="P27" s="297">
        <f t="shared" si="31"/>
        <v>0</v>
      </c>
      <c r="Q27" s="294"/>
      <c r="R27" s="296"/>
      <c r="S27" s="297">
        <f t="shared" si="20"/>
        <v>0</v>
      </c>
      <c r="T27" s="294"/>
      <c r="U27" s="296"/>
      <c r="V27" s="297">
        <f t="shared" si="21"/>
        <v>0</v>
      </c>
      <c r="W27" s="294"/>
      <c r="X27" s="295"/>
      <c r="Y27" s="297">
        <f t="shared" si="32"/>
        <v>0</v>
      </c>
      <c r="Z27" s="14"/>
      <c r="AA27" s="15"/>
      <c r="AB27" s="21">
        <f t="shared" si="22"/>
        <v>0</v>
      </c>
      <c r="AC27" s="14"/>
      <c r="AD27" s="15"/>
      <c r="AE27" s="21">
        <f t="shared" si="23"/>
        <v>0</v>
      </c>
      <c r="AF27" s="14"/>
      <c r="AG27" s="15"/>
      <c r="AH27" s="21">
        <f t="shared" si="24"/>
        <v>0</v>
      </c>
      <c r="AI27" s="14"/>
      <c r="AJ27" s="15"/>
      <c r="AK27" s="21">
        <f t="shared" si="25"/>
        <v>0</v>
      </c>
      <c r="AL27" s="14"/>
      <c r="AM27" s="15"/>
      <c r="AN27" s="21">
        <f t="shared" si="26"/>
        <v>0</v>
      </c>
      <c r="AO27" s="14"/>
      <c r="AP27" s="15"/>
      <c r="AQ27" s="21">
        <f t="shared" si="27"/>
        <v>0</v>
      </c>
      <c r="AR27" s="17">
        <f t="shared" si="2"/>
        <v>0</v>
      </c>
      <c r="AS27" s="324">
        <f t="shared" si="3"/>
        <v>0</v>
      </c>
      <c r="AT27" s="325">
        <f t="shared" si="4"/>
        <v>0</v>
      </c>
      <c r="AU27" s="326">
        <f t="shared" si="28"/>
        <v>0</v>
      </c>
      <c r="AV27" s="326"/>
      <c r="AW27" s="327"/>
      <c r="AX27" s="328"/>
      <c r="AY27" s="329"/>
      <c r="AZ27" s="330"/>
      <c r="BA27" s="328">
        <f t="shared" si="5"/>
        <v>0</v>
      </c>
      <c r="BB27" s="329"/>
      <c r="BC27" s="327"/>
      <c r="BD27" s="328">
        <f t="shared" si="6"/>
        <v>0</v>
      </c>
      <c r="BE27" s="329"/>
      <c r="BF27" s="327"/>
      <c r="BG27" s="328">
        <f t="shared" si="7"/>
        <v>0</v>
      </c>
      <c r="BH27" s="329"/>
      <c r="BI27" s="330"/>
      <c r="BJ27" s="328">
        <f t="shared" si="8"/>
        <v>0</v>
      </c>
      <c r="BK27" s="329"/>
      <c r="BL27" s="330"/>
      <c r="BM27" s="328">
        <f t="shared" si="9"/>
        <v>0</v>
      </c>
      <c r="BN27" s="329"/>
      <c r="BO27" s="330"/>
      <c r="BP27" s="328">
        <f t="shared" si="10"/>
        <v>0</v>
      </c>
      <c r="BQ27" s="329"/>
      <c r="BR27" s="330"/>
      <c r="BS27" s="328">
        <f t="shared" si="11"/>
        <v>0</v>
      </c>
      <c r="BT27" s="329"/>
      <c r="BU27" s="330"/>
      <c r="BV27" s="328">
        <f t="shared" si="12"/>
        <v>0</v>
      </c>
      <c r="BW27" s="329"/>
      <c r="BX27" s="330"/>
      <c r="BY27" s="328">
        <f t="shared" si="13"/>
        <v>0</v>
      </c>
      <c r="BZ27" s="329"/>
      <c r="CA27" s="330"/>
      <c r="CB27" s="328">
        <f t="shared" si="14"/>
        <v>0</v>
      </c>
      <c r="CC27" s="331">
        <f t="shared" si="15"/>
        <v>0</v>
      </c>
      <c r="CD27" s="358">
        <f t="shared" si="16"/>
        <v>0</v>
      </c>
      <c r="CE27" s="359">
        <f t="shared" si="16"/>
        <v>0</v>
      </c>
      <c r="CF27" s="360">
        <f t="shared" si="16"/>
        <v>0</v>
      </c>
      <c r="CG27" s="360" t="e">
        <f t="shared" ca="1" si="29"/>
        <v>#NAME?</v>
      </c>
      <c r="CH27" s="360">
        <f t="shared" si="17"/>
        <v>0</v>
      </c>
      <c r="CI27" s="361" t="e">
        <f t="shared" ca="1" si="30"/>
        <v>#NAME?</v>
      </c>
      <c r="CJ27" s="360">
        <f t="shared" si="18"/>
        <v>0</v>
      </c>
      <c r="CK27" s="360">
        <f t="shared" si="18"/>
        <v>0</v>
      </c>
      <c r="CL27" s="361">
        <f t="shared" si="18"/>
        <v>0</v>
      </c>
      <c r="CM27" s="360">
        <f t="shared" si="18"/>
        <v>0</v>
      </c>
      <c r="CN27" s="360">
        <f t="shared" si="18"/>
        <v>0</v>
      </c>
      <c r="CO27" s="361">
        <f t="shared" si="18"/>
        <v>0</v>
      </c>
      <c r="CP27" s="360">
        <f t="shared" si="18"/>
        <v>0</v>
      </c>
      <c r="CQ27" s="360">
        <f t="shared" si="18"/>
        <v>0</v>
      </c>
      <c r="CR27" s="361">
        <f t="shared" si="18"/>
        <v>0</v>
      </c>
      <c r="CS27" s="360">
        <f t="shared" si="18"/>
        <v>0</v>
      </c>
      <c r="CT27" s="360">
        <f t="shared" si="18"/>
        <v>0</v>
      </c>
      <c r="CU27" s="361">
        <f t="shared" si="18"/>
        <v>0</v>
      </c>
      <c r="CV27" s="360">
        <f t="shared" si="18"/>
        <v>0</v>
      </c>
      <c r="CW27" s="360">
        <f t="shared" si="18"/>
        <v>0</v>
      </c>
      <c r="CX27" s="361">
        <f t="shared" si="18"/>
        <v>0</v>
      </c>
      <c r="CY27" s="360">
        <f t="shared" si="18"/>
        <v>0</v>
      </c>
      <c r="CZ27" s="360">
        <f t="shared" si="19"/>
        <v>0</v>
      </c>
      <c r="DA27" s="361">
        <f t="shared" si="19"/>
        <v>0</v>
      </c>
      <c r="DB27" s="360">
        <f t="shared" si="19"/>
        <v>0</v>
      </c>
      <c r="DC27" s="360">
        <f t="shared" si="19"/>
        <v>0</v>
      </c>
      <c r="DD27" s="361">
        <f t="shared" si="19"/>
        <v>0</v>
      </c>
      <c r="DE27" s="360">
        <f t="shared" si="19"/>
        <v>0</v>
      </c>
      <c r="DF27" s="360">
        <f t="shared" si="19"/>
        <v>0</v>
      </c>
      <c r="DG27" s="361">
        <f t="shared" si="19"/>
        <v>0</v>
      </c>
      <c r="DH27" s="360">
        <f t="shared" si="19"/>
        <v>0</v>
      </c>
      <c r="DI27" s="360">
        <f t="shared" si="19"/>
        <v>0</v>
      </c>
      <c r="DJ27" s="361">
        <f t="shared" si="19"/>
        <v>0</v>
      </c>
      <c r="DK27" s="360">
        <f t="shared" si="19"/>
        <v>0</v>
      </c>
      <c r="DL27" s="360">
        <f t="shared" si="19"/>
        <v>0</v>
      </c>
      <c r="DM27" s="361">
        <f t="shared" si="19"/>
        <v>0</v>
      </c>
      <c r="DN27" s="362" t="e">
        <f ca="1">ProportionVariance(H27,I27,J27,AS27,AT27,AU27)</f>
        <v>#NAME?</v>
      </c>
    </row>
    <row r="28" spans="1:118" outlineLevel="1" x14ac:dyDescent="0.35">
      <c r="A28" s="18" t="s">
        <v>87</v>
      </c>
      <c r="B28" s="19"/>
      <c r="C28" s="19"/>
      <c r="D28" s="20" t="s">
        <v>88</v>
      </c>
      <c r="E28" s="20"/>
      <c r="F28" s="197" t="s">
        <v>61</v>
      </c>
      <c r="G28" s="368" t="s">
        <v>58</v>
      </c>
      <c r="H28" s="11">
        <f t="shared" si="0"/>
        <v>0</v>
      </c>
      <c r="I28" s="12">
        <f t="shared" si="1"/>
        <v>0</v>
      </c>
      <c r="J28" s="22">
        <f>P28+S28+V28+Y28+AB28+AE28+AH28+AK28+AN28+AQ28</f>
        <v>0</v>
      </c>
      <c r="K28" s="299"/>
      <c r="L28" s="296"/>
      <c r="M28" s="297"/>
      <c r="N28" s="294"/>
      <c r="O28" s="295"/>
      <c r="P28" s="297">
        <f t="shared" si="31"/>
        <v>0</v>
      </c>
      <c r="Q28" s="294"/>
      <c r="R28" s="296"/>
      <c r="S28" s="297">
        <f t="shared" si="20"/>
        <v>0</v>
      </c>
      <c r="T28" s="294"/>
      <c r="U28" s="296"/>
      <c r="V28" s="297">
        <f t="shared" si="21"/>
        <v>0</v>
      </c>
      <c r="W28" s="294"/>
      <c r="X28" s="295"/>
      <c r="Y28" s="297">
        <f t="shared" si="32"/>
        <v>0</v>
      </c>
      <c r="Z28" s="14"/>
      <c r="AA28" s="15"/>
      <c r="AB28" s="21">
        <f t="shared" si="22"/>
        <v>0</v>
      </c>
      <c r="AC28" s="14"/>
      <c r="AD28" s="15"/>
      <c r="AE28" s="21">
        <f t="shared" si="23"/>
        <v>0</v>
      </c>
      <c r="AF28" s="14"/>
      <c r="AG28" s="15"/>
      <c r="AH28" s="21">
        <f t="shared" si="24"/>
        <v>0</v>
      </c>
      <c r="AI28" s="14"/>
      <c r="AJ28" s="15"/>
      <c r="AK28" s="21">
        <f t="shared" si="25"/>
        <v>0</v>
      </c>
      <c r="AL28" s="14"/>
      <c r="AM28" s="15"/>
      <c r="AN28" s="21">
        <f t="shared" si="26"/>
        <v>0</v>
      </c>
      <c r="AO28" s="14"/>
      <c r="AP28" s="15"/>
      <c r="AQ28" s="21">
        <f t="shared" si="27"/>
        <v>0</v>
      </c>
      <c r="AR28" s="17">
        <f t="shared" si="2"/>
        <v>0</v>
      </c>
      <c r="AS28" s="324">
        <f t="shared" si="3"/>
        <v>0</v>
      </c>
      <c r="AT28" s="325">
        <f t="shared" si="4"/>
        <v>0</v>
      </c>
      <c r="AU28" s="326">
        <f t="shared" si="28"/>
        <v>0</v>
      </c>
      <c r="AV28" s="326"/>
      <c r="AW28" s="327"/>
      <c r="AX28" s="328"/>
      <c r="AY28" s="329"/>
      <c r="AZ28" s="330"/>
      <c r="BA28" s="328">
        <f t="shared" si="5"/>
        <v>0</v>
      </c>
      <c r="BB28" s="329"/>
      <c r="BC28" s="327"/>
      <c r="BD28" s="328">
        <f t="shared" si="6"/>
        <v>0</v>
      </c>
      <c r="BE28" s="329"/>
      <c r="BF28" s="327"/>
      <c r="BG28" s="328">
        <f t="shared" si="7"/>
        <v>0</v>
      </c>
      <c r="BH28" s="329"/>
      <c r="BI28" s="330"/>
      <c r="BJ28" s="328">
        <f t="shared" si="8"/>
        <v>0</v>
      </c>
      <c r="BK28" s="329"/>
      <c r="BL28" s="330"/>
      <c r="BM28" s="328">
        <f t="shared" si="9"/>
        <v>0</v>
      </c>
      <c r="BN28" s="329"/>
      <c r="BO28" s="330"/>
      <c r="BP28" s="328">
        <f t="shared" si="10"/>
        <v>0</v>
      </c>
      <c r="BQ28" s="329"/>
      <c r="BR28" s="330"/>
      <c r="BS28" s="328">
        <f t="shared" si="11"/>
        <v>0</v>
      </c>
      <c r="BT28" s="329"/>
      <c r="BU28" s="330"/>
      <c r="BV28" s="328">
        <f t="shared" si="12"/>
        <v>0</v>
      </c>
      <c r="BW28" s="329"/>
      <c r="BX28" s="330"/>
      <c r="BY28" s="328">
        <f t="shared" si="13"/>
        <v>0</v>
      </c>
      <c r="BZ28" s="329"/>
      <c r="CA28" s="330"/>
      <c r="CB28" s="328">
        <f t="shared" si="14"/>
        <v>0</v>
      </c>
      <c r="CC28" s="331">
        <f t="shared" si="15"/>
        <v>0</v>
      </c>
      <c r="CD28" s="358">
        <f t="shared" si="16"/>
        <v>0</v>
      </c>
      <c r="CE28" s="359">
        <f t="shared" si="16"/>
        <v>0</v>
      </c>
      <c r="CF28" s="360">
        <f t="shared" si="16"/>
        <v>0</v>
      </c>
      <c r="CG28" s="360" t="e">
        <f t="shared" ca="1" si="29"/>
        <v>#NAME?</v>
      </c>
      <c r="CH28" s="360">
        <f t="shared" si="17"/>
        <v>0</v>
      </c>
      <c r="CI28" s="361" t="e">
        <f t="shared" ca="1" si="30"/>
        <v>#NAME?</v>
      </c>
      <c r="CJ28" s="360">
        <f t="shared" si="18"/>
        <v>0</v>
      </c>
      <c r="CK28" s="360">
        <f t="shared" si="18"/>
        <v>0</v>
      </c>
      <c r="CL28" s="361">
        <f t="shared" si="18"/>
        <v>0</v>
      </c>
      <c r="CM28" s="360">
        <f t="shared" si="18"/>
        <v>0</v>
      </c>
      <c r="CN28" s="360">
        <f t="shared" si="18"/>
        <v>0</v>
      </c>
      <c r="CO28" s="361">
        <f t="shared" si="18"/>
        <v>0</v>
      </c>
      <c r="CP28" s="360">
        <f t="shared" si="18"/>
        <v>0</v>
      </c>
      <c r="CQ28" s="360">
        <f t="shared" si="18"/>
        <v>0</v>
      </c>
      <c r="CR28" s="361">
        <f t="shared" si="18"/>
        <v>0</v>
      </c>
      <c r="CS28" s="360">
        <f t="shared" si="18"/>
        <v>0</v>
      </c>
      <c r="CT28" s="360">
        <f t="shared" si="18"/>
        <v>0</v>
      </c>
      <c r="CU28" s="361">
        <f t="shared" si="18"/>
        <v>0</v>
      </c>
      <c r="CV28" s="360">
        <f t="shared" si="18"/>
        <v>0</v>
      </c>
      <c r="CW28" s="360">
        <f t="shared" si="18"/>
        <v>0</v>
      </c>
      <c r="CX28" s="361">
        <f t="shared" si="18"/>
        <v>0</v>
      </c>
      <c r="CY28" s="360">
        <f t="shared" si="18"/>
        <v>0</v>
      </c>
      <c r="CZ28" s="360">
        <f t="shared" si="19"/>
        <v>0</v>
      </c>
      <c r="DA28" s="361">
        <f t="shared" si="19"/>
        <v>0</v>
      </c>
      <c r="DB28" s="360">
        <f t="shared" si="19"/>
        <v>0</v>
      </c>
      <c r="DC28" s="360">
        <f t="shared" si="19"/>
        <v>0</v>
      </c>
      <c r="DD28" s="361">
        <f t="shared" si="19"/>
        <v>0</v>
      </c>
      <c r="DE28" s="360">
        <f t="shared" si="19"/>
        <v>0</v>
      </c>
      <c r="DF28" s="360">
        <f t="shared" si="19"/>
        <v>0</v>
      </c>
      <c r="DG28" s="361">
        <f t="shared" si="19"/>
        <v>0</v>
      </c>
      <c r="DH28" s="360">
        <f t="shared" si="19"/>
        <v>0</v>
      </c>
      <c r="DI28" s="360">
        <f t="shared" si="19"/>
        <v>0</v>
      </c>
      <c r="DJ28" s="361">
        <f t="shared" si="19"/>
        <v>0</v>
      </c>
      <c r="DK28" s="360">
        <f t="shared" si="19"/>
        <v>0</v>
      </c>
      <c r="DL28" s="360">
        <f t="shared" si="19"/>
        <v>0</v>
      </c>
      <c r="DM28" s="361">
        <f t="shared" si="19"/>
        <v>0</v>
      </c>
      <c r="DN28" s="362" t="e">
        <f t="shared" ca="1" si="34"/>
        <v>#NAME?</v>
      </c>
    </row>
    <row r="29" spans="1:118" x14ac:dyDescent="0.35">
      <c r="A29" s="228" t="s">
        <v>89</v>
      </c>
      <c r="B29" s="229" t="s">
        <v>90</v>
      </c>
      <c r="C29" s="229"/>
      <c r="D29" s="230"/>
      <c r="E29" s="230"/>
      <c r="F29" s="196"/>
      <c r="G29" s="237"/>
      <c r="H29" s="79">
        <f t="shared" si="0"/>
        <v>0</v>
      </c>
      <c r="I29" s="80">
        <f t="shared" si="1"/>
        <v>0</v>
      </c>
      <c r="J29" s="372">
        <f t="shared" si="33"/>
        <v>0</v>
      </c>
      <c r="K29" s="476"/>
      <c r="L29" s="82"/>
      <c r="M29" s="83"/>
      <c r="N29" s="84"/>
      <c r="O29" s="82"/>
      <c r="P29" s="83">
        <f>PRODUCT($L29*1,N29*1,O29*1)</f>
        <v>0</v>
      </c>
      <c r="Q29" s="86"/>
      <c r="R29" s="81"/>
      <c r="S29" s="83">
        <f>PRODUCT($L29*1,Q29*1,R29*1)</f>
        <v>0</v>
      </c>
      <c r="T29" s="86"/>
      <c r="U29" s="81"/>
      <c r="V29" s="83">
        <f>PRODUCT($L29*1,T29*1,U29*1)</f>
        <v>0</v>
      </c>
      <c r="W29" s="84"/>
      <c r="X29" s="85"/>
      <c r="Y29" s="83">
        <f>PRODUCT($L29*1,W29*1,X29*1)</f>
        <v>0</v>
      </c>
      <c r="Z29" s="84"/>
      <c r="AA29" s="85"/>
      <c r="AB29" s="83">
        <f>PRODUCT($L29*1,Z29*1,AA29*1)</f>
        <v>0</v>
      </c>
      <c r="AC29" s="84"/>
      <c r="AD29" s="85"/>
      <c r="AE29" s="83">
        <f>PRODUCT($L29*1,AC29*1,AD29*1)</f>
        <v>0</v>
      </c>
      <c r="AF29" s="84"/>
      <c r="AG29" s="85"/>
      <c r="AH29" s="83">
        <f>PRODUCT($L29*1,AF29*1,AG29*1)</f>
        <v>0</v>
      </c>
      <c r="AI29" s="84"/>
      <c r="AJ29" s="85"/>
      <c r="AK29" s="83">
        <f>PRODUCT($L29*1,AI29*1,AJ29*1)</f>
        <v>0</v>
      </c>
      <c r="AL29" s="84"/>
      <c r="AM29" s="85"/>
      <c r="AN29" s="83">
        <f>PRODUCT($L29*1,AL29*1,AM29*1)</f>
        <v>0</v>
      </c>
      <c r="AO29" s="84"/>
      <c r="AP29" s="85"/>
      <c r="AQ29" s="83">
        <f>PRODUCT($L29*1,AO29*1,AP29*1)</f>
        <v>0</v>
      </c>
      <c r="AR29" s="87">
        <f t="shared" si="2"/>
        <v>0</v>
      </c>
      <c r="AS29" s="336">
        <f t="shared" si="3"/>
        <v>0</v>
      </c>
      <c r="AT29" s="337">
        <f t="shared" si="4"/>
        <v>0</v>
      </c>
      <c r="AU29" s="338">
        <f t="shared" si="28"/>
        <v>0</v>
      </c>
      <c r="AV29" s="338"/>
      <c r="AW29" s="339"/>
      <c r="AX29" s="340"/>
      <c r="AY29" s="341"/>
      <c r="AZ29" s="339"/>
      <c r="BA29" s="340">
        <f>PRODUCT($AW29*1,AY29*1,AZ29)</f>
        <v>0</v>
      </c>
      <c r="BB29" s="342"/>
      <c r="BC29" s="338"/>
      <c r="BD29" s="340">
        <f>PRODUCT($AW29*1,BB29*1,BC29)</f>
        <v>0</v>
      </c>
      <c r="BE29" s="342"/>
      <c r="BF29" s="338"/>
      <c r="BG29" s="340">
        <f t="shared" si="7"/>
        <v>0</v>
      </c>
      <c r="BH29" s="341"/>
      <c r="BI29" s="343"/>
      <c r="BJ29" s="340">
        <f t="shared" si="8"/>
        <v>0</v>
      </c>
      <c r="BK29" s="341"/>
      <c r="BL29" s="343"/>
      <c r="BM29" s="340">
        <f t="shared" si="9"/>
        <v>0</v>
      </c>
      <c r="BN29" s="341"/>
      <c r="BO29" s="343"/>
      <c r="BP29" s="340">
        <f t="shared" si="10"/>
        <v>0</v>
      </c>
      <c r="BQ29" s="341"/>
      <c r="BR29" s="343"/>
      <c r="BS29" s="340">
        <f t="shared" si="11"/>
        <v>0</v>
      </c>
      <c r="BT29" s="341"/>
      <c r="BU29" s="343"/>
      <c r="BV29" s="340">
        <f t="shared" si="12"/>
        <v>0</v>
      </c>
      <c r="BW29" s="341"/>
      <c r="BX29" s="343"/>
      <c r="BY29" s="340">
        <f t="shared" si="13"/>
        <v>0</v>
      </c>
      <c r="BZ29" s="341"/>
      <c r="CA29" s="343"/>
      <c r="CB29" s="340">
        <f t="shared" si="14"/>
        <v>0</v>
      </c>
      <c r="CC29" s="344">
        <f t="shared" si="15"/>
        <v>0</v>
      </c>
      <c r="CD29" s="336">
        <f t="shared" si="16"/>
        <v>0</v>
      </c>
      <c r="CE29" s="337">
        <f t="shared" si="16"/>
        <v>0</v>
      </c>
      <c r="CF29" s="339">
        <f t="shared" si="16"/>
        <v>0</v>
      </c>
      <c r="CG29" s="339" t="e">
        <f t="shared" ca="1" si="29"/>
        <v>#NAME?</v>
      </c>
      <c r="CH29" s="339">
        <f t="shared" si="17"/>
        <v>0</v>
      </c>
      <c r="CI29" s="340" t="e">
        <f t="shared" ca="1" si="30"/>
        <v>#NAME?</v>
      </c>
      <c r="CJ29" s="339">
        <f t="shared" ref="CJ29:CX45" si="93">N29-AY29</f>
        <v>0</v>
      </c>
      <c r="CK29" s="339">
        <f t="shared" si="93"/>
        <v>0</v>
      </c>
      <c r="CL29" s="340">
        <f t="shared" si="93"/>
        <v>0</v>
      </c>
      <c r="CM29" s="339">
        <f t="shared" si="93"/>
        <v>0</v>
      </c>
      <c r="CN29" s="339">
        <f t="shared" si="93"/>
        <v>0</v>
      </c>
      <c r="CO29" s="340">
        <f t="shared" si="93"/>
        <v>0</v>
      </c>
      <c r="CP29" s="339">
        <f t="shared" si="93"/>
        <v>0</v>
      </c>
      <c r="CQ29" s="339">
        <f t="shared" si="93"/>
        <v>0</v>
      </c>
      <c r="CR29" s="340">
        <f t="shared" si="93"/>
        <v>0</v>
      </c>
      <c r="CS29" s="339">
        <f t="shared" si="93"/>
        <v>0</v>
      </c>
      <c r="CT29" s="339">
        <f t="shared" si="93"/>
        <v>0</v>
      </c>
      <c r="CU29" s="340">
        <f t="shared" si="93"/>
        <v>0</v>
      </c>
      <c r="CV29" s="339">
        <f t="shared" si="93"/>
        <v>0</v>
      </c>
      <c r="CW29" s="339">
        <f t="shared" si="93"/>
        <v>0</v>
      </c>
      <c r="CX29" s="340">
        <f t="shared" si="93"/>
        <v>0</v>
      </c>
      <c r="CY29" s="339">
        <f t="shared" ref="CY29:DD69" si="94">AC29-BN29</f>
        <v>0</v>
      </c>
      <c r="CZ29" s="339">
        <f t="shared" si="19"/>
        <v>0</v>
      </c>
      <c r="DA29" s="340">
        <f t="shared" si="19"/>
        <v>0</v>
      </c>
      <c r="DB29" s="339">
        <f t="shared" si="19"/>
        <v>0</v>
      </c>
      <c r="DC29" s="339">
        <f t="shared" ref="DC29:DM54" si="95">AG29-BR29</f>
        <v>0</v>
      </c>
      <c r="DD29" s="340">
        <f t="shared" si="95"/>
        <v>0</v>
      </c>
      <c r="DE29" s="339">
        <f t="shared" si="95"/>
        <v>0</v>
      </c>
      <c r="DF29" s="339">
        <f t="shared" si="95"/>
        <v>0</v>
      </c>
      <c r="DG29" s="340">
        <f t="shared" si="95"/>
        <v>0</v>
      </c>
      <c r="DH29" s="339">
        <f t="shared" si="95"/>
        <v>0</v>
      </c>
      <c r="DI29" s="339">
        <f t="shared" si="95"/>
        <v>0</v>
      </c>
      <c r="DJ29" s="340">
        <f t="shared" si="95"/>
        <v>0</v>
      </c>
      <c r="DK29" s="339">
        <f t="shared" si="95"/>
        <v>0</v>
      </c>
      <c r="DL29" s="339">
        <f t="shared" si="95"/>
        <v>0</v>
      </c>
      <c r="DM29" s="340">
        <f t="shared" si="95"/>
        <v>0</v>
      </c>
      <c r="DN29" s="363" t="e">
        <f t="shared" ca="1" si="34"/>
        <v>#NAME?</v>
      </c>
    </row>
    <row r="30" spans="1:118" outlineLevel="1" x14ac:dyDescent="0.35">
      <c r="A30" s="226" t="s">
        <v>91</v>
      </c>
      <c r="B30" s="227"/>
      <c r="C30" s="227" t="s">
        <v>92</v>
      </c>
      <c r="D30" s="197"/>
      <c r="E30" s="197"/>
      <c r="F30" s="197" t="s">
        <v>93</v>
      </c>
      <c r="G30" s="368" t="s">
        <v>58</v>
      </c>
      <c r="H30" s="11">
        <f t="shared" si="0"/>
        <v>0</v>
      </c>
      <c r="I30" s="12">
        <f t="shared" si="1"/>
        <v>0</v>
      </c>
      <c r="J30" s="22">
        <f>P30+S30+V30+Y30+AB30+AE30+AH30+AK30+AN30+AQ30</f>
        <v>0</v>
      </c>
      <c r="K30" s="299"/>
      <c r="L30" s="296"/>
      <c r="M30" s="297"/>
      <c r="N30" s="294"/>
      <c r="O30" s="295"/>
      <c r="P30" s="297">
        <f>PRODUCT($L30*1,N30*1,O30*1)</f>
        <v>0</v>
      </c>
      <c r="Q30" s="294"/>
      <c r="R30" s="296"/>
      <c r="S30" s="297">
        <f>PRODUCT($L30*1,Q30*1,R30*1)</f>
        <v>0</v>
      </c>
      <c r="T30" s="294"/>
      <c r="U30" s="296"/>
      <c r="V30" s="297">
        <f>PRODUCT($L30*1,T30*1,U30*1)</f>
        <v>0</v>
      </c>
      <c r="W30" s="294"/>
      <c r="X30" s="295"/>
      <c r="Y30" s="297">
        <f>PRODUCT($L30*1,W30*1,X30*1)</f>
        <v>0</v>
      </c>
      <c r="Z30" s="14"/>
      <c r="AA30" s="15"/>
      <c r="AB30" s="21">
        <f>PRODUCT($L30*1,Z30*1,AA30*1)</f>
        <v>0</v>
      </c>
      <c r="AC30" s="14"/>
      <c r="AD30" s="15"/>
      <c r="AE30" s="21">
        <f>PRODUCT($L30*1,AC30*1,AD30*1)</f>
        <v>0</v>
      </c>
      <c r="AF30" s="14"/>
      <c r="AG30" s="15"/>
      <c r="AH30" s="21">
        <f>PRODUCT($L30*1,AF30*1,AG30*1)</f>
        <v>0</v>
      </c>
      <c r="AI30" s="14"/>
      <c r="AJ30" s="15"/>
      <c r="AK30" s="21">
        <f>PRODUCT($L30*1,AI30*1,AJ30*1)</f>
        <v>0</v>
      </c>
      <c r="AL30" s="14"/>
      <c r="AM30" s="15"/>
      <c r="AN30" s="21">
        <f>PRODUCT($L30*1,AL30*1,AM30*1)</f>
        <v>0</v>
      </c>
      <c r="AO30" s="14"/>
      <c r="AP30" s="15"/>
      <c r="AQ30" s="21">
        <f>PRODUCT($L30*1,AO30*1,AP30*1)</f>
        <v>0</v>
      </c>
      <c r="AR30" s="17">
        <f t="shared" si="2"/>
        <v>0</v>
      </c>
      <c r="AS30" s="324">
        <f t="shared" si="3"/>
        <v>0</v>
      </c>
      <c r="AT30" s="325">
        <f t="shared" si="4"/>
        <v>0</v>
      </c>
      <c r="AU30" s="326">
        <f t="shared" si="28"/>
        <v>0</v>
      </c>
      <c r="AV30" s="326"/>
      <c r="AW30" s="327"/>
      <c r="AX30" s="328"/>
      <c r="AY30" s="329"/>
      <c r="AZ30" s="330"/>
      <c r="BA30" s="328">
        <f>PRODUCT($AW30*1,AY30*1,AZ30)</f>
        <v>0</v>
      </c>
      <c r="BB30" s="329"/>
      <c r="BC30" s="327"/>
      <c r="BD30" s="328">
        <f>PRODUCT($AW30*1,BB30*1,BC30)</f>
        <v>0</v>
      </c>
      <c r="BE30" s="329"/>
      <c r="BF30" s="327"/>
      <c r="BG30" s="328">
        <f t="shared" si="7"/>
        <v>0</v>
      </c>
      <c r="BH30" s="329"/>
      <c r="BI30" s="330"/>
      <c r="BJ30" s="328">
        <f t="shared" si="8"/>
        <v>0</v>
      </c>
      <c r="BK30" s="329"/>
      <c r="BL30" s="330"/>
      <c r="BM30" s="328">
        <f t="shared" si="9"/>
        <v>0</v>
      </c>
      <c r="BN30" s="329"/>
      <c r="BO30" s="330"/>
      <c r="BP30" s="328">
        <f t="shared" si="10"/>
        <v>0</v>
      </c>
      <c r="BQ30" s="329"/>
      <c r="BR30" s="330"/>
      <c r="BS30" s="328">
        <f t="shared" si="11"/>
        <v>0</v>
      </c>
      <c r="BT30" s="329"/>
      <c r="BU30" s="330"/>
      <c r="BV30" s="328">
        <f t="shared" si="12"/>
        <v>0</v>
      </c>
      <c r="BW30" s="329"/>
      <c r="BX30" s="330"/>
      <c r="BY30" s="328">
        <f t="shared" si="13"/>
        <v>0</v>
      </c>
      <c r="BZ30" s="329"/>
      <c r="CA30" s="330"/>
      <c r="CB30" s="328">
        <f t="shared" si="14"/>
        <v>0</v>
      </c>
      <c r="CC30" s="331">
        <f t="shared" si="15"/>
        <v>0</v>
      </c>
      <c r="CD30" s="358">
        <f t="shared" si="16"/>
        <v>0</v>
      </c>
      <c r="CE30" s="359">
        <f t="shared" si="16"/>
        <v>0</v>
      </c>
      <c r="CF30" s="360">
        <f t="shared" si="16"/>
        <v>0</v>
      </c>
      <c r="CG30" s="360" t="e">
        <f t="shared" ca="1" si="29"/>
        <v>#NAME?</v>
      </c>
      <c r="CH30" s="360">
        <f t="shared" si="17"/>
        <v>0</v>
      </c>
      <c r="CI30" s="361" t="e">
        <f t="shared" ca="1" si="30"/>
        <v>#NAME?</v>
      </c>
      <c r="CJ30" s="360">
        <f t="shared" si="93"/>
        <v>0</v>
      </c>
      <c r="CK30" s="360">
        <f t="shared" si="93"/>
        <v>0</v>
      </c>
      <c r="CL30" s="361">
        <f t="shared" si="93"/>
        <v>0</v>
      </c>
      <c r="CM30" s="360">
        <f t="shared" si="93"/>
        <v>0</v>
      </c>
      <c r="CN30" s="360">
        <f t="shared" si="93"/>
        <v>0</v>
      </c>
      <c r="CO30" s="361">
        <f t="shared" si="93"/>
        <v>0</v>
      </c>
      <c r="CP30" s="360">
        <f t="shared" si="93"/>
        <v>0</v>
      </c>
      <c r="CQ30" s="360">
        <f t="shared" si="93"/>
        <v>0</v>
      </c>
      <c r="CR30" s="361">
        <f t="shared" si="93"/>
        <v>0</v>
      </c>
      <c r="CS30" s="360">
        <f t="shared" si="93"/>
        <v>0</v>
      </c>
      <c r="CT30" s="360">
        <f t="shared" si="93"/>
        <v>0</v>
      </c>
      <c r="CU30" s="361">
        <f t="shared" si="93"/>
        <v>0</v>
      </c>
      <c r="CV30" s="360">
        <f t="shared" si="93"/>
        <v>0</v>
      </c>
      <c r="CW30" s="360">
        <f t="shared" si="93"/>
        <v>0</v>
      </c>
      <c r="CX30" s="361">
        <f t="shared" si="93"/>
        <v>0</v>
      </c>
      <c r="CY30" s="360">
        <f t="shared" si="94"/>
        <v>0</v>
      </c>
      <c r="CZ30" s="360">
        <f t="shared" si="94"/>
        <v>0</v>
      </c>
      <c r="DA30" s="361">
        <f t="shared" si="94"/>
        <v>0</v>
      </c>
      <c r="DB30" s="360">
        <f t="shared" si="94"/>
        <v>0</v>
      </c>
      <c r="DC30" s="360">
        <f t="shared" si="95"/>
        <v>0</v>
      </c>
      <c r="DD30" s="361">
        <f t="shared" si="95"/>
        <v>0</v>
      </c>
      <c r="DE30" s="360">
        <f t="shared" si="95"/>
        <v>0</v>
      </c>
      <c r="DF30" s="360">
        <f t="shared" si="95"/>
        <v>0</v>
      </c>
      <c r="DG30" s="361">
        <f t="shared" si="95"/>
        <v>0</v>
      </c>
      <c r="DH30" s="360">
        <f t="shared" si="95"/>
        <v>0</v>
      </c>
      <c r="DI30" s="360">
        <f t="shared" si="95"/>
        <v>0</v>
      </c>
      <c r="DJ30" s="361">
        <f t="shared" si="95"/>
        <v>0</v>
      </c>
      <c r="DK30" s="360">
        <f t="shared" si="95"/>
        <v>0</v>
      </c>
      <c r="DL30" s="360">
        <f t="shared" si="95"/>
        <v>0</v>
      </c>
      <c r="DM30" s="361">
        <f t="shared" si="95"/>
        <v>0</v>
      </c>
      <c r="DN30" s="362" t="e">
        <f t="shared" ca="1" si="34"/>
        <v>#NAME?</v>
      </c>
    </row>
    <row r="31" spans="1:118" outlineLevel="1" x14ac:dyDescent="0.35">
      <c r="A31" s="226" t="s">
        <v>94</v>
      </c>
      <c r="B31" s="227"/>
      <c r="C31" s="227"/>
      <c r="D31" s="197" t="s">
        <v>95</v>
      </c>
      <c r="E31" s="197"/>
      <c r="F31" s="197" t="s">
        <v>93</v>
      </c>
      <c r="G31" s="368" t="s">
        <v>58</v>
      </c>
      <c r="H31" s="11">
        <f t="shared" si="0"/>
        <v>0</v>
      </c>
      <c r="I31" s="12">
        <f t="shared" si="1"/>
        <v>0</v>
      </c>
      <c r="J31" s="22">
        <f>P31+S31+V31+Y31+AB31+AE31+AH31+AK31+AN31+AQ31</f>
        <v>0</v>
      </c>
      <c r="K31" s="299"/>
      <c r="L31" s="296"/>
      <c r="M31" s="297"/>
      <c r="N31" s="294"/>
      <c r="O31" s="295"/>
      <c r="P31" s="297"/>
      <c r="Q31" s="294"/>
      <c r="R31" s="296"/>
      <c r="S31" s="297"/>
      <c r="T31" s="294"/>
      <c r="U31" s="296"/>
      <c r="V31" s="297"/>
      <c r="W31" s="294"/>
      <c r="X31" s="295"/>
      <c r="Y31" s="297"/>
      <c r="Z31" s="14"/>
      <c r="AA31" s="15"/>
      <c r="AB31" s="21"/>
      <c r="AC31" s="14"/>
      <c r="AD31" s="15"/>
      <c r="AE31" s="21"/>
      <c r="AF31" s="14"/>
      <c r="AG31" s="15"/>
      <c r="AH31" s="21"/>
      <c r="AI31" s="14"/>
      <c r="AJ31" s="15"/>
      <c r="AK31" s="21"/>
      <c r="AL31" s="14"/>
      <c r="AM31" s="15"/>
      <c r="AN31" s="21"/>
      <c r="AO31" s="14"/>
      <c r="AP31" s="15"/>
      <c r="AQ31" s="21"/>
      <c r="AR31" s="17">
        <f t="shared" si="2"/>
        <v>0</v>
      </c>
      <c r="AS31" s="324">
        <f t="shared" si="3"/>
        <v>0</v>
      </c>
      <c r="AT31" s="325">
        <f t="shared" si="4"/>
        <v>0</v>
      </c>
      <c r="AU31" s="326">
        <f t="shared" si="28"/>
        <v>0</v>
      </c>
      <c r="AV31" s="326"/>
      <c r="AW31" s="327"/>
      <c r="AX31" s="328"/>
      <c r="AY31" s="329"/>
      <c r="AZ31" s="330"/>
      <c r="BA31" s="328">
        <f>PRODUCT($AW31*1,AY31*1,AZ31*1)</f>
        <v>0</v>
      </c>
      <c r="BB31" s="329"/>
      <c r="BC31" s="327"/>
      <c r="BD31" s="328">
        <f>PRODUCT($AW31*1,BB31*1,BC31*1)</f>
        <v>0</v>
      </c>
      <c r="BE31" s="329"/>
      <c r="BF31" s="327"/>
      <c r="BG31" s="328">
        <f>PRODUCT($AW31*1,BE31*1,BF31*1)</f>
        <v>0</v>
      </c>
      <c r="BH31" s="329"/>
      <c r="BI31" s="330"/>
      <c r="BJ31" s="328">
        <f>PRODUCT($AW31*1,BH31*1,BI31*1)</f>
        <v>0</v>
      </c>
      <c r="BK31" s="329"/>
      <c r="BL31" s="330"/>
      <c r="BM31" s="328">
        <f>PRODUCT($AW31*1,BK31*1,BL31*1)</f>
        <v>0</v>
      </c>
      <c r="BN31" s="329"/>
      <c r="BO31" s="330"/>
      <c r="BP31" s="328">
        <f>PRODUCT($AW31*1,BN31*1,BO31*1)</f>
        <v>0</v>
      </c>
      <c r="BQ31" s="329"/>
      <c r="BR31" s="330"/>
      <c r="BS31" s="328">
        <f>PRODUCT($AW31*1,BQ31*1,BR31*1)</f>
        <v>0</v>
      </c>
      <c r="BT31" s="329"/>
      <c r="BU31" s="330"/>
      <c r="BV31" s="328">
        <f>PRODUCT($AW31*1,BT31*1,BU31*1)</f>
        <v>0</v>
      </c>
      <c r="BW31" s="329"/>
      <c r="BX31" s="330"/>
      <c r="BY31" s="328">
        <f>PRODUCT($AW31*1,BW31*1,BX31*1)</f>
        <v>0</v>
      </c>
      <c r="BZ31" s="329"/>
      <c r="CA31" s="330"/>
      <c r="CB31" s="328">
        <f>PRODUCT($AW31*1,BZ31*1,CA31*1)</f>
        <v>0</v>
      </c>
      <c r="CC31" s="331">
        <f t="shared" si="15"/>
        <v>0</v>
      </c>
      <c r="CD31" s="358">
        <f t="shared" si="16"/>
        <v>0</v>
      </c>
      <c r="CE31" s="359">
        <f t="shared" si="16"/>
        <v>0</v>
      </c>
      <c r="CF31" s="360">
        <f t="shared" si="16"/>
        <v>0</v>
      </c>
      <c r="CG31" s="360" t="e">
        <f t="shared" ca="1" si="29"/>
        <v>#NAME?</v>
      </c>
      <c r="CH31" s="360">
        <f t="shared" si="17"/>
        <v>0</v>
      </c>
      <c r="CI31" s="361" t="e">
        <f t="shared" ca="1" si="30"/>
        <v>#NAME?</v>
      </c>
      <c r="CJ31" s="360">
        <f t="shared" si="93"/>
        <v>0</v>
      </c>
      <c r="CK31" s="360">
        <f t="shared" si="93"/>
        <v>0</v>
      </c>
      <c r="CL31" s="361">
        <f t="shared" si="93"/>
        <v>0</v>
      </c>
      <c r="CM31" s="360">
        <f t="shared" si="93"/>
        <v>0</v>
      </c>
      <c r="CN31" s="360">
        <f t="shared" si="93"/>
        <v>0</v>
      </c>
      <c r="CO31" s="361">
        <f t="shared" si="93"/>
        <v>0</v>
      </c>
      <c r="CP31" s="360">
        <f t="shared" si="93"/>
        <v>0</v>
      </c>
      <c r="CQ31" s="360">
        <f t="shared" si="93"/>
        <v>0</v>
      </c>
      <c r="CR31" s="361">
        <f t="shared" si="93"/>
        <v>0</v>
      </c>
      <c r="CS31" s="360">
        <f t="shared" si="93"/>
        <v>0</v>
      </c>
      <c r="CT31" s="360">
        <f t="shared" si="93"/>
        <v>0</v>
      </c>
      <c r="CU31" s="361">
        <f t="shared" si="93"/>
        <v>0</v>
      </c>
      <c r="CV31" s="360">
        <f t="shared" si="93"/>
        <v>0</v>
      </c>
      <c r="CW31" s="360">
        <f t="shared" si="93"/>
        <v>0</v>
      </c>
      <c r="CX31" s="361">
        <f t="shared" si="93"/>
        <v>0</v>
      </c>
      <c r="CY31" s="360">
        <f t="shared" si="94"/>
        <v>0</v>
      </c>
      <c r="CZ31" s="360">
        <f t="shared" si="94"/>
        <v>0</v>
      </c>
      <c r="DA31" s="361">
        <f t="shared" si="94"/>
        <v>0</v>
      </c>
      <c r="DB31" s="360">
        <f t="shared" si="94"/>
        <v>0</v>
      </c>
      <c r="DC31" s="360">
        <f t="shared" si="95"/>
        <v>0</v>
      </c>
      <c r="DD31" s="361">
        <f t="shared" si="95"/>
        <v>0</v>
      </c>
      <c r="DE31" s="360">
        <f t="shared" si="95"/>
        <v>0</v>
      </c>
      <c r="DF31" s="360">
        <f t="shared" si="95"/>
        <v>0</v>
      </c>
      <c r="DG31" s="361">
        <f t="shared" si="95"/>
        <v>0</v>
      </c>
      <c r="DH31" s="360">
        <f t="shared" si="95"/>
        <v>0</v>
      </c>
      <c r="DI31" s="360">
        <f t="shared" si="95"/>
        <v>0</v>
      </c>
      <c r="DJ31" s="361">
        <f t="shared" si="95"/>
        <v>0</v>
      </c>
      <c r="DK31" s="360">
        <f t="shared" si="95"/>
        <v>0</v>
      </c>
      <c r="DL31" s="360">
        <f t="shared" si="95"/>
        <v>0</v>
      </c>
      <c r="DM31" s="361">
        <f t="shared" si="95"/>
        <v>0</v>
      </c>
      <c r="DN31" s="362" t="e">
        <f t="shared" ca="1" si="34"/>
        <v>#NAME?</v>
      </c>
    </row>
    <row r="32" spans="1:118" s="198" customFormat="1" outlineLevel="1" x14ac:dyDescent="0.35">
      <c r="A32" s="226" t="s">
        <v>96</v>
      </c>
      <c r="B32" s="227"/>
      <c r="C32" s="227" t="s">
        <v>97</v>
      </c>
      <c r="D32" s="197"/>
      <c r="E32" s="197"/>
      <c r="F32" s="197" t="s">
        <v>98</v>
      </c>
      <c r="G32" s="368" t="s">
        <v>58</v>
      </c>
      <c r="H32" s="11">
        <f t="shared" si="0"/>
        <v>0</v>
      </c>
      <c r="I32" s="12">
        <f t="shared" si="1"/>
        <v>0</v>
      </c>
      <c r="J32" s="22">
        <f>P32+S32+V32+Y32+AB32+AE32+AH32+AK32+AN32+AQ32</f>
        <v>0</v>
      </c>
      <c r="K32" s="299"/>
      <c r="L32" s="296"/>
      <c r="M32" s="297"/>
      <c r="N32" s="294"/>
      <c r="O32" s="295"/>
      <c r="P32" s="297"/>
      <c r="Q32" s="294"/>
      <c r="R32" s="296"/>
      <c r="S32" s="297"/>
      <c r="T32" s="294"/>
      <c r="U32" s="296"/>
      <c r="V32" s="297"/>
      <c r="W32" s="294"/>
      <c r="X32" s="295"/>
      <c r="Y32" s="297"/>
      <c r="Z32" s="14"/>
      <c r="AA32" s="15"/>
      <c r="AB32" s="21"/>
      <c r="AC32" s="14"/>
      <c r="AD32" s="15"/>
      <c r="AE32" s="21"/>
      <c r="AF32" s="14"/>
      <c r="AG32" s="15"/>
      <c r="AH32" s="21"/>
      <c r="AI32" s="14"/>
      <c r="AJ32" s="15"/>
      <c r="AK32" s="21"/>
      <c r="AL32" s="14"/>
      <c r="AM32" s="15"/>
      <c r="AN32" s="21"/>
      <c r="AO32" s="14"/>
      <c r="AP32" s="15"/>
      <c r="AQ32" s="21"/>
      <c r="AR32" s="17"/>
      <c r="AS32" s="324"/>
      <c r="AT32" s="325"/>
      <c r="AU32" s="326"/>
      <c r="AV32" s="326"/>
      <c r="AW32" s="327"/>
      <c r="AX32" s="328"/>
      <c r="AY32" s="329"/>
      <c r="AZ32" s="330"/>
      <c r="BA32" s="328"/>
      <c r="BB32" s="329"/>
      <c r="BC32" s="327"/>
      <c r="BD32" s="328"/>
      <c r="BE32" s="329"/>
      <c r="BF32" s="327"/>
      <c r="BG32" s="328"/>
      <c r="BH32" s="329"/>
      <c r="BI32" s="330"/>
      <c r="BJ32" s="328"/>
      <c r="BK32" s="329"/>
      <c r="BL32" s="330"/>
      <c r="BM32" s="328"/>
      <c r="BN32" s="329"/>
      <c r="BO32" s="330"/>
      <c r="BP32" s="328"/>
      <c r="BQ32" s="329"/>
      <c r="BR32" s="330"/>
      <c r="BS32" s="328"/>
      <c r="BT32" s="329"/>
      <c r="BU32" s="330"/>
      <c r="BV32" s="328"/>
      <c r="BW32" s="329"/>
      <c r="BX32" s="330"/>
      <c r="BY32" s="328"/>
      <c r="BZ32" s="329"/>
      <c r="CA32" s="330"/>
      <c r="CB32" s="328"/>
      <c r="CC32" s="331"/>
      <c r="CD32" s="358"/>
      <c r="CE32" s="359"/>
      <c r="CF32" s="360"/>
      <c r="CG32" s="360"/>
      <c r="CH32" s="360"/>
      <c r="CI32" s="361"/>
      <c r="CJ32" s="360"/>
      <c r="CK32" s="360"/>
      <c r="CL32" s="361"/>
      <c r="CM32" s="360"/>
      <c r="CN32" s="360"/>
      <c r="CO32" s="361"/>
      <c r="CP32" s="360"/>
      <c r="CQ32" s="360"/>
      <c r="CR32" s="361"/>
      <c r="CS32" s="360"/>
      <c r="CT32" s="360"/>
      <c r="CU32" s="361"/>
      <c r="CV32" s="360"/>
      <c r="CW32" s="360"/>
      <c r="CX32" s="361"/>
      <c r="CY32" s="360"/>
      <c r="CZ32" s="360"/>
      <c r="DA32" s="361"/>
      <c r="DB32" s="360"/>
      <c r="DC32" s="360"/>
      <c r="DD32" s="361"/>
      <c r="DE32" s="360"/>
      <c r="DF32" s="360"/>
      <c r="DG32" s="361"/>
      <c r="DH32" s="360"/>
      <c r="DI32" s="360"/>
      <c r="DJ32" s="361"/>
      <c r="DK32" s="360"/>
      <c r="DL32" s="360"/>
      <c r="DM32" s="361"/>
      <c r="DN32" s="362"/>
    </row>
    <row r="33" spans="1:118" outlineLevel="1" x14ac:dyDescent="0.35">
      <c r="A33" s="236" t="s">
        <v>99</v>
      </c>
      <c r="C33" s="227" t="s">
        <v>100</v>
      </c>
      <c r="D33" s="198"/>
      <c r="E33" s="198"/>
      <c r="F33" s="197" t="s">
        <v>61</v>
      </c>
      <c r="G33" s="368" t="s">
        <v>58</v>
      </c>
      <c r="H33" s="11">
        <f t="shared" si="0"/>
        <v>0</v>
      </c>
      <c r="I33" s="12">
        <f t="shared" si="1"/>
        <v>0</v>
      </c>
      <c r="J33" s="22">
        <f>P33+S33+V33+Y33+AB33+AE33+AH33+AK33+AN33+AQ33</f>
        <v>0</v>
      </c>
      <c r="K33" s="299"/>
      <c r="L33" s="296"/>
      <c r="M33" s="297"/>
      <c r="N33" s="294"/>
      <c r="O33" s="295"/>
      <c r="P33" s="297">
        <f>PRODUCT($L33*1,N33*1,O33*1)</f>
        <v>0</v>
      </c>
      <c r="Q33" s="294"/>
      <c r="R33" s="296"/>
      <c r="S33" s="297">
        <f>PRODUCT($L33*1,Q33*1,R33*1)</f>
        <v>0</v>
      </c>
      <c r="T33" s="294"/>
      <c r="U33" s="296"/>
      <c r="V33" s="297">
        <f>PRODUCT($L33*1,T33*1,U33*1)</f>
        <v>0</v>
      </c>
      <c r="W33" s="294"/>
      <c r="X33" s="295"/>
      <c r="Y33" s="297">
        <f>PRODUCT($L33*1,W33*1,X33*1)</f>
        <v>0</v>
      </c>
      <c r="Z33" s="14"/>
      <c r="AA33" s="15"/>
      <c r="AB33" s="21">
        <f>PRODUCT($L33*1,Z33*1,AA33*1)</f>
        <v>0</v>
      </c>
      <c r="AC33" s="14"/>
      <c r="AD33" s="15"/>
      <c r="AE33" s="21">
        <f>PRODUCT($L33*1,AC33*1,AD33*1)</f>
        <v>0</v>
      </c>
      <c r="AF33" s="14"/>
      <c r="AG33" s="15"/>
      <c r="AH33" s="21">
        <f>PRODUCT($L33*1,AF33*1,AG33*1)</f>
        <v>0</v>
      </c>
      <c r="AI33" s="14"/>
      <c r="AJ33" s="15"/>
      <c r="AK33" s="21">
        <f>PRODUCT($L33*1,AI33*1,AJ33*1)</f>
        <v>0</v>
      </c>
      <c r="AL33" s="14"/>
      <c r="AM33" s="15"/>
      <c r="AN33" s="21">
        <f>PRODUCT($L33*1,AL33*1,AM33*1)</f>
        <v>0</v>
      </c>
      <c r="AO33" s="14"/>
      <c r="AP33" s="15"/>
      <c r="AQ33" s="21">
        <f>PRODUCT($L33*1,AO33*1,AP33*1)</f>
        <v>0</v>
      </c>
      <c r="AR33" s="17">
        <f>IF($H32&gt;0, $H32/$H$73, IF($I32&gt;0, $I32/$H$73, IF($J33&gt;0, $J33/$H$73, 0)))</f>
        <v>0</v>
      </c>
      <c r="AS33" s="324">
        <f>SUMIF($A$13:$A$136, IF(LEN($A32)=1,CONCATENATE($A32, "*"),"XYZ"), $AU$13:$AU$136 )</f>
        <v>0</v>
      </c>
      <c r="AT33" s="325">
        <f>SUMIF($A$13:$A$136, IF(LEN($A32)=3,CONCATENATE($A32, "*"),"XYZ"), $AU$13:$AU$136 )</f>
        <v>0</v>
      </c>
      <c r="AU33" s="326">
        <f t="shared" si="28"/>
        <v>0</v>
      </c>
      <c r="AV33" s="326"/>
      <c r="AW33" s="327"/>
      <c r="AX33" s="328"/>
      <c r="AY33" s="329"/>
      <c r="AZ33" s="330"/>
      <c r="BA33" s="328">
        <f>PRODUCT($AW33*1,AY33*1,AZ33)</f>
        <v>0</v>
      </c>
      <c r="BB33" s="329"/>
      <c r="BC33" s="327"/>
      <c r="BD33" s="328">
        <f>PRODUCT($AW33*1,BB33*1,BC33)</f>
        <v>0</v>
      </c>
      <c r="BE33" s="329"/>
      <c r="BF33" s="327"/>
      <c r="BG33" s="328">
        <f>PRODUCT($AW33*1,BE33*1,BF33)</f>
        <v>0</v>
      </c>
      <c r="BH33" s="329"/>
      <c r="BI33" s="330"/>
      <c r="BJ33" s="328">
        <f t="shared" si="8"/>
        <v>0</v>
      </c>
      <c r="BK33" s="329"/>
      <c r="BL33" s="330"/>
      <c r="BM33" s="328">
        <f t="shared" si="9"/>
        <v>0</v>
      </c>
      <c r="BN33" s="329"/>
      <c r="BO33" s="330"/>
      <c r="BP33" s="328">
        <f t="shared" si="10"/>
        <v>0</v>
      </c>
      <c r="BQ33" s="329"/>
      <c r="BR33" s="330"/>
      <c r="BS33" s="328">
        <f t="shared" si="11"/>
        <v>0</v>
      </c>
      <c r="BT33" s="329"/>
      <c r="BU33" s="330"/>
      <c r="BV33" s="328">
        <f t="shared" si="12"/>
        <v>0</v>
      </c>
      <c r="BW33" s="329"/>
      <c r="BX33" s="330"/>
      <c r="BY33" s="328">
        <f t="shared" si="13"/>
        <v>0</v>
      </c>
      <c r="BZ33" s="329"/>
      <c r="CA33" s="330"/>
      <c r="CB33" s="328">
        <f t="shared" si="14"/>
        <v>0</v>
      </c>
      <c r="CC33" s="331">
        <f>IF($AS33&gt;0, $AS33/$AS$73, IF($AT33&gt;0, $AT33/$AS$73, IF($AU33&gt;0, $AU33/$AS$73, 0)))</f>
        <v>0</v>
      </c>
      <c r="CD33" s="358">
        <f>H32-AS33</f>
        <v>0</v>
      </c>
      <c r="CE33" s="359">
        <f>I32-AT33</f>
        <v>0</v>
      </c>
      <c r="CF33" s="360">
        <f>J33-AU33</f>
        <v>0</v>
      </c>
      <c r="CG33" s="360" t="e">
        <f t="shared" ca="1" si="29"/>
        <v>#NAME?</v>
      </c>
      <c r="CH33" s="360">
        <f t="shared" si="17"/>
        <v>0</v>
      </c>
      <c r="CI33" s="361" t="e">
        <f t="shared" ca="1" si="30"/>
        <v>#NAME?</v>
      </c>
      <c r="CJ33" s="360">
        <f t="shared" si="93"/>
        <v>0</v>
      </c>
      <c r="CK33" s="360">
        <f t="shared" si="93"/>
        <v>0</v>
      </c>
      <c r="CL33" s="361">
        <f t="shared" si="93"/>
        <v>0</v>
      </c>
      <c r="CM33" s="360">
        <f t="shared" si="93"/>
        <v>0</v>
      </c>
      <c r="CN33" s="360">
        <f t="shared" si="93"/>
        <v>0</v>
      </c>
      <c r="CO33" s="361">
        <f t="shared" si="93"/>
        <v>0</v>
      </c>
      <c r="CP33" s="360">
        <f t="shared" si="93"/>
        <v>0</v>
      </c>
      <c r="CQ33" s="360">
        <f t="shared" si="93"/>
        <v>0</v>
      </c>
      <c r="CR33" s="361">
        <f t="shared" si="93"/>
        <v>0</v>
      </c>
      <c r="CS33" s="360">
        <f t="shared" si="93"/>
        <v>0</v>
      </c>
      <c r="CT33" s="360">
        <f t="shared" si="93"/>
        <v>0</v>
      </c>
      <c r="CU33" s="361">
        <f t="shared" si="93"/>
        <v>0</v>
      </c>
      <c r="CV33" s="360">
        <f t="shared" si="93"/>
        <v>0</v>
      </c>
      <c r="CW33" s="360">
        <f t="shared" si="93"/>
        <v>0</v>
      </c>
      <c r="CX33" s="361">
        <f t="shared" si="93"/>
        <v>0</v>
      </c>
      <c r="CY33" s="360">
        <f t="shared" si="94"/>
        <v>0</v>
      </c>
      <c r="CZ33" s="360">
        <f t="shared" si="94"/>
        <v>0</v>
      </c>
      <c r="DA33" s="361">
        <f t="shared" si="94"/>
        <v>0</v>
      </c>
      <c r="DB33" s="360">
        <f t="shared" si="94"/>
        <v>0</v>
      </c>
      <c r="DC33" s="360">
        <f t="shared" si="95"/>
        <v>0</v>
      </c>
      <c r="DD33" s="361">
        <f t="shared" si="95"/>
        <v>0</v>
      </c>
      <c r="DE33" s="360">
        <f t="shared" si="95"/>
        <v>0</v>
      </c>
      <c r="DF33" s="360">
        <f t="shared" si="95"/>
        <v>0</v>
      </c>
      <c r="DG33" s="361">
        <f t="shared" si="95"/>
        <v>0</v>
      </c>
      <c r="DH33" s="360">
        <f t="shared" si="95"/>
        <v>0</v>
      </c>
      <c r="DI33" s="360">
        <f t="shared" si="95"/>
        <v>0</v>
      </c>
      <c r="DJ33" s="361">
        <f t="shared" si="95"/>
        <v>0</v>
      </c>
      <c r="DK33" s="360">
        <f t="shared" si="95"/>
        <v>0</v>
      </c>
      <c r="DL33" s="360">
        <f t="shared" si="95"/>
        <v>0</v>
      </c>
      <c r="DM33" s="361">
        <f t="shared" si="95"/>
        <v>0</v>
      </c>
      <c r="DN33" s="362" t="e">
        <f ca="1">ProportionVariance(H32,I32,J33,AS33,AT33,AU33)</f>
        <v>#NAME?</v>
      </c>
    </row>
    <row r="34" spans="1:118" x14ac:dyDescent="0.35">
      <c r="A34" s="228" t="s">
        <v>101</v>
      </c>
      <c r="B34" s="229" t="s">
        <v>102</v>
      </c>
      <c r="C34" s="195"/>
      <c r="D34" s="196"/>
      <c r="E34" s="196"/>
      <c r="F34" s="196"/>
      <c r="G34" s="237"/>
      <c r="H34" s="79">
        <f t="shared" si="0"/>
        <v>0</v>
      </c>
      <c r="I34" s="80">
        <f t="shared" si="1"/>
        <v>0</v>
      </c>
      <c r="J34" s="372">
        <f t="shared" si="33"/>
        <v>0</v>
      </c>
      <c r="K34" s="476"/>
      <c r="L34" s="82"/>
      <c r="M34" s="83"/>
      <c r="N34" s="84"/>
      <c r="O34" s="82"/>
      <c r="P34" s="83">
        <f t="shared" si="31"/>
        <v>0</v>
      </c>
      <c r="Q34" s="86"/>
      <c r="R34" s="81"/>
      <c r="S34" s="83">
        <f t="shared" si="20"/>
        <v>0</v>
      </c>
      <c r="T34" s="86"/>
      <c r="U34" s="81"/>
      <c r="V34" s="83">
        <f t="shared" si="21"/>
        <v>0</v>
      </c>
      <c r="W34" s="84"/>
      <c r="X34" s="85"/>
      <c r="Y34" s="83">
        <f t="shared" si="32"/>
        <v>0</v>
      </c>
      <c r="Z34" s="84"/>
      <c r="AA34" s="85"/>
      <c r="AB34" s="83">
        <f t="shared" si="22"/>
        <v>0</v>
      </c>
      <c r="AC34" s="84"/>
      <c r="AD34" s="85"/>
      <c r="AE34" s="83">
        <f t="shared" si="23"/>
        <v>0</v>
      </c>
      <c r="AF34" s="84"/>
      <c r="AG34" s="85"/>
      <c r="AH34" s="83">
        <f t="shared" si="24"/>
        <v>0</v>
      </c>
      <c r="AI34" s="84"/>
      <c r="AJ34" s="85"/>
      <c r="AK34" s="83">
        <f t="shared" si="25"/>
        <v>0</v>
      </c>
      <c r="AL34" s="84"/>
      <c r="AM34" s="85"/>
      <c r="AN34" s="83">
        <f t="shared" si="26"/>
        <v>0</v>
      </c>
      <c r="AO34" s="84"/>
      <c r="AP34" s="85"/>
      <c r="AQ34" s="83">
        <f t="shared" si="27"/>
        <v>0</v>
      </c>
      <c r="AR34" s="87">
        <f>IF($H34&gt;0, $H34/$H$73, IF($I34&gt;0, $I34/$H$73, IF($J34&gt;0, $J34/$H$73, 0)))</f>
        <v>0</v>
      </c>
      <c r="AS34" s="336">
        <f>SUMIF($A$13:$A$136, IF(LEN($A34)=1,CONCATENATE($A34, "*"),"XYZ"), $AU$13:$AU$136 )</f>
        <v>0</v>
      </c>
      <c r="AT34" s="337">
        <f>SUMIF($A$13:$A$136, IF(LEN($A34)=3,CONCATENATE($A34, "*"),"XYZ"), $AU$13:$AU$136 )</f>
        <v>0</v>
      </c>
      <c r="AU34" s="338">
        <f t="shared" si="28"/>
        <v>0</v>
      </c>
      <c r="AV34" s="338"/>
      <c r="AW34" s="339"/>
      <c r="AX34" s="340"/>
      <c r="AY34" s="341"/>
      <c r="AZ34" s="339"/>
      <c r="BA34" s="340">
        <f>PRODUCT($AW34*1,AY34*1,AZ34)</f>
        <v>0</v>
      </c>
      <c r="BB34" s="342"/>
      <c r="BC34" s="338"/>
      <c r="BD34" s="340">
        <f>PRODUCT($AW34*1,BB34*1,BC34)</f>
        <v>0</v>
      </c>
      <c r="BE34" s="342"/>
      <c r="BF34" s="338"/>
      <c r="BG34" s="340">
        <f>PRODUCT($AW34*1,BE34*1,BF34)</f>
        <v>0</v>
      </c>
      <c r="BH34" s="341"/>
      <c r="BI34" s="343"/>
      <c r="BJ34" s="340">
        <f t="shared" si="8"/>
        <v>0</v>
      </c>
      <c r="BK34" s="341"/>
      <c r="BL34" s="343"/>
      <c r="BM34" s="340">
        <f t="shared" si="9"/>
        <v>0</v>
      </c>
      <c r="BN34" s="341"/>
      <c r="BO34" s="343"/>
      <c r="BP34" s="340">
        <f t="shared" si="10"/>
        <v>0</v>
      </c>
      <c r="BQ34" s="341"/>
      <c r="BR34" s="343"/>
      <c r="BS34" s="340">
        <f t="shared" si="11"/>
        <v>0</v>
      </c>
      <c r="BT34" s="341"/>
      <c r="BU34" s="343"/>
      <c r="BV34" s="340">
        <f t="shared" si="12"/>
        <v>0</v>
      </c>
      <c r="BW34" s="341"/>
      <c r="BX34" s="343"/>
      <c r="BY34" s="340">
        <f t="shared" si="13"/>
        <v>0</v>
      </c>
      <c r="BZ34" s="341"/>
      <c r="CA34" s="343"/>
      <c r="CB34" s="340">
        <f t="shared" si="14"/>
        <v>0</v>
      </c>
      <c r="CC34" s="344">
        <f>IF($AS34&gt;0, $AS34/$AS$73, IF($AT34&gt;0, $AT34/$AS$73, IF($AU34&gt;0, $AU34/$AS$73, 0)))</f>
        <v>0</v>
      </c>
      <c r="CD34" s="336">
        <f t="shared" si="16"/>
        <v>0</v>
      </c>
      <c r="CE34" s="337">
        <f t="shared" si="16"/>
        <v>0</v>
      </c>
      <c r="CF34" s="339">
        <f t="shared" si="16"/>
        <v>0</v>
      </c>
      <c r="CG34" s="339" t="e">
        <f t="shared" ca="1" si="29"/>
        <v>#NAME?</v>
      </c>
      <c r="CH34" s="339">
        <f t="shared" si="17"/>
        <v>0</v>
      </c>
      <c r="CI34" s="340" t="e">
        <f t="shared" ca="1" si="30"/>
        <v>#NAME?</v>
      </c>
      <c r="CJ34" s="339">
        <f t="shared" si="93"/>
        <v>0</v>
      </c>
      <c r="CK34" s="339">
        <f t="shared" si="93"/>
        <v>0</v>
      </c>
      <c r="CL34" s="340">
        <f t="shared" si="93"/>
        <v>0</v>
      </c>
      <c r="CM34" s="339">
        <f t="shared" si="93"/>
        <v>0</v>
      </c>
      <c r="CN34" s="339">
        <f t="shared" si="93"/>
        <v>0</v>
      </c>
      <c r="CO34" s="340">
        <f t="shared" si="93"/>
        <v>0</v>
      </c>
      <c r="CP34" s="339">
        <f t="shared" si="93"/>
        <v>0</v>
      </c>
      <c r="CQ34" s="339">
        <f t="shared" si="93"/>
        <v>0</v>
      </c>
      <c r="CR34" s="340">
        <f t="shared" si="93"/>
        <v>0</v>
      </c>
      <c r="CS34" s="339">
        <f t="shared" si="93"/>
        <v>0</v>
      </c>
      <c r="CT34" s="339">
        <f t="shared" si="93"/>
        <v>0</v>
      </c>
      <c r="CU34" s="340">
        <f t="shared" si="93"/>
        <v>0</v>
      </c>
      <c r="CV34" s="339">
        <f t="shared" si="93"/>
        <v>0</v>
      </c>
      <c r="CW34" s="339">
        <f t="shared" si="93"/>
        <v>0</v>
      </c>
      <c r="CX34" s="340">
        <f t="shared" si="93"/>
        <v>0</v>
      </c>
      <c r="CY34" s="339">
        <f t="shared" si="94"/>
        <v>0</v>
      </c>
      <c r="CZ34" s="339">
        <f t="shared" si="94"/>
        <v>0</v>
      </c>
      <c r="DA34" s="340">
        <f t="shared" si="94"/>
        <v>0</v>
      </c>
      <c r="DB34" s="339">
        <f t="shared" si="94"/>
        <v>0</v>
      </c>
      <c r="DC34" s="339">
        <f t="shared" si="95"/>
        <v>0</v>
      </c>
      <c r="DD34" s="340">
        <f t="shared" si="95"/>
        <v>0</v>
      </c>
      <c r="DE34" s="339">
        <f t="shared" si="95"/>
        <v>0</v>
      </c>
      <c r="DF34" s="339">
        <f t="shared" si="95"/>
        <v>0</v>
      </c>
      <c r="DG34" s="340">
        <f t="shared" si="95"/>
        <v>0</v>
      </c>
      <c r="DH34" s="339">
        <f t="shared" si="95"/>
        <v>0</v>
      </c>
      <c r="DI34" s="339">
        <f t="shared" si="95"/>
        <v>0</v>
      </c>
      <c r="DJ34" s="340">
        <f t="shared" si="95"/>
        <v>0</v>
      </c>
      <c r="DK34" s="339">
        <f t="shared" si="95"/>
        <v>0</v>
      </c>
      <c r="DL34" s="339">
        <f t="shared" si="95"/>
        <v>0</v>
      </c>
      <c r="DM34" s="340">
        <f t="shared" si="95"/>
        <v>0</v>
      </c>
      <c r="DN34" s="363" t="e">
        <f t="shared" ca="1" si="34"/>
        <v>#NAME?</v>
      </c>
    </row>
    <row r="35" spans="1:118" outlineLevel="1" x14ac:dyDescent="0.35">
      <c r="A35" s="226" t="s">
        <v>103</v>
      </c>
      <c r="B35" s="227"/>
      <c r="C35" s="227" t="s">
        <v>104</v>
      </c>
      <c r="D35" s="197"/>
      <c r="E35" s="197"/>
      <c r="F35" s="174"/>
      <c r="G35" s="368" t="s">
        <v>58</v>
      </c>
      <c r="H35" s="11">
        <f t="shared" si="0"/>
        <v>0</v>
      </c>
      <c r="I35" s="12">
        <f t="shared" si="1"/>
        <v>0</v>
      </c>
      <c r="J35" s="22">
        <f t="shared" si="33"/>
        <v>0</v>
      </c>
      <c r="K35" s="299"/>
      <c r="L35" s="296"/>
      <c r="M35" s="297"/>
      <c r="N35" s="294"/>
      <c r="O35" s="295"/>
      <c r="P35" s="297">
        <f t="shared" si="31"/>
        <v>0</v>
      </c>
      <c r="Q35" s="294"/>
      <c r="R35" s="296"/>
      <c r="S35" s="297">
        <f t="shared" si="20"/>
        <v>0</v>
      </c>
      <c r="T35" s="294"/>
      <c r="U35" s="296"/>
      <c r="V35" s="297">
        <f t="shared" si="21"/>
        <v>0</v>
      </c>
      <c r="W35" s="294"/>
      <c r="X35" s="295"/>
      <c r="Y35" s="297">
        <f t="shared" si="32"/>
        <v>0</v>
      </c>
      <c r="Z35" s="14"/>
      <c r="AA35" s="15"/>
      <c r="AB35" s="21">
        <f t="shared" si="22"/>
        <v>0</v>
      </c>
      <c r="AC35" s="14"/>
      <c r="AD35" s="15"/>
      <c r="AE35" s="21">
        <f t="shared" si="23"/>
        <v>0</v>
      </c>
      <c r="AF35" s="14"/>
      <c r="AG35" s="15"/>
      <c r="AH35" s="21">
        <f t="shared" si="24"/>
        <v>0</v>
      </c>
      <c r="AI35" s="14"/>
      <c r="AJ35" s="15"/>
      <c r="AK35" s="21">
        <f t="shared" si="25"/>
        <v>0</v>
      </c>
      <c r="AL35" s="14"/>
      <c r="AM35" s="15"/>
      <c r="AN35" s="21">
        <f t="shared" si="26"/>
        <v>0</v>
      </c>
      <c r="AO35" s="14"/>
      <c r="AP35" s="15"/>
      <c r="AQ35" s="21">
        <f t="shared" si="27"/>
        <v>0</v>
      </c>
      <c r="AR35" s="17">
        <f>IF($H35&gt;0, $H35/$H$73, IF($I35&gt;0, $I35/$H$73, IF($J35&gt;0, $J35/$H$73, 0)))</f>
        <v>0</v>
      </c>
      <c r="AS35" s="324">
        <f>SUMIF($A$13:$A$136, IF(LEN($A35)=1,CONCATENATE($A35, "*"),"XYZ"), $AU$13:$AU$136 )</f>
        <v>0</v>
      </c>
      <c r="AT35" s="325">
        <f>SUMIF($A$13:$A$136, IF(LEN($A35)=3,CONCATENATE($A35, "*"),"XYZ"), $AU$13:$AU$136 )</f>
        <v>0</v>
      </c>
      <c r="AU35" s="326">
        <f t="shared" si="28"/>
        <v>0</v>
      </c>
      <c r="AV35" s="326"/>
      <c r="AW35" s="327"/>
      <c r="AX35" s="328"/>
      <c r="AY35" s="329"/>
      <c r="AZ35" s="330"/>
      <c r="BA35" s="328">
        <f>PRODUCT($AW35*1,AY35*1,AZ35)</f>
        <v>0</v>
      </c>
      <c r="BB35" s="329"/>
      <c r="BC35" s="327"/>
      <c r="BD35" s="328">
        <f>PRODUCT($AW35*1,BB35*1,BC35)</f>
        <v>0</v>
      </c>
      <c r="BE35" s="329"/>
      <c r="BF35" s="327"/>
      <c r="BG35" s="328">
        <f>PRODUCT($AW35*1,BE35*1,BF35)</f>
        <v>0</v>
      </c>
      <c r="BH35" s="329"/>
      <c r="BI35" s="330"/>
      <c r="BJ35" s="328">
        <f t="shared" si="8"/>
        <v>0</v>
      </c>
      <c r="BK35" s="329"/>
      <c r="BL35" s="330"/>
      <c r="BM35" s="328">
        <f t="shared" si="9"/>
        <v>0</v>
      </c>
      <c r="BN35" s="329"/>
      <c r="BO35" s="330"/>
      <c r="BP35" s="328">
        <f t="shared" si="10"/>
        <v>0</v>
      </c>
      <c r="BQ35" s="329"/>
      <c r="BR35" s="330"/>
      <c r="BS35" s="328">
        <f t="shared" si="11"/>
        <v>0</v>
      </c>
      <c r="BT35" s="329"/>
      <c r="BU35" s="330"/>
      <c r="BV35" s="328">
        <f t="shared" si="12"/>
        <v>0</v>
      </c>
      <c r="BW35" s="329"/>
      <c r="BX35" s="330"/>
      <c r="BY35" s="328">
        <f t="shared" si="13"/>
        <v>0</v>
      </c>
      <c r="BZ35" s="329"/>
      <c r="CA35" s="330"/>
      <c r="CB35" s="328">
        <f t="shared" si="14"/>
        <v>0</v>
      </c>
      <c r="CC35" s="331">
        <f>IF($AS35&gt;0, $AS35/$AS$73, IF($AT35&gt;0, $AT35/$AS$73, IF($AU35&gt;0, $AU35/$AS$73, 0)))</f>
        <v>0</v>
      </c>
      <c r="CD35" s="358">
        <f t="shared" si="16"/>
        <v>0</v>
      </c>
      <c r="CE35" s="359">
        <f t="shared" si="16"/>
        <v>0</v>
      </c>
      <c r="CF35" s="360">
        <f t="shared" si="16"/>
        <v>0</v>
      </c>
      <c r="CG35" s="360" t="e">
        <f t="shared" ca="1" si="29"/>
        <v>#NAME?</v>
      </c>
      <c r="CH35" s="360">
        <f t="shared" si="17"/>
        <v>0</v>
      </c>
      <c r="CI35" s="361" t="e">
        <f t="shared" ca="1" si="30"/>
        <v>#NAME?</v>
      </c>
      <c r="CJ35" s="360">
        <f t="shared" si="93"/>
        <v>0</v>
      </c>
      <c r="CK35" s="360">
        <f t="shared" si="93"/>
        <v>0</v>
      </c>
      <c r="CL35" s="361">
        <f t="shared" si="93"/>
        <v>0</v>
      </c>
      <c r="CM35" s="360">
        <f t="shared" si="93"/>
        <v>0</v>
      </c>
      <c r="CN35" s="360">
        <f t="shared" si="93"/>
        <v>0</v>
      </c>
      <c r="CO35" s="361">
        <f t="shared" si="93"/>
        <v>0</v>
      </c>
      <c r="CP35" s="360">
        <f t="shared" si="93"/>
        <v>0</v>
      </c>
      <c r="CQ35" s="360">
        <f t="shared" si="93"/>
        <v>0</v>
      </c>
      <c r="CR35" s="361">
        <f t="shared" si="93"/>
        <v>0</v>
      </c>
      <c r="CS35" s="360">
        <f t="shared" si="93"/>
        <v>0</v>
      </c>
      <c r="CT35" s="360">
        <f t="shared" si="93"/>
        <v>0</v>
      </c>
      <c r="CU35" s="361">
        <f t="shared" si="93"/>
        <v>0</v>
      </c>
      <c r="CV35" s="360">
        <f t="shared" si="93"/>
        <v>0</v>
      </c>
      <c r="CW35" s="360">
        <f t="shared" si="93"/>
        <v>0</v>
      </c>
      <c r="CX35" s="361">
        <f t="shared" si="93"/>
        <v>0</v>
      </c>
      <c r="CY35" s="360">
        <f t="shared" si="94"/>
        <v>0</v>
      </c>
      <c r="CZ35" s="360">
        <f t="shared" si="94"/>
        <v>0</v>
      </c>
      <c r="DA35" s="361">
        <f t="shared" si="94"/>
        <v>0</v>
      </c>
      <c r="DB35" s="360">
        <f t="shared" si="94"/>
        <v>0</v>
      </c>
      <c r="DC35" s="360">
        <f t="shared" si="95"/>
        <v>0</v>
      </c>
      <c r="DD35" s="361">
        <f t="shared" si="95"/>
        <v>0</v>
      </c>
      <c r="DE35" s="360">
        <f t="shared" si="95"/>
        <v>0</v>
      </c>
      <c r="DF35" s="360">
        <f t="shared" si="95"/>
        <v>0</v>
      </c>
      <c r="DG35" s="361">
        <f t="shared" si="95"/>
        <v>0</v>
      </c>
      <c r="DH35" s="360">
        <f t="shared" si="95"/>
        <v>0</v>
      </c>
      <c r="DI35" s="360">
        <f t="shared" si="95"/>
        <v>0</v>
      </c>
      <c r="DJ35" s="361">
        <f t="shared" si="95"/>
        <v>0</v>
      </c>
      <c r="DK35" s="360">
        <f t="shared" si="95"/>
        <v>0</v>
      </c>
      <c r="DL35" s="360">
        <f t="shared" si="95"/>
        <v>0</v>
      </c>
      <c r="DM35" s="361">
        <f t="shared" si="95"/>
        <v>0</v>
      </c>
      <c r="DN35" s="362" t="e">
        <f t="shared" ca="1" si="34"/>
        <v>#NAME?</v>
      </c>
    </row>
    <row r="36" spans="1:118" outlineLevel="1" x14ac:dyDescent="0.35">
      <c r="A36" s="226" t="s">
        <v>105</v>
      </c>
      <c r="B36" s="227"/>
      <c r="C36" s="227"/>
      <c r="D36" s="197" t="s">
        <v>106</v>
      </c>
      <c r="E36" s="197"/>
      <c r="F36" s="197" t="s">
        <v>61</v>
      </c>
      <c r="G36" s="368" t="s">
        <v>58</v>
      </c>
      <c r="H36" s="11">
        <f t="shared" si="0"/>
        <v>0</v>
      </c>
      <c r="I36" s="12">
        <f t="shared" si="1"/>
        <v>0</v>
      </c>
      <c r="J36" s="22">
        <f t="shared" si="33"/>
        <v>0</v>
      </c>
      <c r="K36" s="299"/>
      <c r="L36" s="296"/>
      <c r="M36" s="297"/>
      <c r="N36" s="294"/>
      <c r="O36" s="295"/>
      <c r="P36" s="297">
        <f t="shared" si="31"/>
        <v>0</v>
      </c>
      <c r="Q36" s="294"/>
      <c r="R36" s="296"/>
      <c r="S36" s="297">
        <f t="shared" si="20"/>
        <v>0</v>
      </c>
      <c r="T36" s="294"/>
      <c r="U36" s="296"/>
      <c r="V36" s="297">
        <f t="shared" si="21"/>
        <v>0</v>
      </c>
      <c r="W36" s="294"/>
      <c r="X36" s="295"/>
      <c r="Y36" s="297">
        <f t="shared" si="32"/>
        <v>0</v>
      </c>
      <c r="Z36" s="14"/>
      <c r="AA36" s="15"/>
      <c r="AB36" s="21">
        <f t="shared" si="22"/>
        <v>0</v>
      </c>
      <c r="AC36" s="14"/>
      <c r="AD36" s="15"/>
      <c r="AE36" s="21">
        <f t="shared" si="23"/>
        <v>0</v>
      </c>
      <c r="AF36" s="14"/>
      <c r="AG36" s="15"/>
      <c r="AH36" s="21">
        <f t="shared" si="24"/>
        <v>0</v>
      </c>
      <c r="AI36" s="14"/>
      <c r="AJ36" s="15"/>
      <c r="AK36" s="21">
        <f t="shared" si="25"/>
        <v>0</v>
      </c>
      <c r="AL36" s="14"/>
      <c r="AM36" s="15"/>
      <c r="AN36" s="21">
        <f t="shared" si="26"/>
        <v>0</v>
      </c>
      <c r="AO36" s="14"/>
      <c r="AP36" s="15"/>
      <c r="AQ36" s="21">
        <f t="shared" si="27"/>
        <v>0</v>
      </c>
      <c r="AR36" s="17">
        <f>IF($H36&gt;0, $H36/$H$73, IF($I36&gt;0, $I36/$H$73, IF($J36&gt;0, $J36/$H$73, 0)))</f>
        <v>0</v>
      </c>
      <c r="AS36" s="324">
        <f>SUMIF($A$13:$A$136, IF(LEN($A36)=1,CONCATENATE($A36, "*"),"XYZ"), $AU$13:$AU$136 )</f>
        <v>0</v>
      </c>
      <c r="AT36" s="325">
        <f>SUMIF($A$13:$A$136, IF(LEN($A36)=3,CONCATENATE($A36, "*"),"XYZ"), $AU$13:$AU$136 )</f>
        <v>0</v>
      </c>
      <c r="AU36" s="326">
        <f t="shared" si="28"/>
        <v>0</v>
      </c>
      <c r="AV36" s="326"/>
      <c r="AW36" s="327"/>
      <c r="AX36" s="328"/>
      <c r="AY36" s="329"/>
      <c r="AZ36" s="330"/>
      <c r="BA36" s="328">
        <f>PRODUCT($AW36*1,AY36*1,AZ36)</f>
        <v>0</v>
      </c>
      <c r="BB36" s="329"/>
      <c r="BC36" s="327"/>
      <c r="BD36" s="328">
        <f>PRODUCT($AW36*1,BB36*1,BC36)</f>
        <v>0</v>
      </c>
      <c r="BE36" s="329"/>
      <c r="BF36" s="327"/>
      <c r="BG36" s="328">
        <f>PRODUCT($AW36*1,BE36*1,BF36)</f>
        <v>0</v>
      </c>
      <c r="BH36" s="329"/>
      <c r="BI36" s="330"/>
      <c r="BJ36" s="328">
        <f t="shared" si="8"/>
        <v>0</v>
      </c>
      <c r="BK36" s="329"/>
      <c r="BL36" s="330"/>
      <c r="BM36" s="328">
        <f t="shared" si="9"/>
        <v>0</v>
      </c>
      <c r="BN36" s="329"/>
      <c r="BO36" s="330"/>
      <c r="BP36" s="328">
        <f t="shared" si="10"/>
        <v>0</v>
      </c>
      <c r="BQ36" s="329"/>
      <c r="BR36" s="330"/>
      <c r="BS36" s="328">
        <f t="shared" si="11"/>
        <v>0</v>
      </c>
      <c r="BT36" s="329"/>
      <c r="BU36" s="330"/>
      <c r="BV36" s="328">
        <f t="shared" si="12"/>
        <v>0</v>
      </c>
      <c r="BW36" s="329"/>
      <c r="BX36" s="330"/>
      <c r="BY36" s="328">
        <f t="shared" si="13"/>
        <v>0</v>
      </c>
      <c r="BZ36" s="329"/>
      <c r="CA36" s="330"/>
      <c r="CB36" s="328">
        <f t="shared" si="14"/>
        <v>0</v>
      </c>
      <c r="CC36" s="331">
        <f>IF($AS36&gt;0, $AS36/$AS$73, IF($AT36&gt;0, $AT36/$AS$73, IF($AU36&gt;0, $AU36/$AS$73, 0)))</f>
        <v>0</v>
      </c>
      <c r="CD36" s="358">
        <f t="shared" si="16"/>
        <v>0</v>
      </c>
      <c r="CE36" s="359">
        <f t="shared" si="16"/>
        <v>0</v>
      </c>
      <c r="CF36" s="360">
        <f t="shared" si="16"/>
        <v>0</v>
      </c>
      <c r="CG36" s="360" t="e">
        <f t="shared" ca="1" si="29"/>
        <v>#NAME?</v>
      </c>
      <c r="CH36" s="360">
        <f t="shared" si="17"/>
        <v>0</v>
      </c>
      <c r="CI36" s="361" t="e">
        <f t="shared" ca="1" si="30"/>
        <v>#NAME?</v>
      </c>
      <c r="CJ36" s="360">
        <f t="shared" si="93"/>
        <v>0</v>
      </c>
      <c r="CK36" s="360">
        <f t="shared" si="93"/>
        <v>0</v>
      </c>
      <c r="CL36" s="361">
        <f t="shared" si="93"/>
        <v>0</v>
      </c>
      <c r="CM36" s="360">
        <f t="shared" si="93"/>
        <v>0</v>
      </c>
      <c r="CN36" s="360">
        <f t="shared" si="93"/>
        <v>0</v>
      </c>
      <c r="CO36" s="361">
        <f t="shared" si="93"/>
        <v>0</v>
      </c>
      <c r="CP36" s="360">
        <f t="shared" si="93"/>
        <v>0</v>
      </c>
      <c r="CQ36" s="360">
        <f t="shared" si="93"/>
        <v>0</v>
      </c>
      <c r="CR36" s="361">
        <f t="shared" si="93"/>
        <v>0</v>
      </c>
      <c r="CS36" s="360">
        <f t="shared" si="93"/>
        <v>0</v>
      </c>
      <c r="CT36" s="360">
        <f t="shared" si="93"/>
        <v>0</v>
      </c>
      <c r="CU36" s="361">
        <f t="shared" si="93"/>
        <v>0</v>
      </c>
      <c r="CV36" s="360">
        <f t="shared" si="93"/>
        <v>0</v>
      </c>
      <c r="CW36" s="360">
        <f t="shared" si="93"/>
        <v>0</v>
      </c>
      <c r="CX36" s="361">
        <f t="shared" si="93"/>
        <v>0</v>
      </c>
      <c r="CY36" s="360">
        <f t="shared" si="94"/>
        <v>0</v>
      </c>
      <c r="CZ36" s="360">
        <f t="shared" si="94"/>
        <v>0</v>
      </c>
      <c r="DA36" s="361">
        <f t="shared" si="94"/>
        <v>0</v>
      </c>
      <c r="DB36" s="360">
        <f t="shared" si="94"/>
        <v>0</v>
      </c>
      <c r="DC36" s="360">
        <f t="shared" si="95"/>
        <v>0</v>
      </c>
      <c r="DD36" s="361">
        <f t="shared" si="95"/>
        <v>0</v>
      </c>
      <c r="DE36" s="360">
        <f t="shared" si="95"/>
        <v>0</v>
      </c>
      <c r="DF36" s="360">
        <f t="shared" si="95"/>
        <v>0</v>
      </c>
      <c r="DG36" s="361">
        <f t="shared" si="95"/>
        <v>0</v>
      </c>
      <c r="DH36" s="360">
        <f t="shared" si="95"/>
        <v>0</v>
      </c>
      <c r="DI36" s="360">
        <f t="shared" si="95"/>
        <v>0</v>
      </c>
      <c r="DJ36" s="361">
        <f t="shared" si="95"/>
        <v>0</v>
      </c>
      <c r="DK36" s="360">
        <f t="shared" si="95"/>
        <v>0</v>
      </c>
      <c r="DL36" s="360">
        <f t="shared" si="95"/>
        <v>0</v>
      </c>
      <c r="DM36" s="361">
        <f t="shared" si="95"/>
        <v>0</v>
      </c>
      <c r="DN36" s="362" t="e">
        <f t="shared" ca="1" si="34"/>
        <v>#NAME?</v>
      </c>
    </row>
    <row r="37" spans="1:118" outlineLevel="1" x14ac:dyDescent="0.35">
      <c r="A37" s="226" t="s">
        <v>107</v>
      </c>
      <c r="B37" s="227"/>
      <c r="C37" s="227"/>
      <c r="D37" s="197" t="s">
        <v>108</v>
      </c>
      <c r="E37" s="197"/>
      <c r="F37" s="197" t="s">
        <v>61</v>
      </c>
      <c r="G37" s="368" t="s">
        <v>58</v>
      </c>
      <c r="H37" s="11">
        <f t="shared" si="0"/>
        <v>0</v>
      </c>
      <c r="I37" s="12">
        <f t="shared" si="1"/>
        <v>0</v>
      </c>
      <c r="J37" s="22">
        <f t="shared" si="33"/>
        <v>0</v>
      </c>
      <c r="K37" s="299"/>
      <c r="L37" s="296"/>
      <c r="M37" s="297"/>
      <c r="N37" s="294"/>
      <c r="O37" s="295"/>
      <c r="P37" s="297">
        <f>PRODUCT($L37*1,N37*1,O37)</f>
        <v>0</v>
      </c>
      <c r="Q37" s="294"/>
      <c r="R37" s="296"/>
      <c r="S37" s="297">
        <f>PRODUCT($L37*1,Q37*1,R37)</f>
        <v>0</v>
      </c>
      <c r="T37" s="294"/>
      <c r="U37" s="296"/>
      <c r="V37" s="297">
        <f>PRODUCT($L37*1,T37*1,U37)</f>
        <v>0</v>
      </c>
      <c r="W37" s="294"/>
      <c r="X37" s="295"/>
      <c r="Y37" s="297">
        <f>PRODUCT($L37*1,W37*1,X37)</f>
        <v>0</v>
      </c>
      <c r="Z37" s="14"/>
      <c r="AA37" s="15"/>
      <c r="AB37" s="21">
        <f>PRODUCT($L37*1,Z37*1,AA37)</f>
        <v>0</v>
      </c>
      <c r="AC37" s="14"/>
      <c r="AD37" s="15"/>
      <c r="AE37" s="21">
        <f>PRODUCT($L37*1,AC37*1,AD37)</f>
        <v>0</v>
      </c>
      <c r="AF37" s="14"/>
      <c r="AG37" s="15"/>
      <c r="AH37" s="21">
        <f>PRODUCT($L37*1,AF37*1,AG37)</f>
        <v>0</v>
      </c>
      <c r="AI37" s="14"/>
      <c r="AJ37" s="15"/>
      <c r="AK37" s="21">
        <f>PRODUCT($L37*1,AI37*1,AJ37)</f>
        <v>0</v>
      </c>
      <c r="AL37" s="14"/>
      <c r="AM37" s="15"/>
      <c r="AN37" s="21">
        <f>PRODUCT($L37*1,AL37*1,AM37)</f>
        <v>0</v>
      </c>
      <c r="AO37" s="14"/>
      <c r="AP37" s="15"/>
      <c r="AQ37" s="21">
        <f>PRODUCT($L37*1,AO37*1,AP37)</f>
        <v>0</v>
      </c>
      <c r="AR37" s="17">
        <f>IF($H37&gt;0, $H37/$H$73, IF($I37&gt;0, $I37/$H$73, IF($J37&gt;0, $J37/$H$73, 0)))</f>
        <v>0</v>
      </c>
      <c r="AS37" s="324">
        <f>SUMIF($A$13:$A$136, IF(LEN($A37)=1,CONCATENATE($A37, "*"),"XYZ"), $AU$13:$AU$136 )</f>
        <v>0</v>
      </c>
      <c r="AT37" s="325">
        <f>SUMIF($A$13:$A$136, IF(LEN($A37)=3,CONCATENATE($A37, "*"),"XYZ"), $AU$13:$AU$136 )</f>
        <v>0</v>
      </c>
      <c r="AU37" s="326">
        <f t="shared" si="28"/>
        <v>0</v>
      </c>
      <c r="AV37" s="326"/>
      <c r="AW37" s="327"/>
      <c r="AX37" s="328"/>
      <c r="AY37" s="329"/>
      <c r="AZ37" s="330"/>
      <c r="BA37" s="328">
        <f>PRODUCT($AW37*1,AY37*1,AZ37*1)</f>
        <v>0</v>
      </c>
      <c r="BB37" s="329"/>
      <c r="BC37" s="327"/>
      <c r="BD37" s="328">
        <f>PRODUCT($AW37*1,BB37*1,BC37*1)</f>
        <v>0</v>
      </c>
      <c r="BE37" s="329"/>
      <c r="BF37" s="327"/>
      <c r="BG37" s="328">
        <f>PRODUCT($AW37*1,BE37*1,BF37*1)</f>
        <v>0</v>
      </c>
      <c r="BH37" s="329"/>
      <c r="BI37" s="330"/>
      <c r="BJ37" s="328">
        <f>PRODUCT($AW37*1,BH37*1,BI37*1)</f>
        <v>0</v>
      </c>
      <c r="BK37" s="329"/>
      <c r="BL37" s="330"/>
      <c r="BM37" s="328">
        <f>PRODUCT($AW37*1,BK37*1,BL37*1)</f>
        <v>0</v>
      </c>
      <c r="BN37" s="329"/>
      <c r="BO37" s="330"/>
      <c r="BP37" s="328">
        <f>PRODUCT($AW37*1,BN37*1,BO37*1)</f>
        <v>0</v>
      </c>
      <c r="BQ37" s="329"/>
      <c r="BR37" s="330"/>
      <c r="BS37" s="328">
        <f>PRODUCT($AW37*1,BQ37*1,BR37*1)</f>
        <v>0</v>
      </c>
      <c r="BT37" s="329"/>
      <c r="BU37" s="330"/>
      <c r="BV37" s="328">
        <f>PRODUCT($AW37*1,BT37*1,BU37*1)</f>
        <v>0</v>
      </c>
      <c r="BW37" s="329"/>
      <c r="BX37" s="330"/>
      <c r="BY37" s="328">
        <f>PRODUCT($AW37*1,BW37*1,BX37*1)</f>
        <v>0</v>
      </c>
      <c r="BZ37" s="329"/>
      <c r="CA37" s="330"/>
      <c r="CB37" s="328">
        <f>PRODUCT($AW37*1,BZ37*1,CA37*1)</f>
        <v>0</v>
      </c>
      <c r="CC37" s="331">
        <f>IF($AS37&gt;0, $AS37/$AS$73, IF($AT37&gt;0, $AT37/$AS$73, IF($AU37&gt;0, $AU37/$AS$73, 0)))</f>
        <v>0</v>
      </c>
      <c r="CD37" s="358">
        <f t="shared" si="16"/>
        <v>0</v>
      </c>
      <c r="CE37" s="359">
        <f t="shared" si="16"/>
        <v>0</v>
      </c>
      <c r="CF37" s="360">
        <f t="shared" si="16"/>
        <v>0</v>
      </c>
      <c r="CG37" s="360" t="e">
        <f ca="1">CombineUnits(K37,AV37)</f>
        <v>#NAME?</v>
      </c>
      <c r="CH37" s="360">
        <f t="shared" si="17"/>
        <v>0</v>
      </c>
      <c r="CI37" s="361" t="e">
        <f t="shared" ca="1" si="30"/>
        <v>#NAME?</v>
      </c>
      <c r="CJ37" s="360">
        <f t="shared" si="93"/>
        <v>0</v>
      </c>
      <c r="CK37" s="360">
        <f t="shared" si="93"/>
        <v>0</v>
      </c>
      <c r="CL37" s="361">
        <f t="shared" si="93"/>
        <v>0</v>
      </c>
      <c r="CM37" s="360">
        <f t="shared" si="93"/>
        <v>0</v>
      </c>
      <c r="CN37" s="360">
        <f t="shared" si="93"/>
        <v>0</v>
      </c>
      <c r="CO37" s="361">
        <f t="shared" si="93"/>
        <v>0</v>
      </c>
      <c r="CP37" s="360">
        <f t="shared" si="93"/>
        <v>0</v>
      </c>
      <c r="CQ37" s="360">
        <f t="shared" si="93"/>
        <v>0</v>
      </c>
      <c r="CR37" s="361">
        <f t="shared" si="93"/>
        <v>0</v>
      </c>
      <c r="CS37" s="360">
        <f t="shared" si="93"/>
        <v>0</v>
      </c>
      <c r="CT37" s="360">
        <f t="shared" si="93"/>
        <v>0</v>
      </c>
      <c r="CU37" s="361">
        <f t="shared" si="93"/>
        <v>0</v>
      </c>
      <c r="CV37" s="360">
        <f t="shared" si="93"/>
        <v>0</v>
      </c>
      <c r="CW37" s="360">
        <f t="shared" si="93"/>
        <v>0</v>
      </c>
      <c r="CX37" s="361">
        <f t="shared" si="93"/>
        <v>0</v>
      </c>
      <c r="CY37" s="360">
        <f t="shared" si="94"/>
        <v>0</v>
      </c>
      <c r="CZ37" s="360">
        <f t="shared" si="94"/>
        <v>0</v>
      </c>
      <c r="DA37" s="361">
        <f t="shared" si="94"/>
        <v>0</v>
      </c>
      <c r="DB37" s="360">
        <f t="shared" si="94"/>
        <v>0</v>
      </c>
      <c r="DC37" s="360">
        <f t="shared" si="95"/>
        <v>0</v>
      </c>
      <c r="DD37" s="361">
        <f t="shared" si="95"/>
        <v>0</v>
      </c>
      <c r="DE37" s="360">
        <f t="shared" si="95"/>
        <v>0</v>
      </c>
      <c r="DF37" s="360">
        <f t="shared" si="95"/>
        <v>0</v>
      </c>
      <c r="DG37" s="361">
        <f t="shared" si="95"/>
        <v>0</v>
      </c>
      <c r="DH37" s="360">
        <f t="shared" si="95"/>
        <v>0</v>
      </c>
      <c r="DI37" s="360">
        <f t="shared" si="95"/>
        <v>0</v>
      </c>
      <c r="DJ37" s="361">
        <f t="shared" si="95"/>
        <v>0</v>
      </c>
      <c r="DK37" s="360">
        <f t="shared" si="95"/>
        <v>0</v>
      </c>
      <c r="DL37" s="360">
        <f t="shared" si="95"/>
        <v>0</v>
      </c>
      <c r="DM37" s="361">
        <f t="shared" si="95"/>
        <v>0</v>
      </c>
      <c r="DN37" s="362" t="e">
        <f ca="1">ProportionVariance(H37,I37,J37,AS37,AT37,AU37)</f>
        <v>#NAME?</v>
      </c>
    </row>
    <row r="38" spans="1:118" s="198" customFormat="1" outlineLevel="1" x14ac:dyDescent="0.35">
      <c r="A38" s="226" t="s">
        <v>109</v>
      </c>
      <c r="B38" s="227"/>
      <c r="C38" s="227"/>
      <c r="D38" s="197" t="s">
        <v>110</v>
      </c>
      <c r="E38" s="197"/>
      <c r="F38" s="197" t="s">
        <v>98</v>
      </c>
      <c r="G38" s="368" t="s">
        <v>58</v>
      </c>
      <c r="H38" s="11">
        <f t="shared" si="0"/>
        <v>0</v>
      </c>
      <c r="I38" s="12">
        <f t="shared" si="1"/>
        <v>0</v>
      </c>
      <c r="J38" s="22">
        <f>P38+S38+V38+Y38+AB38+AE38+AH38+AK38+AN38+AQ38</f>
        <v>0</v>
      </c>
      <c r="K38" s="299"/>
      <c r="L38" s="296"/>
      <c r="M38" s="297"/>
      <c r="N38" s="294"/>
      <c r="O38" s="295"/>
      <c r="P38" s="297"/>
      <c r="Q38" s="294"/>
      <c r="R38" s="296"/>
      <c r="S38" s="297"/>
      <c r="T38" s="294"/>
      <c r="U38" s="296"/>
      <c r="V38" s="297"/>
      <c r="W38" s="294"/>
      <c r="X38" s="295"/>
      <c r="Y38" s="297"/>
      <c r="Z38" s="14"/>
      <c r="AA38" s="15"/>
      <c r="AB38" s="21"/>
      <c r="AC38" s="14"/>
      <c r="AD38" s="15"/>
      <c r="AE38" s="21"/>
      <c r="AF38" s="14"/>
      <c r="AG38" s="15"/>
      <c r="AH38" s="21"/>
      <c r="AI38" s="14"/>
      <c r="AJ38" s="15"/>
      <c r="AK38" s="21"/>
      <c r="AL38" s="14"/>
      <c r="AM38" s="15"/>
      <c r="AN38" s="21"/>
      <c r="AO38" s="14"/>
      <c r="AP38" s="15"/>
      <c r="AQ38" s="21"/>
      <c r="AR38" s="17"/>
      <c r="AS38" s="324"/>
      <c r="AT38" s="325"/>
      <c r="AU38" s="326"/>
      <c r="AV38" s="326"/>
      <c r="AW38" s="327"/>
      <c r="AX38" s="328"/>
      <c r="AY38" s="329"/>
      <c r="AZ38" s="330"/>
      <c r="BA38" s="328"/>
      <c r="BB38" s="329"/>
      <c r="BC38" s="327"/>
      <c r="BD38" s="328"/>
      <c r="BE38" s="329"/>
      <c r="BF38" s="327"/>
      <c r="BG38" s="328"/>
      <c r="BH38" s="329"/>
      <c r="BI38" s="330"/>
      <c r="BJ38" s="328"/>
      <c r="BK38" s="329"/>
      <c r="BL38" s="330"/>
      <c r="BM38" s="328"/>
      <c r="BN38" s="329"/>
      <c r="BO38" s="330"/>
      <c r="BP38" s="328"/>
      <c r="BQ38" s="329"/>
      <c r="BR38" s="330"/>
      <c r="BS38" s="328"/>
      <c r="BT38" s="329"/>
      <c r="BU38" s="330"/>
      <c r="BV38" s="328"/>
      <c r="BW38" s="329"/>
      <c r="BX38" s="330"/>
      <c r="BY38" s="328"/>
      <c r="BZ38" s="329"/>
      <c r="CA38" s="330"/>
      <c r="CB38" s="328"/>
      <c r="CC38" s="331"/>
      <c r="CD38" s="358"/>
      <c r="CE38" s="359"/>
      <c r="CF38" s="360"/>
      <c r="CG38" s="360"/>
      <c r="CH38" s="360"/>
      <c r="CI38" s="361"/>
      <c r="CJ38" s="360"/>
      <c r="CK38" s="360"/>
      <c r="CL38" s="361"/>
      <c r="CM38" s="360"/>
      <c r="CN38" s="360"/>
      <c r="CO38" s="361"/>
      <c r="CP38" s="360"/>
      <c r="CQ38" s="360"/>
      <c r="CR38" s="361"/>
      <c r="CS38" s="360"/>
      <c r="CT38" s="360"/>
      <c r="CU38" s="361"/>
      <c r="CV38" s="360"/>
      <c r="CW38" s="360"/>
      <c r="CX38" s="361"/>
      <c r="CY38" s="360"/>
      <c r="CZ38" s="360"/>
      <c r="DA38" s="361"/>
      <c r="DB38" s="360"/>
      <c r="DC38" s="360"/>
      <c r="DD38" s="361"/>
      <c r="DE38" s="360"/>
      <c r="DF38" s="360"/>
      <c r="DG38" s="361"/>
      <c r="DH38" s="360"/>
      <c r="DI38" s="360"/>
      <c r="DJ38" s="361"/>
      <c r="DK38" s="360"/>
      <c r="DL38" s="360"/>
      <c r="DM38" s="361"/>
      <c r="DN38" s="362"/>
    </row>
    <row r="39" spans="1:118" outlineLevel="1" x14ac:dyDescent="0.35">
      <c r="A39" s="226" t="s">
        <v>111</v>
      </c>
      <c r="B39" s="227"/>
      <c r="C39" s="227"/>
      <c r="D39" s="197" t="s">
        <v>112</v>
      </c>
      <c r="E39" s="197"/>
      <c r="F39" s="197" t="s">
        <v>61</v>
      </c>
      <c r="G39" s="368" t="s">
        <v>58</v>
      </c>
      <c r="H39" s="11">
        <f t="shared" si="0"/>
        <v>0</v>
      </c>
      <c r="I39" s="12">
        <f t="shared" si="1"/>
        <v>0</v>
      </c>
      <c r="J39" s="22">
        <f>P39+S39+V39+Y39+AB39+AE39+AH39+AK39+AN39+AQ39</f>
        <v>0</v>
      </c>
      <c r="K39" s="299"/>
      <c r="L39" s="296"/>
      <c r="M39" s="297"/>
      <c r="N39" s="294"/>
      <c r="O39" s="295"/>
      <c r="P39" s="297">
        <f t="shared" si="31"/>
        <v>0</v>
      </c>
      <c r="Q39" s="294"/>
      <c r="R39" s="296"/>
      <c r="S39" s="297">
        <f t="shared" si="20"/>
        <v>0</v>
      </c>
      <c r="T39" s="294"/>
      <c r="U39" s="296"/>
      <c r="V39" s="297">
        <f t="shared" si="21"/>
        <v>0</v>
      </c>
      <c r="W39" s="294"/>
      <c r="X39" s="295"/>
      <c r="Y39" s="297">
        <f t="shared" si="32"/>
        <v>0</v>
      </c>
      <c r="Z39" s="14"/>
      <c r="AA39" s="15"/>
      <c r="AB39" s="21">
        <f t="shared" si="22"/>
        <v>0</v>
      </c>
      <c r="AC39" s="14"/>
      <c r="AD39" s="15"/>
      <c r="AE39" s="21">
        <f t="shared" si="23"/>
        <v>0</v>
      </c>
      <c r="AF39" s="14"/>
      <c r="AG39" s="15"/>
      <c r="AH39" s="21">
        <f t="shared" si="24"/>
        <v>0</v>
      </c>
      <c r="AI39" s="14"/>
      <c r="AJ39" s="15"/>
      <c r="AK39" s="21">
        <f t="shared" si="25"/>
        <v>0</v>
      </c>
      <c r="AL39" s="14"/>
      <c r="AM39" s="15"/>
      <c r="AN39" s="21">
        <f t="shared" si="26"/>
        <v>0</v>
      </c>
      <c r="AO39" s="14"/>
      <c r="AP39" s="15"/>
      <c r="AQ39" s="21">
        <f t="shared" si="27"/>
        <v>0</v>
      </c>
      <c r="AR39" s="17">
        <f t="shared" ref="AR39:AR63" si="96">IF($H39&gt;0, $H39/$H$73, IF($I39&gt;0, $I39/$H$73, IF($J39&gt;0, $J39/$H$73, 0)))</f>
        <v>0</v>
      </c>
      <c r="AS39" s="324">
        <f>SUMIF($A$13:$A$136, IF(LEN($A38)=1,CONCATENATE($A38, "*"),"XYZ"), $AU$13:$AU$136 )</f>
        <v>0</v>
      </c>
      <c r="AT39" s="325">
        <f>SUMIF($A$13:$A$136, IF(LEN($A38)=3,CONCATENATE($A38, "*"),"XYZ"), $AU$13:$AU$136 )</f>
        <v>0</v>
      </c>
      <c r="AU39" s="326">
        <f t="shared" si="28"/>
        <v>0</v>
      </c>
      <c r="AV39" s="326"/>
      <c r="AW39" s="327"/>
      <c r="AX39" s="328"/>
      <c r="AY39" s="329"/>
      <c r="AZ39" s="330"/>
      <c r="BA39" s="328">
        <f>PRODUCT($AW39*1,AY39*1,AZ39)</f>
        <v>0</v>
      </c>
      <c r="BB39" s="329"/>
      <c r="BC39" s="327"/>
      <c r="BD39" s="328">
        <f>PRODUCT($AW39*1,BB39*1,BC39)</f>
        <v>0</v>
      </c>
      <c r="BE39" s="329"/>
      <c r="BF39" s="327"/>
      <c r="BG39" s="328">
        <f>PRODUCT($AW39*1,BE39*1,BF39)</f>
        <v>0</v>
      </c>
      <c r="BH39" s="329"/>
      <c r="BI39" s="330"/>
      <c r="BJ39" s="328">
        <f t="shared" si="8"/>
        <v>0</v>
      </c>
      <c r="BK39" s="329"/>
      <c r="BL39" s="330"/>
      <c r="BM39" s="328">
        <f t="shared" si="9"/>
        <v>0</v>
      </c>
      <c r="BN39" s="329"/>
      <c r="BO39" s="330"/>
      <c r="BP39" s="328">
        <f t="shared" si="10"/>
        <v>0</v>
      </c>
      <c r="BQ39" s="329"/>
      <c r="BR39" s="330"/>
      <c r="BS39" s="328">
        <f t="shared" si="11"/>
        <v>0</v>
      </c>
      <c r="BT39" s="329"/>
      <c r="BU39" s="330"/>
      <c r="BV39" s="328">
        <f t="shared" si="12"/>
        <v>0</v>
      </c>
      <c r="BW39" s="329"/>
      <c r="BX39" s="330"/>
      <c r="BY39" s="328">
        <f t="shared" si="13"/>
        <v>0</v>
      </c>
      <c r="BZ39" s="329"/>
      <c r="CA39" s="330"/>
      <c r="CB39" s="328">
        <f t="shared" si="14"/>
        <v>0</v>
      </c>
      <c r="CC39" s="331">
        <f t="shared" ref="CC39:CC63" si="97">IF($AS39&gt;0, $AS39/$AS$73, IF($AT39&gt;0, $AT39/$AS$73, IF($AU39&gt;0, $AU39/$AS$73, 0)))</f>
        <v>0</v>
      </c>
      <c r="CD39" s="358">
        <f t="shared" si="16"/>
        <v>0</v>
      </c>
      <c r="CE39" s="359">
        <f t="shared" si="16"/>
        <v>0</v>
      </c>
      <c r="CF39" s="360">
        <f t="shared" si="16"/>
        <v>0</v>
      </c>
      <c r="CG39" s="360" t="e">
        <f t="shared" ca="1" si="29"/>
        <v>#NAME?</v>
      </c>
      <c r="CH39" s="360">
        <f t="shared" si="17"/>
        <v>0</v>
      </c>
      <c r="CI39" s="361" t="e">
        <f t="shared" ca="1" si="30"/>
        <v>#NAME?</v>
      </c>
      <c r="CJ39" s="360">
        <f t="shared" si="93"/>
        <v>0</v>
      </c>
      <c r="CK39" s="360">
        <f t="shared" si="93"/>
        <v>0</v>
      </c>
      <c r="CL39" s="361">
        <f t="shared" si="93"/>
        <v>0</v>
      </c>
      <c r="CM39" s="360">
        <f t="shared" si="93"/>
        <v>0</v>
      </c>
      <c r="CN39" s="360">
        <f t="shared" si="93"/>
        <v>0</v>
      </c>
      <c r="CO39" s="361">
        <f t="shared" si="93"/>
        <v>0</v>
      </c>
      <c r="CP39" s="360">
        <f t="shared" si="93"/>
        <v>0</v>
      </c>
      <c r="CQ39" s="360">
        <f t="shared" si="93"/>
        <v>0</v>
      </c>
      <c r="CR39" s="361">
        <f t="shared" si="93"/>
        <v>0</v>
      </c>
      <c r="CS39" s="360">
        <f t="shared" si="93"/>
        <v>0</v>
      </c>
      <c r="CT39" s="360">
        <f t="shared" si="93"/>
        <v>0</v>
      </c>
      <c r="CU39" s="361">
        <f t="shared" si="93"/>
        <v>0</v>
      </c>
      <c r="CV39" s="360">
        <f t="shared" si="93"/>
        <v>0</v>
      </c>
      <c r="CW39" s="360">
        <f t="shared" si="93"/>
        <v>0</v>
      </c>
      <c r="CX39" s="361">
        <f t="shared" si="93"/>
        <v>0</v>
      </c>
      <c r="CY39" s="360">
        <f t="shared" si="94"/>
        <v>0</v>
      </c>
      <c r="CZ39" s="360">
        <f t="shared" si="94"/>
        <v>0</v>
      </c>
      <c r="DA39" s="361">
        <f t="shared" si="94"/>
        <v>0</v>
      </c>
      <c r="DB39" s="360">
        <f t="shared" si="94"/>
        <v>0</v>
      </c>
      <c r="DC39" s="360">
        <f t="shared" si="95"/>
        <v>0</v>
      </c>
      <c r="DD39" s="361">
        <f t="shared" si="95"/>
        <v>0</v>
      </c>
      <c r="DE39" s="360">
        <f t="shared" si="95"/>
        <v>0</v>
      </c>
      <c r="DF39" s="360">
        <f t="shared" si="95"/>
        <v>0</v>
      </c>
      <c r="DG39" s="361">
        <f t="shared" si="95"/>
        <v>0</v>
      </c>
      <c r="DH39" s="360">
        <f t="shared" si="95"/>
        <v>0</v>
      </c>
      <c r="DI39" s="360">
        <f t="shared" si="95"/>
        <v>0</v>
      </c>
      <c r="DJ39" s="361">
        <f t="shared" si="95"/>
        <v>0</v>
      </c>
      <c r="DK39" s="360">
        <f t="shared" si="95"/>
        <v>0</v>
      </c>
      <c r="DL39" s="360">
        <f t="shared" si="95"/>
        <v>0</v>
      </c>
      <c r="DM39" s="361">
        <f t="shared" si="95"/>
        <v>0</v>
      </c>
      <c r="DN39" s="362" t="e">
        <f t="shared" ca="1" si="34"/>
        <v>#NAME?</v>
      </c>
    </row>
    <row r="40" spans="1:118" outlineLevel="1" x14ac:dyDescent="0.35">
      <c r="A40" s="226" t="s">
        <v>113</v>
      </c>
      <c r="B40" s="227"/>
      <c r="C40" s="227"/>
      <c r="D40" s="197" t="s">
        <v>114</v>
      </c>
      <c r="E40" s="197"/>
      <c r="F40" s="197" t="s">
        <v>61</v>
      </c>
      <c r="G40" s="368" t="s">
        <v>58</v>
      </c>
      <c r="H40" s="11">
        <f t="shared" si="0"/>
        <v>0</v>
      </c>
      <c r="I40" s="12">
        <f t="shared" si="1"/>
        <v>0</v>
      </c>
      <c r="J40" s="22">
        <f>P40+S40+V40+Y40+AB40+AE40+AH40+AK40+AN40+AQ40</f>
        <v>0</v>
      </c>
      <c r="K40" s="299"/>
      <c r="L40" s="296"/>
      <c r="M40" s="297"/>
      <c r="N40" s="294"/>
      <c r="O40" s="295"/>
      <c r="P40" s="297">
        <f t="shared" si="31"/>
        <v>0</v>
      </c>
      <c r="Q40" s="294"/>
      <c r="R40" s="296"/>
      <c r="S40" s="297">
        <f t="shared" si="20"/>
        <v>0</v>
      </c>
      <c r="T40" s="294"/>
      <c r="U40" s="296"/>
      <c r="V40" s="297">
        <f t="shared" si="21"/>
        <v>0</v>
      </c>
      <c r="W40" s="294"/>
      <c r="X40" s="295"/>
      <c r="Y40" s="297">
        <f t="shared" si="32"/>
        <v>0</v>
      </c>
      <c r="Z40" s="14"/>
      <c r="AA40" s="15"/>
      <c r="AB40" s="21">
        <f t="shared" si="22"/>
        <v>0</v>
      </c>
      <c r="AC40" s="14"/>
      <c r="AD40" s="15"/>
      <c r="AE40" s="21">
        <f t="shared" si="23"/>
        <v>0</v>
      </c>
      <c r="AF40" s="14"/>
      <c r="AG40" s="15"/>
      <c r="AH40" s="21">
        <f t="shared" si="24"/>
        <v>0</v>
      </c>
      <c r="AI40" s="14"/>
      <c r="AJ40" s="15"/>
      <c r="AK40" s="21">
        <f t="shared" si="25"/>
        <v>0</v>
      </c>
      <c r="AL40" s="14"/>
      <c r="AM40" s="15"/>
      <c r="AN40" s="21">
        <f t="shared" si="26"/>
        <v>0</v>
      </c>
      <c r="AO40" s="14"/>
      <c r="AP40" s="15"/>
      <c r="AQ40" s="21">
        <f t="shared" si="27"/>
        <v>0</v>
      </c>
      <c r="AR40" s="17">
        <f t="shared" si="96"/>
        <v>0</v>
      </c>
      <c r="AS40" s="324">
        <f>SUMIF($A$13:$A$136, IF(LEN($A39)=1,CONCATENATE($A39, "*"),"XYZ"), $AU$13:$AU$136 )</f>
        <v>0</v>
      </c>
      <c r="AT40" s="325">
        <f>SUMIF($A$13:$A$136, IF(LEN($A39)=3,CONCATENATE($A39, "*"),"XYZ"), $AU$13:$AU$136 )</f>
        <v>0</v>
      </c>
      <c r="AU40" s="326">
        <f t="shared" si="28"/>
        <v>0</v>
      </c>
      <c r="AV40" s="326"/>
      <c r="AW40" s="327"/>
      <c r="AX40" s="328"/>
      <c r="AY40" s="329"/>
      <c r="AZ40" s="330"/>
      <c r="BA40" s="328">
        <f>PRODUCT($AW40*1,AY40*1,AZ40)</f>
        <v>0</v>
      </c>
      <c r="BB40" s="329"/>
      <c r="BC40" s="327"/>
      <c r="BD40" s="328">
        <f>PRODUCT($AW40*1,BB40*1,BC40)</f>
        <v>0</v>
      </c>
      <c r="BE40" s="329"/>
      <c r="BF40" s="327"/>
      <c r="BG40" s="328">
        <f>PRODUCT($AW40*1,BE40*1,BF40)</f>
        <v>0</v>
      </c>
      <c r="BH40" s="329"/>
      <c r="BI40" s="330"/>
      <c r="BJ40" s="328">
        <f t="shared" si="8"/>
        <v>0</v>
      </c>
      <c r="BK40" s="329"/>
      <c r="BL40" s="330"/>
      <c r="BM40" s="328">
        <f t="shared" si="9"/>
        <v>0</v>
      </c>
      <c r="BN40" s="329"/>
      <c r="BO40" s="330"/>
      <c r="BP40" s="328">
        <f t="shared" si="10"/>
        <v>0</v>
      </c>
      <c r="BQ40" s="329"/>
      <c r="BR40" s="330"/>
      <c r="BS40" s="328">
        <f t="shared" si="11"/>
        <v>0</v>
      </c>
      <c r="BT40" s="329"/>
      <c r="BU40" s="330"/>
      <c r="BV40" s="328">
        <f t="shared" si="12"/>
        <v>0</v>
      </c>
      <c r="BW40" s="329"/>
      <c r="BX40" s="330"/>
      <c r="BY40" s="328">
        <f t="shared" si="13"/>
        <v>0</v>
      </c>
      <c r="BZ40" s="329"/>
      <c r="CA40" s="330"/>
      <c r="CB40" s="328">
        <f t="shared" si="14"/>
        <v>0</v>
      </c>
      <c r="CC40" s="331">
        <f t="shared" si="97"/>
        <v>0</v>
      </c>
      <c r="CD40" s="358">
        <f t="shared" si="16"/>
        <v>0</v>
      </c>
      <c r="CE40" s="359">
        <f t="shared" si="16"/>
        <v>0</v>
      </c>
      <c r="CF40" s="360">
        <f t="shared" si="16"/>
        <v>0</v>
      </c>
      <c r="CG40" s="360" t="e">
        <f t="shared" ca="1" si="29"/>
        <v>#NAME?</v>
      </c>
      <c r="CH40" s="360">
        <f t="shared" si="17"/>
        <v>0</v>
      </c>
      <c r="CI40" s="361" t="e">
        <f t="shared" ca="1" si="30"/>
        <v>#NAME?</v>
      </c>
      <c r="CJ40" s="360">
        <f t="shared" si="93"/>
        <v>0</v>
      </c>
      <c r="CK40" s="360">
        <f t="shared" si="93"/>
        <v>0</v>
      </c>
      <c r="CL40" s="361">
        <f t="shared" si="93"/>
        <v>0</v>
      </c>
      <c r="CM40" s="360">
        <f t="shared" si="93"/>
        <v>0</v>
      </c>
      <c r="CN40" s="360">
        <f t="shared" si="93"/>
        <v>0</v>
      </c>
      <c r="CO40" s="361">
        <f t="shared" si="93"/>
        <v>0</v>
      </c>
      <c r="CP40" s="360">
        <f t="shared" si="93"/>
        <v>0</v>
      </c>
      <c r="CQ40" s="360">
        <f t="shared" si="93"/>
        <v>0</v>
      </c>
      <c r="CR40" s="361">
        <f t="shared" si="93"/>
        <v>0</v>
      </c>
      <c r="CS40" s="360">
        <f t="shared" si="93"/>
        <v>0</v>
      </c>
      <c r="CT40" s="360">
        <f t="shared" si="93"/>
        <v>0</v>
      </c>
      <c r="CU40" s="361">
        <f t="shared" si="93"/>
        <v>0</v>
      </c>
      <c r="CV40" s="360">
        <f t="shared" si="93"/>
        <v>0</v>
      </c>
      <c r="CW40" s="360">
        <f t="shared" si="93"/>
        <v>0</v>
      </c>
      <c r="CX40" s="361">
        <f t="shared" si="93"/>
        <v>0</v>
      </c>
      <c r="CY40" s="360">
        <f t="shared" si="94"/>
        <v>0</v>
      </c>
      <c r="CZ40" s="360">
        <f t="shared" si="94"/>
        <v>0</v>
      </c>
      <c r="DA40" s="361">
        <f t="shared" si="94"/>
        <v>0</v>
      </c>
      <c r="DB40" s="360">
        <f t="shared" si="94"/>
        <v>0</v>
      </c>
      <c r="DC40" s="360">
        <f t="shared" si="95"/>
        <v>0</v>
      </c>
      <c r="DD40" s="361">
        <f t="shared" si="95"/>
        <v>0</v>
      </c>
      <c r="DE40" s="360">
        <f t="shared" si="95"/>
        <v>0</v>
      </c>
      <c r="DF40" s="360">
        <f t="shared" si="95"/>
        <v>0</v>
      </c>
      <c r="DG40" s="361">
        <f t="shared" si="95"/>
        <v>0</v>
      </c>
      <c r="DH40" s="360">
        <f t="shared" si="95"/>
        <v>0</v>
      </c>
      <c r="DI40" s="360">
        <f t="shared" si="95"/>
        <v>0</v>
      </c>
      <c r="DJ40" s="361">
        <f t="shared" si="95"/>
        <v>0</v>
      </c>
      <c r="DK40" s="360">
        <f t="shared" si="95"/>
        <v>0</v>
      </c>
      <c r="DL40" s="360">
        <f t="shared" si="95"/>
        <v>0</v>
      </c>
      <c r="DM40" s="361">
        <f t="shared" si="95"/>
        <v>0</v>
      </c>
      <c r="DN40" s="362" t="e">
        <f t="shared" ca="1" si="34"/>
        <v>#NAME?</v>
      </c>
    </row>
    <row r="41" spans="1:118" outlineLevel="1" x14ac:dyDescent="0.35">
      <c r="A41" s="226" t="s">
        <v>115</v>
      </c>
      <c r="B41" s="227"/>
      <c r="C41" s="227"/>
      <c r="D41" s="197" t="s">
        <v>116</v>
      </c>
      <c r="E41" s="197"/>
      <c r="F41" s="197" t="s">
        <v>61</v>
      </c>
      <c r="G41" s="368" t="s">
        <v>58</v>
      </c>
      <c r="H41" s="11">
        <f t="shared" si="0"/>
        <v>0</v>
      </c>
      <c r="I41" s="12">
        <f t="shared" si="1"/>
        <v>0</v>
      </c>
      <c r="J41" s="22">
        <f t="shared" si="33"/>
        <v>0</v>
      </c>
      <c r="K41" s="299"/>
      <c r="L41" s="296"/>
      <c r="M41" s="297"/>
      <c r="N41" s="294"/>
      <c r="O41" s="295"/>
      <c r="P41" s="297">
        <f t="shared" si="31"/>
        <v>0</v>
      </c>
      <c r="Q41" s="294"/>
      <c r="R41" s="296"/>
      <c r="S41" s="297">
        <f t="shared" si="20"/>
        <v>0</v>
      </c>
      <c r="T41" s="294"/>
      <c r="U41" s="296"/>
      <c r="V41" s="297">
        <f t="shared" si="21"/>
        <v>0</v>
      </c>
      <c r="W41" s="294"/>
      <c r="X41" s="295"/>
      <c r="Y41" s="297">
        <f t="shared" si="32"/>
        <v>0</v>
      </c>
      <c r="Z41" s="14"/>
      <c r="AA41" s="15"/>
      <c r="AB41" s="21">
        <f t="shared" si="22"/>
        <v>0</v>
      </c>
      <c r="AC41" s="14"/>
      <c r="AD41" s="15"/>
      <c r="AE41" s="21">
        <f t="shared" si="23"/>
        <v>0</v>
      </c>
      <c r="AF41" s="14"/>
      <c r="AG41" s="15"/>
      <c r="AH41" s="21">
        <f t="shared" si="24"/>
        <v>0</v>
      </c>
      <c r="AI41" s="14"/>
      <c r="AJ41" s="15"/>
      <c r="AK41" s="21">
        <f t="shared" si="25"/>
        <v>0</v>
      </c>
      <c r="AL41" s="14"/>
      <c r="AM41" s="15"/>
      <c r="AN41" s="21">
        <f t="shared" si="26"/>
        <v>0</v>
      </c>
      <c r="AO41" s="14"/>
      <c r="AP41" s="15"/>
      <c r="AQ41" s="21">
        <f t="shared" si="27"/>
        <v>0</v>
      </c>
      <c r="AR41" s="17">
        <f t="shared" si="96"/>
        <v>0</v>
      </c>
      <c r="AS41" s="324">
        <f>SUMIF($A$13:$A$136, IF(LEN($A40)=1,CONCATENATE($A40, "*"),"XYZ"), $AU$13:$AU$136 )</f>
        <v>0</v>
      </c>
      <c r="AT41" s="325">
        <f>SUMIF($A$13:$A$136, IF(LEN($A40)=3,CONCATENATE($A40, "*"),"XYZ"), $AU$13:$AU$136 )</f>
        <v>0</v>
      </c>
      <c r="AU41" s="326">
        <f t="shared" si="28"/>
        <v>0</v>
      </c>
      <c r="AV41" s="326"/>
      <c r="AW41" s="327"/>
      <c r="AX41" s="328"/>
      <c r="AY41" s="329"/>
      <c r="AZ41" s="330"/>
      <c r="BA41" s="328">
        <f>PRODUCT($AW41*1,AY41*1,AZ41*1)</f>
        <v>0</v>
      </c>
      <c r="BB41" s="329"/>
      <c r="BC41" s="327"/>
      <c r="BD41" s="328">
        <f>PRODUCT($AW41*1,BB41*1,BC41*1)</f>
        <v>0</v>
      </c>
      <c r="BE41" s="329"/>
      <c r="BF41" s="327"/>
      <c r="BG41" s="328">
        <f>PRODUCT($AW41*1,BE41*1,BF41*1)</f>
        <v>0</v>
      </c>
      <c r="BH41" s="329"/>
      <c r="BI41" s="330"/>
      <c r="BJ41" s="328">
        <f>PRODUCT($AW41*1,BH41*1,BI41*1)</f>
        <v>0</v>
      </c>
      <c r="BK41" s="329"/>
      <c r="BL41" s="330"/>
      <c r="BM41" s="328">
        <f>PRODUCT($AW41*1,BK41*1,BL41*1)</f>
        <v>0</v>
      </c>
      <c r="BN41" s="329"/>
      <c r="BO41" s="330"/>
      <c r="BP41" s="328">
        <f>PRODUCT($AW41*1,BN41*1,BO41*1)</f>
        <v>0</v>
      </c>
      <c r="BQ41" s="329"/>
      <c r="BR41" s="330"/>
      <c r="BS41" s="328">
        <f>PRODUCT($AW41*1,BQ41*1,BR41*1)</f>
        <v>0</v>
      </c>
      <c r="BT41" s="329"/>
      <c r="BU41" s="330"/>
      <c r="BV41" s="328">
        <f>PRODUCT($AW41*1,BT41*1,BU41*1)</f>
        <v>0</v>
      </c>
      <c r="BW41" s="329"/>
      <c r="BX41" s="330"/>
      <c r="BY41" s="328">
        <f>PRODUCT($AW41*1,BW41*1,BX41*1)</f>
        <v>0</v>
      </c>
      <c r="BZ41" s="329"/>
      <c r="CA41" s="330"/>
      <c r="CB41" s="328">
        <f>PRODUCT($AW41*1,BZ41*1,CA41*1)</f>
        <v>0</v>
      </c>
      <c r="CC41" s="331">
        <f t="shared" si="97"/>
        <v>0</v>
      </c>
      <c r="CD41" s="358">
        <f t="shared" si="16"/>
        <v>0</v>
      </c>
      <c r="CE41" s="359">
        <f t="shared" si="16"/>
        <v>0</v>
      </c>
      <c r="CF41" s="360">
        <f t="shared" si="16"/>
        <v>0</v>
      </c>
      <c r="CG41" s="360" t="e">
        <f t="shared" ca="1" si="29"/>
        <v>#NAME?</v>
      </c>
      <c r="CH41" s="360">
        <f t="shared" si="17"/>
        <v>0</v>
      </c>
      <c r="CI41" s="361" t="e">
        <f t="shared" ca="1" si="30"/>
        <v>#NAME?</v>
      </c>
      <c r="CJ41" s="360">
        <f t="shared" si="93"/>
        <v>0</v>
      </c>
      <c r="CK41" s="360">
        <f t="shared" si="93"/>
        <v>0</v>
      </c>
      <c r="CL41" s="361">
        <f t="shared" si="93"/>
        <v>0</v>
      </c>
      <c r="CM41" s="360">
        <f t="shared" si="93"/>
        <v>0</v>
      </c>
      <c r="CN41" s="360">
        <f t="shared" si="93"/>
        <v>0</v>
      </c>
      <c r="CO41" s="361">
        <f t="shared" si="93"/>
        <v>0</v>
      </c>
      <c r="CP41" s="360">
        <f t="shared" si="93"/>
        <v>0</v>
      </c>
      <c r="CQ41" s="360">
        <f t="shared" si="93"/>
        <v>0</v>
      </c>
      <c r="CR41" s="361">
        <f t="shared" si="93"/>
        <v>0</v>
      </c>
      <c r="CS41" s="360">
        <f t="shared" si="93"/>
        <v>0</v>
      </c>
      <c r="CT41" s="360">
        <f t="shared" si="93"/>
        <v>0</v>
      </c>
      <c r="CU41" s="361">
        <f t="shared" si="93"/>
        <v>0</v>
      </c>
      <c r="CV41" s="360">
        <f t="shared" si="93"/>
        <v>0</v>
      </c>
      <c r="CW41" s="360">
        <f t="shared" si="93"/>
        <v>0</v>
      </c>
      <c r="CX41" s="361">
        <f t="shared" si="93"/>
        <v>0</v>
      </c>
      <c r="CY41" s="360">
        <f t="shared" si="94"/>
        <v>0</v>
      </c>
      <c r="CZ41" s="360">
        <f t="shared" si="94"/>
        <v>0</v>
      </c>
      <c r="DA41" s="361">
        <f t="shared" si="94"/>
        <v>0</v>
      </c>
      <c r="DB41" s="360">
        <f t="shared" si="94"/>
        <v>0</v>
      </c>
      <c r="DC41" s="360">
        <f t="shared" si="95"/>
        <v>0</v>
      </c>
      <c r="DD41" s="361">
        <f t="shared" si="95"/>
        <v>0</v>
      </c>
      <c r="DE41" s="360">
        <f t="shared" si="95"/>
        <v>0</v>
      </c>
      <c r="DF41" s="360">
        <f t="shared" si="95"/>
        <v>0</v>
      </c>
      <c r="DG41" s="361">
        <f t="shared" si="95"/>
        <v>0</v>
      </c>
      <c r="DH41" s="360">
        <f t="shared" si="95"/>
        <v>0</v>
      </c>
      <c r="DI41" s="360">
        <f t="shared" si="95"/>
        <v>0</v>
      </c>
      <c r="DJ41" s="361">
        <f t="shared" si="95"/>
        <v>0</v>
      </c>
      <c r="DK41" s="360">
        <f t="shared" si="95"/>
        <v>0</v>
      </c>
      <c r="DL41" s="360">
        <f t="shared" si="95"/>
        <v>0</v>
      </c>
      <c r="DM41" s="361">
        <f t="shared" si="95"/>
        <v>0</v>
      </c>
      <c r="DN41" s="362" t="e">
        <f ca="1">ProportionVariance(H41,I41,J41,AS41,AT41,AU41)</f>
        <v>#NAME?</v>
      </c>
    </row>
    <row r="42" spans="1:118" outlineLevel="1" x14ac:dyDescent="0.35">
      <c r="A42" s="226" t="s">
        <v>117</v>
      </c>
      <c r="B42" s="227"/>
      <c r="C42" s="227"/>
      <c r="D42" s="197" t="s">
        <v>118</v>
      </c>
      <c r="E42" s="197"/>
      <c r="F42" s="197" t="s">
        <v>61</v>
      </c>
      <c r="G42" s="368" t="s">
        <v>58</v>
      </c>
      <c r="H42" s="11">
        <f t="shared" si="0"/>
        <v>0</v>
      </c>
      <c r="I42" s="12">
        <f t="shared" si="1"/>
        <v>0</v>
      </c>
      <c r="J42" s="22">
        <f t="shared" si="33"/>
        <v>0</v>
      </c>
      <c r="K42" s="299"/>
      <c r="L42" s="296"/>
      <c r="M42" s="297"/>
      <c r="N42" s="294"/>
      <c r="O42" s="295"/>
      <c r="P42" s="297">
        <f>PRODUCT($L42*1,N42*1,O42*1)</f>
        <v>0</v>
      </c>
      <c r="Q42" s="294"/>
      <c r="R42" s="296"/>
      <c r="S42" s="297">
        <f>PRODUCT($L42*1,Q42*1,R42*1)</f>
        <v>0</v>
      </c>
      <c r="T42" s="294"/>
      <c r="U42" s="296"/>
      <c r="V42" s="297">
        <f>PRODUCT($L42*1,T42*1,U42*1)</f>
        <v>0</v>
      </c>
      <c r="W42" s="294"/>
      <c r="X42" s="295"/>
      <c r="Y42" s="297">
        <f>PRODUCT($L42*1,W42*1,X42*1)</f>
        <v>0</v>
      </c>
      <c r="Z42" s="14"/>
      <c r="AA42" s="15"/>
      <c r="AB42" s="21">
        <f>PRODUCT($L42*1,Z42*1,AA42*1)</f>
        <v>0</v>
      </c>
      <c r="AC42" s="14"/>
      <c r="AD42" s="15"/>
      <c r="AE42" s="21">
        <f>PRODUCT($L42*1,AC42*1,AD42*1)</f>
        <v>0</v>
      </c>
      <c r="AF42" s="14"/>
      <c r="AG42" s="15"/>
      <c r="AH42" s="21">
        <f>PRODUCT($L42*1,AF42*1,AG42*1)</f>
        <v>0</v>
      </c>
      <c r="AI42" s="14"/>
      <c r="AJ42" s="15"/>
      <c r="AK42" s="21">
        <f>PRODUCT($L42*1,AI42*1,AJ42*1)</f>
        <v>0</v>
      </c>
      <c r="AL42" s="14"/>
      <c r="AM42" s="15"/>
      <c r="AN42" s="21">
        <f>PRODUCT($L42*1,AL42*1,AM42*1)</f>
        <v>0</v>
      </c>
      <c r="AO42" s="14"/>
      <c r="AP42" s="15"/>
      <c r="AQ42" s="21">
        <f>PRODUCT($L42*1,AO42*1,AP42*1)</f>
        <v>0</v>
      </c>
      <c r="AR42" s="17">
        <f t="shared" si="96"/>
        <v>0</v>
      </c>
      <c r="AS42" s="324">
        <f>SUMIF($A$13:$A$136, IF(LEN($A41)=1,CONCATENATE($A41, "*"),"XYZ"), $AU$13:$AU$136 )</f>
        <v>0</v>
      </c>
      <c r="AT42" s="325">
        <f>SUMIF($A$13:$A$136, IF(LEN($A41)=3,CONCATENATE($A41, "*"),"XYZ"), $AU$13:$AU$136 )</f>
        <v>0</v>
      </c>
      <c r="AU42" s="326">
        <f t="shared" si="28"/>
        <v>0</v>
      </c>
      <c r="AV42" s="326"/>
      <c r="AW42" s="327"/>
      <c r="AX42" s="328"/>
      <c r="AY42" s="329"/>
      <c r="AZ42" s="330"/>
      <c r="BA42" s="328">
        <f>PRODUCT($AW42*1,AY42*1,AZ42*1)</f>
        <v>0</v>
      </c>
      <c r="BB42" s="329"/>
      <c r="BC42" s="327"/>
      <c r="BD42" s="328">
        <f>PRODUCT($AW42*1,BB42*1,BC42*1)</f>
        <v>0</v>
      </c>
      <c r="BE42" s="329"/>
      <c r="BF42" s="327"/>
      <c r="BG42" s="328">
        <f>PRODUCT($AW42*1,BE42*1,BF42*1)</f>
        <v>0</v>
      </c>
      <c r="BH42" s="329"/>
      <c r="BI42" s="330"/>
      <c r="BJ42" s="328">
        <f>PRODUCT($AW42*1,BH42*1,BI42*1)</f>
        <v>0</v>
      </c>
      <c r="BK42" s="329"/>
      <c r="BL42" s="330"/>
      <c r="BM42" s="328">
        <f>PRODUCT($AW42*1,BK42*1,BL42*1)</f>
        <v>0</v>
      </c>
      <c r="BN42" s="329"/>
      <c r="BO42" s="330"/>
      <c r="BP42" s="328">
        <f>PRODUCT($AW42*1,BN42*1,BO42*1)</f>
        <v>0</v>
      </c>
      <c r="BQ42" s="329"/>
      <c r="BR42" s="330"/>
      <c r="BS42" s="328">
        <f>PRODUCT($AW42*1,BQ42*1,BR42*1)</f>
        <v>0</v>
      </c>
      <c r="BT42" s="329"/>
      <c r="BU42" s="330"/>
      <c r="BV42" s="328">
        <f>PRODUCT($AW42*1,BT42*1,BU42*1)</f>
        <v>0</v>
      </c>
      <c r="BW42" s="329"/>
      <c r="BX42" s="330"/>
      <c r="BY42" s="328">
        <f>PRODUCT($AW42*1,BW42*1,BX42*1)</f>
        <v>0</v>
      </c>
      <c r="BZ42" s="329"/>
      <c r="CA42" s="330"/>
      <c r="CB42" s="328">
        <f>PRODUCT($AW42*1,BZ42*1,CA42*1)</f>
        <v>0</v>
      </c>
      <c r="CC42" s="331">
        <f t="shared" si="97"/>
        <v>0</v>
      </c>
      <c r="CD42" s="358">
        <f t="shared" si="16"/>
        <v>0</v>
      </c>
      <c r="CE42" s="359">
        <f t="shared" si="16"/>
        <v>0</v>
      </c>
      <c r="CF42" s="360">
        <f t="shared" si="16"/>
        <v>0</v>
      </c>
      <c r="CG42" s="360" t="e">
        <f t="shared" ca="1" si="29"/>
        <v>#NAME?</v>
      </c>
      <c r="CH42" s="360">
        <f t="shared" si="17"/>
        <v>0</v>
      </c>
      <c r="CI42" s="361" t="e">
        <f t="shared" ca="1" si="30"/>
        <v>#NAME?</v>
      </c>
      <c r="CJ42" s="360">
        <f t="shared" si="93"/>
        <v>0</v>
      </c>
      <c r="CK42" s="360">
        <f t="shared" si="93"/>
        <v>0</v>
      </c>
      <c r="CL42" s="361">
        <f t="shared" si="93"/>
        <v>0</v>
      </c>
      <c r="CM42" s="360">
        <f t="shared" si="93"/>
        <v>0</v>
      </c>
      <c r="CN42" s="360">
        <f t="shared" si="93"/>
        <v>0</v>
      </c>
      <c r="CO42" s="361">
        <f t="shared" si="93"/>
        <v>0</v>
      </c>
      <c r="CP42" s="360">
        <f t="shared" si="93"/>
        <v>0</v>
      </c>
      <c r="CQ42" s="360">
        <f t="shared" si="93"/>
        <v>0</v>
      </c>
      <c r="CR42" s="361">
        <f t="shared" si="93"/>
        <v>0</v>
      </c>
      <c r="CS42" s="360">
        <f t="shared" si="93"/>
        <v>0</v>
      </c>
      <c r="CT42" s="360">
        <f t="shared" si="93"/>
        <v>0</v>
      </c>
      <c r="CU42" s="361">
        <f t="shared" si="93"/>
        <v>0</v>
      </c>
      <c r="CV42" s="360">
        <f t="shared" si="93"/>
        <v>0</v>
      </c>
      <c r="CW42" s="360">
        <f t="shared" si="93"/>
        <v>0</v>
      </c>
      <c r="CX42" s="361">
        <f t="shared" si="93"/>
        <v>0</v>
      </c>
      <c r="CY42" s="360">
        <f t="shared" si="94"/>
        <v>0</v>
      </c>
      <c r="CZ42" s="360">
        <f t="shared" si="94"/>
        <v>0</v>
      </c>
      <c r="DA42" s="361">
        <f t="shared" si="94"/>
        <v>0</v>
      </c>
      <c r="DB42" s="360">
        <f t="shared" si="94"/>
        <v>0</v>
      </c>
      <c r="DC42" s="360">
        <f t="shared" si="95"/>
        <v>0</v>
      </c>
      <c r="DD42" s="361">
        <f t="shared" si="95"/>
        <v>0</v>
      </c>
      <c r="DE42" s="360">
        <f t="shared" si="95"/>
        <v>0</v>
      </c>
      <c r="DF42" s="360">
        <f t="shared" si="95"/>
        <v>0</v>
      </c>
      <c r="DG42" s="361">
        <f t="shared" si="95"/>
        <v>0</v>
      </c>
      <c r="DH42" s="360">
        <f t="shared" si="95"/>
        <v>0</v>
      </c>
      <c r="DI42" s="360">
        <f t="shared" si="95"/>
        <v>0</v>
      </c>
      <c r="DJ42" s="361">
        <f t="shared" si="95"/>
        <v>0</v>
      </c>
      <c r="DK42" s="360">
        <f t="shared" si="95"/>
        <v>0</v>
      </c>
      <c r="DL42" s="360">
        <f t="shared" si="95"/>
        <v>0</v>
      </c>
      <c r="DM42" s="361">
        <f t="shared" si="95"/>
        <v>0</v>
      </c>
      <c r="DN42" s="362" t="e">
        <f t="shared" ca="1" si="34"/>
        <v>#NAME?</v>
      </c>
    </row>
    <row r="43" spans="1:118" outlineLevel="1" x14ac:dyDescent="0.35">
      <c r="A43" s="226" t="s">
        <v>119</v>
      </c>
      <c r="B43" s="227"/>
      <c r="C43" s="227" t="s">
        <v>120</v>
      </c>
      <c r="D43" s="197"/>
      <c r="E43" s="197"/>
      <c r="F43" s="197"/>
      <c r="G43" s="368" t="s">
        <v>58</v>
      </c>
      <c r="H43" s="11">
        <f t="shared" si="0"/>
        <v>0</v>
      </c>
      <c r="I43" s="12">
        <f t="shared" si="1"/>
        <v>0</v>
      </c>
      <c r="J43" s="22">
        <f t="shared" si="33"/>
        <v>0</v>
      </c>
      <c r="K43" s="299"/>
      <c r="L43" s="296"/>
      <c r="M43" s="297"/>
      <c r="N43" s="294"/>
      <c r="O43" s="295"/>
      <c r="P43" s="297">
        <f>PRODUCT($L43*1,N43*1,O43*1)</f>
        <v>0</v>
      </c>
      <c r="Q43" s="294"/>
      <c r="R43" s="296"/>
      <c r="S43" s="297">
        <f>PRODUCT($L43*1,Q43*1,R43*1)</f>
        <v>0</v>
      </c>
      <c r="T43" s="294"/>
      <c r="U43" s="296"/>
      <c r="V43" s="297">
        <f>PRODUCT($L43*1,T43*1,U43*1)</f>
        <v>0</v>
      </c>
      <c r="W43" s="294"/>
      <c r="X43" s="295"/>
      <c r="Y43" s="297">
        <f>PRODUCT($L43*1,W43*1,X43*1)</f>
        <v>0</v>
      </c>
      <c r="Z43" s="14"/>
      <c r="AA43" s="15"/>
      <c r="AB43" s="21">
        <f>PRODUCT($L43*1,Z43*1,AA43*1)</f>
        <v>0</v>
      </c>
      <c r="AC43" s="14"/>
      <c r="AD43" s="15"/>
      <c r="AE43" s="21">
        <f>PRODUCT($L43*1,AC43*1,AD43*1)</f>
        <v>0</v>
      </c>
      <c r="AF43" s="14"/>
      <c r="AG43" s="15"/>
      <c r="AH43" s="21">
        <f>PRODUCT($L43*1,AF43*1,AG43*1)</f>
        <v>0</v>
      </c>
      <c r="AI43" s="14"/>
      <c r="AJ43" s="15"/>
      <c r="AK43" s="21">
        <f>PRODUCT($L43*1,AI43*1,AJ43*1)</f>
        <v>0</v>
      </c>
      <c r="AL43" s="14"/>
      <c r="AM43" s="15"/>
      <c r="AN43" s="21">
        <f>PRODUCT($L43*1,AL43*1,AM43*1)</f>
        <v>0</v>
      </c>
      <c r="AO43" s="14"/>
      <c r="AP43" s="15"/>
      <c r="AQ43" s="21">
        <f>PRODUCT($L43*1,AO43*1,AP43*1)</f>
        <v>0</v>
      </c>
      <c r="AR43" s="17">
        <f t="shared" si="96"/>
        <v>0</v>
      </c>
      <c r="AS43" s="324">
        <f t="shared" ref="AS43:AS69" si="98">SUMIF($A$13:$A$136, IF(LEN($A43)=1,CONCATENATE($A43, "*"),"XYZ"), $AU$13:$AU$136 )</f>
        <v>0</v>
      </c>
      <c r="AT43" s="325">
        <f t="shared" ref="AT43:AT69" si="99">SUMIF($A$13:$A$136, IF(LEN($A43)=3,CONCATENATE($A43, "*"),"XYZ"), $AU$13:$AU$136 )</f>
        <v>0</v>
      </c>
      <c r="AU43" s="326">
        <f t="shared" si="28"/>
        <v>0</v>
      </c>
      <c r="AV43" s="326"/>
      <c r="AW43" s="327"/>
      <c r="AX43" s="328"/>
      <c r="AY43" s="329"/>
      <c r="AZ43" s="330"/>
      <c r="BA43" s="328">
        <f>PRODUCT($AW43*1,AY43*1,AZ43)</f>
        <v>0</v>
      </c>
      <c r="BB43" s="329"/>
      <c r="BC43" s="327"/>
      <c r="BD43" s="328">
        <f>PRODUCT($AW43*1,BB43*1,BC43)</f>
        <v>0</v>
      </c>
      <c r="BE43" s="329"/>
      <c r="BF43" s="327"/>
      <c r="BG43" s="328">
        <f>PRODUCT($AW43*1,BE43*1,BF43)</f>
        <v>0</v>
      </c>
      <c r="BH43" s="329"/>
      <c r="BI43" s="330"/>
      <c r="BJ43" s="328">
        <f t="shared" si="8"/>
        <v>0</v>
      </c>
      <c r="BK43" s="329"/>
      <c r="BL43" s="330"/>
      <c r="BM43" s="328">
        <f t="shared" si="9"/>
        <v>0</v>
      </c>
      <c r="BN43" s="329"/>
      <c r="BO43" s="330"/>
      <c r="BP43" s="328">
        <f t="shared" si="10"/>
        <v>0</v>
      </c>
      <c r="BQ43" s="329"/>
      <c r="BR43" s="330"/>
      <c r="BS43" s="328">
        <f t="shared" si="11"/>
        <v>0</v>
      </c>
      <c r="BT43" s="329"/>
      <c r="BU43" s="330"/>
      <c r="BV43" s="328">
        <f t="shared" si="12"/>
        <v>0</v>
      </c>
      <c r="BW43" s="329"/>
      <c r="BX43" s="330"/>
      <c r="BY43" s="328">
        <f t="shared" si="13"/>
        <v>0</v>
      </c>
      <c r="BZ43" s="329"/>
      <c r="CA43" s="330"/>
      <c r="CB43" s="328">
        <f t="shared" si="14"/>
        <v>0</v>
      </c>
      <c r="CC43" s="331">
        <f t="shared" si="97"/>
        <v>0</v>
      </c>
      <c r="CD43" s="358">
        <f t="shared" si="16"/>
        <v>0</v>
      </c>
      <c r="CE43" s="359">
        <f t="shared" si="16"/>
        <v>0</v>
      </c>
      <c r="CF43" s="360">
        <f t="shared" si="16"/>
        <v>0</v>
      </c>
      <c r="CG43" s="360" t="e">
        <f t="shared" ca="1" si="29"/>
        <v>#NAME?</v>
      </c>
      <c r="CH43" s="360">
        <f t="shared" si="17"/>
        <v>0</v>
      </c>
      <c r="CI43" s="361" t="e">
        <f t="shared" ca="1" si="30"/>
        <v>#NAME?</v>
      </c>
      <c r="CJ43" s="360">
        <f t="shared" si="93"/>
        <v>0</v>
      </c>
      <c r="CK43" s="360">
        <f t="shared" si="93"/>
        <v>0</v>
      </c>
      <c r="CL43" s="361">
        <f t="shared" si="93"/>
        <v>0</v>
      </c>
      <c r="CM43" s="360">
        <f t="shared" si="93"/>
        <v>0</v>
      </c>
      <c r="CN43" s="360">
        <f t="shared" si="93"/>
        <v>0</v>
      </c>
      <c r="CO43" s="361">
        <f t="shared" si="93"/>
        <v>0</v>
      </c>
      <c r="CP43" s="360">
        <f t="shared" si="93"/>
        <v>0</v>
      </c>
      <c r="CQ43" s="360">
        <f t="shared" si="93"/>
        <v>0</v>
      </c>
      <c r="CR43" s="361">
        <f t="shared" si="93"/>
        <v>0</v>
      </c>
      <c r="CS43" s="360">
        <f t="shared" si="93"/>
        <v>0</v>
      </c>
      <c r="CT43" s="360">
        <f t="shared" si="93"/>
        <v>0</v>
      </c>
      <c r="CU43" s="361">
        <f t="shared" si="93"/>
        <v>0</v>
      </c>
      <c r="CV43" s="360">
        <f t="shared" si="93"/>
        <v>0</v>
      </c>
      <c r="CW43" s="360">
        <f t="shared" si="93"/>
        <v>0</v>
      </c>
      <c r="CX43" s="361">
        <f t="shared" si="93"/>
        <v>0</v>
      </c>
      <c r="CY43" s="360">
        <f t="shared" si="94"/>
        <v>0</v>
      </c>
      <c r="CZ43" s="360">
        <f t="shared" si="94"/>
        <v>0</v>
      </c>
      <c r="DA43" s="361">
        <f t="shared" si="94"/>
        <v>0</v>
      </c>
      <c r="DB43" s="360">
        <f t="shared" si="94"/>
        <v>0</v>
      </c>
      <c r="DC43" s="360">
        <f t="shared" si="95"/>
        <v>0</v>
      </c>
      <c r="DD43" s="361">
        <f t="shared" si="95"/>
        <v>0</v>
      </c>
      <c r="DE43" s="360">
        <f t="shared" si="95"/>
        <v>0</v>
      </c>
      <c r="DF43" s="360">
        <f t="shared" si="95"/>
        <v>0</v>
      </c>
      <c r="DG43" s="361">
        <f t="shared" si="95"/>
        <v>0</v>
      </c>
      <c r="DH43" s="360">
        <f t="shared" si="95"/>
        <v>0</v>
      </c>
      <c r="DI43" s="360">
        <f t="shared" si="95"/>
        <v>0</v>
      </c>
      <c r="DJ43" s="361">
        <f t="shared" si="95"/>
        <v>0</v>
      </c>
      <c r="DK43" s="360">
        <f t="shared" si="95"/>
        <v>0</v>
      </c>
      <c r="DL43" s="360">
        <f t="shared" si="95"/>
        <v>0</v>
      </c>
      <c r="DM43" s="361">
        <f t="shared" si="95"/>
        <v>0</v>
      </c>
      <c r="DN43" s="362" t="e">
        <f t="shared" ca="1" si="34"/>
        <v>#NAME?</v>
      </c>
    </row>
    <row r="44" spans="1:118" outlineLevel="1" x14ac:dyDescent="0.35">
      <c r="A44" s="226" t="s">
        <v>121</v>
      </c>
      <c r="B44" s="227"/>
      <c r="C44" s="227"/>
      <c r="D44" s="197" t="s">
        <v>106</v>
      </c>
      <c r="E44" s="197"/>
      <c r="F44" s="197" t="s">
        <v>61</v>
      </c>
      <c r="G44" s="368" t="s">
        <v>58</v>
      </c>
      <c r="H44" s="11">
        <f t="shared" si="0"/>
        <v>0</v>
      </c>
      <c r="I44" s="12">
        <f t="shared" si="1"/>
        <v>0</v>
      </c>
      <c r="J44" s="22">
        <f t="shared" si="33"/>
        <v>0</v>
      </c>
      <c r="K44" s="299"/>
      <c r="L44" s="296"/>
      <c r="M44" s="297"/>
      <c r="N44" s="294"/>
      <c r="O44" s="295"/>
      <c r="P44" s="297">
        <f>PRODUCT($L44*1,N44*1,O44*1)</f>
        <v>0</v>
      </c>
      <c r="Q44" s="294"/>
      <c r="R44" s="296"/>
      <c r="S44" s="297">
        <f>PRODUCT($L44*1,Q44*1,R44*1)</f>
        <v>0</v>
      </c>
      <c r="T44" s="294"/>
      <c r="U44" s="296"/>
      <c r="V44" s="297">
        <f>PRODUCT($L44*1,T44*1,U44*1)</f>
        <v>0</v>
      </c>
      <c r="W44" s="294"/>
      <c r="X44" s="295"/>
      <c r="Y44" s="297">
        <f>PRODUCT($L44*1,W44*1,X44*1)</f>
        <v>0</v>
      </c>
      <c r="Z44" s="14"/>
      <c r="AA44" s="15"/>
      <c r="AB44" s="21">
        <f>PRODUCT($L44*1,Z44*1,AA44*1)</f>
        <v>0</v>
      </c>
      <c r="AC44" s="14"/>
      <c r="AD44" s="15"/>
      <c r="AE44" s="21">
        <f>PRODUCT($L44*1,AC44*1,AD44*1)</f>
        <v>0</v>
      </c>
      <c r="AF44" s="14"/>
      <c r="AG44" s="15"/>
      <c r="AH44" s="21">
        <f>PRODUCT($L44*1,AF44*1,AG44*1)</f>
        <v>0</v>
      </c>
      <c r="AI44" s="14"/>
      <c r="AJ44" s="15"/>
      <c r="AK44" s="21">
        <f>PRODUCT($L44*1,AI44*1,AJ44*1)</f>
        <v>0</v>
      </c>
      <c r="AL44" s="14"/>
      <c r="AM44" s="15"/>
      <c r="AN44" s="21">
        <f>PRODUCT($L44*1,AL44*1,AM44*1)</f>
        <v>0</v>
      </c>
      <c r="AO44" s="14"/>
      <c r="AP44" s="15"/>
      <c r="AQ44" s="21">
        <f>PRODUCT($L44*1,AO44*1,AP44*1)</f>
        <v>0</v>
      </c>
      <c r="AR44" s="17">
        <f t="shared" si="96"/>
        <v>0</v>
      </c>
      <c r="AS44" s="324">
        <f t="shared" si="98"/>
        <v>0</v>
      </c>
      <c r="AT44" s="325">
        <f t="shared" si="99"/>
        <v>0</v>
      </c>
      <c r="AU44" s="326">
        <f t="shared" si="28"/>
        <v>0</v>
      </c>
      <c r="AV44" s="326"/>
      <c r="AW44" s="327"/>
      <c r="AX44" s="328"/>
      <c r="AY44" s="329"/>
      <c r="AZ44" s="330"/>
      <c r="BA44" s="328">
        <f>PRODUCT($AW44*1,AY44*1,AZ44)</f>
        <v>0</v>
      </c>
      <c r="BB44" s="329"/>
      <c r="BC44" s="327"/>
      <c r="BD44" s="328">
        <f>PRODUCT($AW44*1,BB44*1,BC44)</f>
        <v>0</v>
      </c>
      <c r="BE44" s="329"/>
      <c r="BF44" s="327"/>
      <c r="BG44" s="328">
        <f>PRODUCT($AW44*1,BE44*1,BF44)</f>
        <v>0</v>
      </c>
      <c r="BH44" s="329"/>
      <c r="BI44" s="330"/>
      <c r="BJ44" s="328">
        <f t="shared" si="8"/>
        <v>0</v>
      </c>
      <c r="BK44" s="329"/>
      <c r="BL44" s="330"/>
      <c r="BM44" s="328">
        <f t="shared" si="9"/>
        <v>0</v>
      </c>
      <c r="BN44" s="329"/>
      <c r="BO44" s="330"/>
      <c r="BP44" s="328">
        <f t="shared" si="10"/>
        <v>0</v>
      </c>
      <c r="BQ44" s="329"/>
      <c r="BR44" s="330"/>
      <c r="BS44" s="328">
        <f t="shared" si="11"/>
        <v>0</v>
      </c>
      <c r="BT44" s="329"/>
      <c r="BU44" s="330"/>
      <c r="BV44" s="328">
        <f t="shared" si="12"/>
        <v>0</v>
      </c>
      <c r="BW44" s="329"/>
      <c r="BX44" s="330"/>
      <c r="BY44" s="328">
        <f t="shared" si="13"/>
        <v>0</v>
      </c>
      <c r="BZ44" s="329"/>
      <c r="CA44" s="330"/>
      <c r="CB44" s="328">
        <f t="shared" si="14"/>
        <v>0</v>
      </c>
      <c r="CC44" s="331">
        <f t="shared" si="97"/>
        <v>0</v>
      </c>
      <c r="CD44" s="358">
        <f t="shared" si="16"/>
        <v>0</v>
      </c>
      <c r="CE44" s="359">
        <f t="shared" si="16"/>
        <v>0</v>
      </c>
      <c r="CF44" s="360">
        <f t="shared" si="16"/>
        <v>0</v>
      </c>
      <c r="CG44" s="360" t="e">
        <f t="shared" ca="1" si="29"/>
        <v>#NAME?</v>
      </c>
      <c r="CH44" s="360">
        <f t="shared" si="17"/>
        <v>0</v>
      </c>
      <c r="CI44" s="361" t="e">
        <f t="shared" ca="1" si="30"/>
        <v>#NAME?</v>
      </c>
      <c r="CJ44" s="360">
        <f t="shared" si="93"/>
        <v>0</v>
      </c>
      <c r="CK44" s="360">
        <f t="shared" si="93"/>
        <v>0</v>
      </c>
      <c r="CL44" s="361">
        <f t="shared" si="93"/>
        <v>0</v>
      </c>
      <c r="CM44" s="360">
        <f t="shared" si="93"/>
        <v>0</v>
      </c>
      <c r="CN44" s="360">
        <f t="shared" si="93"/>
        <v>0</v>
      </c>
      <c r="CO44" s="361">
        <f t="shared" si="93"/>
        <v>0</v>
      </c>
      <c r="CP44" s="360">
        <f t="shared" si="93"/>
        <v>0</v>
      </c>
      <c r="CQ44" s="360">
        <f t="shared" si="93"/>
        <v>0</v>
      </c>
      <c r="CR44" s="361">
        <f t="shared" si="93"/>
        <v>0</v>
      </c>
      <c r="CS44" s="360">
        <f t="shared" si="93"/>
        <v>0</v>
      </c>
      <c r="CT44" s="360">
        <f t="shared" si="93"/>
        <v>0</v>
      </c>
      <c r="CU44" s="361">
        <f t="shared" si="93"/>
        <v>0</v>
      </c>
      <c r="CV44" s="360">
        <f t="shared" si="93"/>
        <v>0</v>
      </c>
      <c r="CW44" s="360">
        <f t="shared" si="93"/>
        <v>0</v>
      </c>
      <c r="CX44" s="361">
        <f t="shared" si="93"/>
        <v>0</v>
      </c>
      <c r="CY44" s="360">
        <f t="shared" si="94"/>
        <v>0</v>
      </c>
      <c r="CZ44" s="360">
        <f t="shared" si="94"/>
        <v>0</v>
      </c>
      <c r="DA44" s="361">
        <f t="shared" si="94"/>
        <v>0</v>
      </c>
      <c r="DB44" s="360">
        <f t="shared" si="94"/>
        <v>0</v>
      </c>
      <c r="DC44" s="360">
        <f t="shared" si="95"/>
        <v>0</v>
      </c>
      <c r="DD44" s="361">
        <f t="shared" si="95"/>
        <v>0</v>
      </c>
      <c r="DE44" s="360">
        <f t="shared" si="95"/>
        <v>0</v>
      </c>
      <c r="DF44" s="360">
        <f t="shared" si="95"/>
        <v>0</v>
      </c>
      <c r="DG44" s="361">
        <f t="shared" si="95"/>
        <v>0</v>
      </c>
      <c r="DH44" s="360">
        <f t="shared" si="95"/>
        <v>0</v>
      </c>
      <c r="DI44" s="360">
        <f t="shared" si="95"/>
        <v>0</v>
      </c>
      <c r="DJ44" s="361">
        <f t="shared" si="95"/>
        <v>0</v>
      </c>
      <c r="DK44" s="360">
        <f t="shared" si="95"/>
        <v>0</v>
      </c>
      <c r="DL44" s="360">
        <f t="shared" si="95"/>
        <v>0</v>
      </c>
      <c r="DM44" s="361">
        <f t="shared" si="95"/>
        <v>0</v>
      </c>
      <c r="DN44" s="362" t="e">
        <f t="shared" ca="1" si="34"/>
        <v>#NAME?</v>
      </c>
    </row>
    <row r="45" spans="1:118" x14ac:dyDescent="0.35">
      <c r="A45" s="228" t="s">
        <v>122</v>
      </c>
      <c r="B45" s="229" t="s">
        <v>123</v>
      </c>
      <c r="C45" s="77"/>
      <c r="D45" s="78"/>
      <c r="E45" s="78"/>
      <c r="F45" s="78"/>
      <c r="G45" s="237"/>
      <c r="H45" s="79">
        <f t="shared" ref="H45:H70" si="100">SUMIF($A$13:$A$136, IF(LEN($A45)=1,CONCATENATE($A45, "*"),"XYZ"), $J$13:$J$136 )</f>
        <v>0</v>
      </c>
      <c r="I45" s="80">
        <f t="shared" ref="I45:I70" si="101">SUMIF($A$13:$A$136, IF(LEN($A45)=3,CONCATENATE($A45, "*"),"XYZ"), $J$13:$J$136 )</f>
        <v>0</v>
      </c>
      <c r="J45" s="372">
        <f t="shared" si="33"/>
        <v>0</v>
      </c>
      <c r="K45" s="476"/>
      <c r="L45" s="82"/>
      <c r="M45" s="83"/>
      <c r="N45" s="84"/>
      <c r="O45" s="82"/>
      <c r="P45" s="83">
        <f>PRODUCT($L45*1,N45*1,O45*1)</f>
        <v>0</v>
      </c>
      <c r="Q45" s="86"/>
      <c r="R45" s="81"/>
      <c r="S45" s="83">
        <f>PRODUCT($L45*1,Q45*1,R45*1)</f>
        <v>0</v>
      </c>
      <c r="T45" s="86"/>
      <c r="U45" s="81"/>
      <c r="V45" s="83">
        <f>PRODUCT($L45*1,T45*1,U45*1)</f>
        <v>0</v>
      </c>
      <c r="W45" s="84"/>
      <c r="X45" s="85"/>
      <c r="Y45" s="83">
        <f>PRODUCT($L45*1,W45*1,X45*1)</f>
        <v>0</v>
      </c>
      <c r="Z45" s="84"/>
      <c r="AA45" s="85"/>
      <c r="AB45" s="83">
        <f>PRODUCT($L45*1,Z45*1,AA45*1)</f>
        <v>0</v>
      </c>
      <c r="AC45" s="84"/>
      <c r="AD45" s="85"/>
      <c r="AE45" s="83">
        <f>PRODUCT($L45*1,AC45*1,AD45*1)</f>
        <v>0</v>
      </c>
      <c r="AF45" s="84"/>
      <c r="AG45" s="85"/>
      <c r="AH45" s="83">
        <f>PRODUCT($L45*1,AF45*1,AG45*1)</f>
        <v>0</v>
      </c>
      <c r="AI45" s="84"/>
      <c r="AJ45" s="85"/>
      <c r="AK45" s="83">
        <f>PRODUCT($L45*1,AI45*1,AJ45*1)</f>
        <v>0</v>
      </c>
      <c r="AL45" s="84"/>
      <c r="AM45" s="85"/>
      <c r="AN45" s="83">
        <f>PRODUCT($L45*1,AL45*1,AM45*1)</f>
        <v>0</v>
      </c>
      <c r="AO45" s="84"/>
      <c r="AP45" s="85"/>
      <c r="AQ45" s="83">
        <f>PRODUCT($L45*1,AO45*1,AP45*1)</f>
        <v>0</v>
      </c>
      <c r="AR45" s="87">
        <f t="shared" si="96"/>
        <v>0</v>
      </c>
      <c r="AS45" s="336">
        <f t="shared" si="98"/>
        <v>0</v>
      </c>
      <c r="AT45" s="337">
        <f t="shared" si="99"/>
        <v>0</v>
      </c>
      <c r="AU45" s="338">
        <f t="shared" si="28"/>
        <v>0</v>
      </c>
      <c r="AV45" s="338"/>
      <c r="AW45" s="339"/>
      <c r="AX45" s="340"/>
      <c r="AY45" s="341"/>
      <c r="AZ45" s="339"/>
      <c r="BA45" s="340">
        <f>PRODUCT($AW45*1,AY45*1,AZ45*1)</f>
        <v>0</v>
      </c>
      <c r="BB45" s="342"/>
      <c r="BC45" s="338"/>
      <c r="BD45" s="340">
        <f>PRODUCT($AW45*1,BB45*1,BC45*1)</f>
        <v>0</v>
      </c>
      <c r="BE45" s="342"/>
      <c r="BF45" s="338"/>
      <c r="BG45" s="340">
        <f>PRODUCT($AW45*1,BE45*1,BF45*1)</f>
        <v>0</v>
      </c>
      <c r="BH45" s="341"/>
      <c r="BI45" s="343"/>
      <c r="BJ45" s="340">
        <f>PRODUCT($AW45*1,BH45*1,BI45*1)</f>
        <v>0</v>
      </c>
      <c r="BK45" s="341"/>
      <c r="BL45" s="343"/>
      <c r="BM45" s="340">
        <f>PRODUCT($AW45*1,BK45*1,BL45*1)</f>
        <v>0</v>
      </c>
      <c r="BN45" s="341"/>
      <c r="BO45" s="343"/>
      <c r="BP45" s="340">
        <f>PRODUCT($AW45*1,BN45*1,BO45*1)</f>
        <v>0</v>
      </c>
      <c r="BQ45" s="341"/>
      <c r="BR45" s="343"/>
      <c r="BS45" s="340">
        <f>PRODUCT($AW45*1,BQ45*1,BR45*1)</f>
        <v>0</v>
      </c>
      <c r="BT45" s="341"/>
      <c r="BU45" s="343"/>
      <c r="BV45" s="340">
        <f>PRODUCT($AW45*1,BT45*1,BU45*1)</f>
        <v>0</v>
      </c>
      <c r="BW45" s="341"/>
      <c r="BX45" s="343"/>
      <c r="BY45" s="340">
        <f>PRODUCT($AW45*1,BW45*1,BX45*1)</f>
        <v>0</v>
      </c>
      <c r="BZ45" s="341"/>
      <c r="CA45" s="343"/>
      <c r="CB45" s="340">
        <f>PRODUCT($AW45*1,BZ45*1,CA45*1)</f>
        <v>0</v>
      </c>
      <c r="CC45" s="344">
        <f t="shared" si="97"/>
        <v>0</v>
      </c>
      <c r="CD45" s="336">
        <f t="shared" ref="CD45:CF73" si="102">H45-AS45</f>
        <v>0</v>
      </c>
      <c r="CE45" s="337">
        <f t="shared" si="102"/>
        <v>0</v>
      </c>
      <c r="CF45" s="339">
        <f t="shared" si="102"/>
        <v>0</v>
      </c>
      <c r="CG45" s="339" t="e">
        <f t="shared" ca="1" si="29"/>
        <v>#NAME?</v>
      </c>
      <c r="CH45" s="339">
        <f t="shared" si="17"/>
        <v>0</v>
      </c>
      <c r="CI45" s="340" t="e">
        <f t="shared" ca="1" si="30"/>
        <v>#NAME?</v>
      </c>
      <c r="CJ45" s="339">
        <f t="shared" si="93"/>
        <v>0</v>
      </c>
      <c r="CK45" s="339">
        <f t="shared" si="93"/>
        <v>0</v>
      </c>
      <c r="CL45" s="340">
        <f t="shared" si="93"/>
        <v>0</v>
      </c>
      <c r="CM45" s="339">
        <f t="shared" si="93"/>
        <v>0</v>
      </c>
      <c r="CN45" s="339">
        <f t="shared" si="93"/>
        <v>0</v>
      </c>
      <c r="CO45" s="340">
        <f t="shared" si="93"/>
        <v>0</v>
      </c>
      <c r="CP45" s="339">
        <f t="shared" si="93"/>
        <v>0</v>
      </c>
      <c r="CQ45" s="339">
        <f t="shared" si="93"/>
        <v>0</v>
      </c>
      <c r="CR45" s="340">
        <f t="shared" si="93"/>
        <v>0</v>
      </c>
      <c r="CS45" s="339">
        <f t="shared" si="93"/>
        <v>0</v>
      </c>
      <c r="CT45" s="339">
        <f t="shared" si="93"/>
        <v>0</v>
      </c>
      <c r="CU45" s="340">
        <f t="shared" si="93"/>
        <v>0</v>
      </c>
      <c r="CV45" s="339">
        <f t="shared" si="93"/>
        <v>0</v>
      </c>
      <c r="CW45" s="339">
        <f t="shared" si="93"/>
        <v>0</v>
      </c>
      <c r="CX45" s="340">
        <f t="shared" si="93"/>
        <v>0</v>
      </c>
      <c r="CY45" s="339">
        <f t="shared" si="94"/>
        <v>0</v>
      </c>
      <c r="CZ45" s="339">
        <f t="shared" si="94"/>
        <v>0</v>
      </c>
      <c r="DA45" s="340">
        <f t="shared" si="94"/>
        <v>0</v>
      </c>
      <c r="DB45" s="339">
        <f t="shared" si="94"/>
        <v>0</v>
      </c>
      <c r="DC45" s="339">
        <f t="shared" si="95"/>
        <v>0</v>
      </c>
      <c r="DD45" s="340">
        <f t="shared" si="95"/>
        <v>0</v>
      </c>
      <c r="DE45" s="339">
        <f t="shared" si="95"/>
        <v>0</v>
      </c>
      <c r="DF45" s="339">
        <f t="shared" si="95"/>
        <v>0</v>
      </c>
      <c r="DG45" s="340">
        <f t="shared" si="95"/>
        <v>0</v>
      </c>
      <c r="DH45" s="339">
        <f t="shared" si="95"/>
        <v>0</v>
      </c>
      <c r="DI45" s="339">
        <f t="shared" si="95"/>
        <v>0</v>
      </c>
      <c r="DJ45" s="340">
        <f t="shared" si="95"/>
        <v>0</v>
      </c>
      <c r="DK45" s="339">
        <f t="shared" si="95"/>
        <v>0</v>
      </c>
      <c r="DL45" s="339">
        <f t="shared" si="95"/>
        <v>0</v>
      </c>
      <c r="DM45" s="340">
        <f t="shared" si="95"/>
        <v>0</v>
      </c>
      <c r="DN45" s="363" t="e">
        <f t="shared" ca="1" si="34"/>
        <v>#NAME?</v>
      </c>
    </row>
    <row r="46" spans="1:118" outlineLevel="1" x14ac:dyDescent="0.35">
      <c r="A46" s="18" t="s">
        <v>124</v>
      </c>
      <c r="B46" s="19"/>
      <c r="C46" s="19" t="s">
        <v>125</v>
      </c>
      <c r="D46" s="20"/>
      <c r="E46" s="20"/>
      <c r="F46" s="197" t="s">
        <v>93</v>
      </c>
      <c r="G46" s="368" t="s">
        <v>58</v>
      </c>
      <c r="H46" s="11">
        <f t="shared" si="100"/>
        <v>0</v>
      </c>
      <c r="I46" s="12">
        <f t="shared" si="101"/>
        <v>0</v>
      </c>
      <c r="J46" s="22">
        <f t="shared" si="33"/>
        <v>0</v>
      </c>
      <c r="K46" s="299"/>
      <c r="L46" s="296"/>
      <c r="M46" s="297"/>
      <c r="N46" s="294"/>
      <c r="O46" s="295"/>
      <c r="P46" s="297">
        <f>PRODUCT($L46*1,N46*1,O46*1)</f>
        <v>0</v>
      </c>
      <c r="Q46" s="294"/>
      <c r="R46" s="296"/>
      <c r="S46" s="297">
        <f>PRODUCT($L46*1,Q46*1,R46*1)</f>
        <v>0</v>
      </c>
      <c r="T46" s="294"/>
      <c r="U46" s="296"/>
      <c r="V46" s="297">
        <f>PRODUCT($L46*1,T46*1,U46*1)</f>
        <v>0</v>
      </c>
      <c r="W46" s="294"/>
      <c r="X46" s="295"/>
      <c r="Y46" s="297">
        <f>PRODUCT($L46*1,W46*1,X46*1)</f>
        <v>0</v>
      </c>
      <c r="Z46" s="14"/>
      <c r="AA46" s="15"/>
      <c r="AB46" s="21">
        <f>PRODUCT($L46*1,Z46*1,AA46*1)</f>
        <v>0</v>
      </c>
      <c r="AC46" s="14"/>
      <c r="AD46" s="15"/>
      <c r="AE46" s="21">
        <f>PRODUCT($L46*1,AC46*1,AD46*1)</f>
        <v>0</v>
      </c>
      <c r="AF46" s="14"/>
      <c r="AG46" s="15"/>
      <c r="AH46" s="21">
        <f>PRODUCT($L46*1,AF46*1,AG46*1)</f>
        <v>0</v>
      </c>
      <c r="AI46" s="14"/>
      <c r="AJ46" s="15"/>
      <c r="AK46" s="21">
        <f>PRODUCT($L46*1,AI46*1,AJ46*1)</f>
        <v>0</v>
      </c>
      <c r="AL46" s="14"/>
      <c r="AM46" s="15"/>
      <c r="AN46" s="21">
        <f>PRODUCT($L46*1,AL46*1,AM46*1)</f>
        <v>0</v>
      </c>
      <c r="AO46" s="14"/>
      <c r="AP46" s="15"/>
      <c r="AQ46" s="21">
        <f>PRODUCT($L46*1,AO46*1,AP46*1)</f>
        <v>0</v>
      </c>
      <c r="AR46" s="17">
        <f t="shared" si="96"/>
        <v>0</v>
      </c>
      <c r="AS46" s="324">
        <f t="shared" si="98"/>
        <v>0</v>
      </c>
      <c r="AT46" s="325">
        <f t="shared" si="99"/>
        <v>0</v>
      </c>
      <c r="AU46" s="326">
        <f t="shared" si="28"/>
        <v>0</v>
      </c>
      <c r="AV46" s="326"/>
      <c r="AW46" s="327"/>
      <c r="AX46" s="328"/>
      <c r="AY46" s="329"/>
      <c r="AZ46" s="330"/>
      <c r="BA46" s="328">
        <f t="shared" ref="BA46:BA61" si="103">PRODUCT($AW46*1,AY46*1,AZ46)</f>
        <v>0</v>
      </c>
      <c r="BB46" s="329"/>
      <c r="BC46" s="327"/>
      <c r="BD46" s="328">
        <f t="shared" ref="BD46:BD67" si="104">PRODUCT($AW46*1,BB46*1,BC46)</f>
        <v>0</v>
      </c>
      <c r="BE46" s="329"/>
      <c r="BF46" s="327"/>
      <c r="BG46" s="328">
        <f t="shared" ref="BG46:BG61" si="105">PRODUCT($AW46*1,BE46*1,BF46)</f>
        <v>0</v>
      </c>
      <c r="BH46" s="329"/>
      <c r="BI46" s="330"/>
      <c r="BJ46" s="328">
        <f t="shared" si="8"/>
        <v>0</v>
      </c>
      <c r="BK46" s="329"/>
      <c r="BL46" s="330"/>
      <c r="BM46" s="328">
        <f t="shared" si="9"/>
        <v>0</v>
      </c>
      <c r="BN46" s="329"/>
      <c r="BO46" s="330"/>
      <c r="BP46" s="328">
        <f t="shared" si="10"/>
        <v>0</v>
      </c>
      <c r="BQ46" s="329"/>
      <c r="BR46" s="330"/>
      <c r="BS46" s="328">
        <f t="shared" si="11"/>
        <v>0</v>
      </c>
      <c r="BT46" s="329"/>
      <c r="BU46" s="330"/>
      <c r="BV46" s="328">
        <f t="shared" si="12"/>
        <v>0</v>
      </c>
      <c r="BW46" s="329"/>
      <c r="BX46" s="330"/>
      <c r="BY46" s="328">
        <f t="shared" si="13"/>
        <v>0</v>
      </c>
      <c r="BZ46" s="329"/>
      <c r="CA46" s="330"/>
      <c r="CB46" s="328">
        <f t="shared" si="14"/>
        <v>0</v>
      </c>
      <c r="CC46" s="331">
        <f t="shared" si="97"/>
        <v>0</v>
      </c>
      <c r="CD46" s="358">
        <f t="shared" si="102"/>
        <v>0</v>
      </c>
      <c r="CE46" s="359">
        <f t="shared" si="102"/>
        <v>0</v>
      </c>
      <c r="CF46" s="360">
        <f t="shared" si="102"/>
        <v>0</v>
      </c>
      <c r="CG46" s="360" t="e">
        <f t="shared" ca="1" si="29"/>
        <v>#NAME?</v>
      </c>
      <c r="CH46" s="360">
        <f t="shared" si="17"/>
        <v>0</v>
      </c>
      <c r="CI46" s="361" t="e">
        <f t="shared" ca="1" si="30"/>
        <v>#NAME?</v>
      </c>
      <c r="CJ46" s="360">
        <f t="shared" ref="CJ46:CX62" si="106">N46-AY46</f>
        <v>0</v>
      </c>
      <c r="CK46" s="360">
        <f t="shared" si="106"/>
        <v>0</v>
      </c>
      <c r="CL46" s="361">
        <f t="shared" si="106"/>
        <v>0</v>
      </c>
      <c r="CM46" s="360">
        <f t="shared" si="106"/>
        <v>0</v>
      </c>
      <c r="CN46" s="360">
        <f t="shared" si="106"/>
        <v>0</v>
      </c>
      <c r="CO46" s="361">
        <f t="shared" si="106"/>
        <v>0</v>
      </c>
      <c r="CP46" s="360">
        <f t="shared" si="106"/>
        <v>0</v>
      </c>
      <c r="CQ46" s="360">
        <f t="shared" si="106"/>
        <v>0</v>
      </c>
      <c r="CR46" s="361">
        <f t="shared" si="106"/>
        <v>0</v>
      </c>
      <c r="CS46" s="360">
        <f t="shared" si="106"/>
        <v>0</v>
      </c>
      <c r="CT46" s="360">
        <f t="shared" si="106"/>
        <v>0</v>
      </c>
      <c r="CU46" s="361">
        <f t="shared" si="106"/>
        <v>0</v>
      </c>
      <c r="CV46" s="360">
        <f t="shared" si="106"/>
        <v>0</v>
      </c>
      <c r="CW46" s="360">
        <f t="shared" si="106"/>
        <v>0</v>
      </c>
      <c r="CX46" s="361">
        <f t="shared" si="106"/>
        <v>0</v>
      </c>
      <c r="CY46" s="360">
        <f t="shared" si="94"/>
        <v>0</v>
      </c>
      <c r="CZ46" s="360">
        <f t="shared" si="94"/>
        <v>0</v>
      </c>
      <c r="DA46" s="361">
        <f t="shared" si="94"/>
        <v>0</v>
      </c>
      <c r="DB46" s="360">
        <f t="shared" si="94"/>
        <v>0</v>
      </c>
      <c r="DC46" s="360">
        <f t="shared" si="95"/>
        <v>0</v>
      </c>
      <c r="DD46" s="361">
        <f t="shared" si="95"/>
        <v>0</v>
      </c>
      <c r="DE46" s="360">
        <f t="shared" si="95"/>
        <v>0</v>
      </c>
      <c r="DF46" s="360">
        <f t="shared" si="95"/>
        <v>0</v>
      </c>
      <c r="DG46" s="361">
        <f t="shared" si="95"/>
        <v>0</v>
      </c>
      <c r="DH46" s="360">
        <f t="shared" si="95"/>
        <v>0</v>
      </c>
      <c r="DI46" s="360">
        <f t="shared" si="95"/>
        <v>0</v>
      </c>
      <c r="DJ46" s="361">
        <f t="shared" si="95"/>
        <v>0</v>
      </c>
      <c r="DK46" s="360">
        <f t="shared" si="95"/>
        <v>0</v>
      </c>
      <c r="DL46" s="360">
        <f t="shared" si="95"/>
        <v>0</v>
      </c>
      <c r="DM46" s="361">
        <f t="shared" si="95"/>
        <v>0</v>
      </c>
      <c r="DN46" s="362" t="e">
        <f t="shared" ca="1" si="34"/>
        <v>#NAME?</v>
      </c>
    </row>
    <row r="47" spans="1:118" outlineLevel="1" x14ac:dyDescent="0.35">
      <c r="A47" s="18" t="s">
        <v>126</v>
      </c>
      <c r="B47" s="19"/>
      <c r="C47" s="19"/>
      <c r="D47" s="20" t="s">
        <v>127</v>
      </c>
      <c r="E47" s="20"/>
      <c r="F47" s="197" t="s">
        <v>93</v>
      </c>
      <c r="G47" s="368" t="s">
        <v>58</v>
      </c>
      <c r="H47" s="11">
        <f t="shared" si="100"/>
        <v>0</v>
      </c>
      <c r="I47" s="12">
        <f t="shared" si="101"/>
        <v>0</v>
      </c>
      <c r="J47" s="22">
        <f t="shared" si="33"/>
        <v>0</v>
      </c>
      <c r="K47" s="299"/>
      <c r="L47" s="296"/>
      <c r="M47" s="297"/>
      <c r="N47" s="294"/>
      <c r="O47" s="295"/>
      <c r="P47" s="297"/>
      <c r="Q47" s="294"/>
      <c r="R47" s="296"/>
      <c r="S47" s="297"/>
      <c r="T47" s="294"/>
      <c r="U47" s="296"/>
      <c r="V47" s="297"/>
      <c r="W47" s="294"/>
      <c r="X47" s="295"/>
      <c r="Y47" s="297"/>
      <c r="Z47" s="14"/>
      <c r="AA47" s="15"/>
      <c r="AB47" s="21"/>
      <c r="AC47" s="14"/>
      <c r="AD47" s="15"/>
      <c r="AE47" s="21"/>
      <c r="AF47" s="14"/>
      <c r="AG47" s="15"/>
      <c r="AH47" s="21"/>
      <c r="AI47" s="14"/>
      <c r="AJ47" s="15"/>
      <c r="AK47" s="21"/>
      <c r="AL47" s="14"/>
      <c r="AM47" s="15"/>
      <c r="AN47" s="21"/>
      <c r="AO47" s="14"/>
      <c r="AP47" s="15"/>
      <c r="AQ47" s="21"/>
      <c r="AR47" s="17">
        <f t="shared" si="96"/>
        <v>0</v>
      </c>
      <c r="AS47" s="324">
        <f t="shared" si="98"/>
        <v>0</v>
      </c>
      <c r="AT47" s="325">
        <f t="shared" si="99"/>
        <v>0</v>
      </c>
      <c r="AU47" s="326">
        <f t="shared" si="28"/>
        <v>0</v>
      </c>
      <c r="AV47" s="326"/>
      <c r="AW47" s="327"/>
      <c r="AX47" s="328"/>
      <c r="AY47" s="329"/>
      <c r="AZ47" s="330"/>
      <c r="BA47" s="328">
        <f t="shared" si="103"/>
        <v>0</v>
      </c>
      <c r="BB47" s="329"/>
      <c r="BC47" s="327"/>
      <c r="BD47" s="328">
        <f t="shared" si="104"/>
        <v>0</v>
      </c>
      <c r="BE47" s="329"/>
      <c r="BF47" s="327"/>
      <c r="BG47" s="328">
        <f t="shared" si="105"/>
        <v>0</v>
      </c>
      <c r="BH47" s="329"/>
      <c r="BI47" s="330"/>
      <c r="BJ47" s="328">
        <f t="shared" si="8"/>
        <v>0</v>
      </c>
      <c r="BK47" s="329"/>
      <c r="BL47" s="330"/>
      <c r="BM47" s="328">
        <f t="shared" si="9"/>
        <v>0</v>
      </c>
      <c r="BN47" s="329"/>
      <c r="BO47" s="330"/>
      <c r="BP47" s="328">
        <f t="shared" si="10"/>
        <v>0</v>
      </c>
      <c r="BQ47" s="329"/>
      <c r="BR47" s="330"/>
      <c r="BS47" s="328">
        <f t="shared" si="11"/>
        <v>0</v>
      </c>
      <c r="BT47" s="329"/>
      <c r="BU47" s="330"/>
      <c r="BV47" s="328">
        <f t="shared" si="12"/>
        <v>0</v>
      </c>
      <c r="BW47" s="329"/>
      <c r="BX47" s="330"/>
      <c r="BY47" s="328">
        <f t="shared" si="13"/>
        <v>0</v>
      </c>
      <c r="BZ47" s="329"/>
      <c r="CA47" s="330"/>
      <c r="CB47" s="328">
        <f t="shared" si="14"/>
        <v>0</v>
      </c>
      <c r="CC47" s="331">
        <f t="shared" si="97"/>
        <v>0</v>
      </c>
      <c r="CD47" s="358">
        <f t="shared" si="102"/>
        <v>0</v>
      </c>
      <c r="CE47" s="359">
        <f t="shared" si="102"/>
        <v>0</v>
      </c>
      <c r="CF47" s="360">
        <f t="shared" si="102"/>
        <v>0</v>
      </c>
      <c r="CG47" s="360" t="e">
        <f t="shared" ca="1" si="29"/>
        <v>#NAME?</v>
      </c>
      <c r="CH47" s="360">
        <f t="shared" si="17"/>
        <v>0</v>
      </c>
      <c r="CI47" s="361" t="e">
        <f t="shared" ca="1" si="30"/>
        <v>#NAME?</v>
      </c>
      <c r="CJ47" s="360">
        <f t="shared" si="106"/>
        <v>0</v>
      </c>
      <c r="CK47" s="360">
        <f t="shared" si="106"/>
        <v>0</v>
      </c>
      <c r="CL47" s="361">
        <f t="shared" si="106"/>
        <v>0</v>
      </c>
      <c r="CM47" s="360">
        <f t="shared" si="106"/>
        <v>0</v>
      </c>
      <c r="CN47" s="360">
        <f t="shared" si="106"/>
        <v>0</v>
      </c>
      <c r="CO47" s="361">
        <f t="shared" si="106"/>
        <v>0</v>
      </c>
      <c r="CP47" s="360">
        <f t="shared" si="106"/>
        <v>0</v>
      </c>
      <c r="CQ47" s="360">
        <f t="shared" si="106"/>
        <v>0</v>
      </c>
      <c r="CR47" s="361">
        <f t="shared" si="106"/>
        <v>0</v>
      </c>
      <c r="CS47" s="360">
        <f t="shared" si="106"/>
        <v>0</v>
      </c>
      <c r="CT47" s="360">
        <f t="shared" si="106"/>
        <v>0</v>
      </c>
      <c r="CU47" s="361">
        <f t="shared" si="106"/>
        <v>0</v>
      </c>
      <c r="CV47" s="360">
        <f t="shared" si="106"/>
        <v>0</v>
      </c>
      <c r="CW47" s="360">
        <f t="shared" si="106"/>
        <v>0</v>
      </c>
      <c r="CX47" s="361">
        <f t="shared" si="106"/>
        <v>0</v>
      </c>
      <c r="CY47" s="360">
        <f t="shared" si="94"/>
        <v>0</v>
      </c>
      <c r="CZ47" s="360">
        <f t="shared" si="94"/>
        <v>0</v>
      </c>
      <c r="DA47" s="361">
        <f t="shared" si="94"/>
        <v>0</v>
      </c>
      <c r="DB47" s="360">
        <f t="shared" si="94"/>
        <v>0</v>
      </c>
      <c r="DC47" s="360">
        <f t="shared" si="95"/>
        <v>0</v>
      </c>
      <c r="DD47" s="361">
        <f t="shared" si="95"/>
        <v>0</v>
      </c>
      <c r="DE47" s="360">
        <f t="shared" si="95"/>
        <v>0</v>
      </c>
      <c r="DF47" s="360">
        <f t="shared" si="95"/>
        <v>0</v>
      </c>
      <c r="DG47" s="361">
        <f t="shared" si="95"/>
        <v>0</v>
      </c>
      <c r="DH47" s="360">
        <f t="shared" si="95"/>
        <v>0</v>
      </c>
      <c r="DI47" s="360">
        <f t="shared" si="95"/>
        <v>0</v>
      </c>
      <c r="DJ47" s="361">
        <f t="shared" si="95"/>
        <v>0</v>
      </c>
      <c r="DK47" s="360">
        <f t="shared" si="95"/>
        <v>0</v>
      </c>
      <c r="DL47" s="360">
        <f t="shared" si="95"/>
        <v>0</v>
      </c>
      <c r="DM47" s="361">
        <f t="shared" si="95"/>
        <v>0</v>
      </c>
      <c r="DN47" s="362" t="e">
        <f t="shared" ca="1" si="34"/>
        <v>#NAME?</v>
      </c>
    </row>
    <row r="48" spans="1:118" outlineLevel="1" x14ac:dyDescent="0.35">
      <c r="A48" s="18" t="s">
        <v>128</v>
      </c>
      <c r="B48" s="19"/>
      <c r="C48" s="19"/>
      <c r="D48" s="20" t="s">
        <v>127</v>
      </c>
      <c r="E48" s="20"/>
      <c r="F48" s="197" t="s">
        <v>93</v>
      </c>
      <c r="G48" s="368" t="s">
        <v>58</v>
      </c>
      <c r="H48" s="11">
        <f t="shared" si="100"/>
        <v>0</v>
      </c>
      <c r="I48" s="12">
        <f t="shared" si="101"/>
        <v>0</v>
      </c>
      <c r="J48" s="22">
        <f t="shared" si="33"/>
        <v>0</v>
      </c>
      <c r="K48" s="299"/>
      <c r="L48" s="296"/>
      <c r="M48" s="297"/>
      <c r="N48" s="294"/>
      <c r="O48" s="295"/>
      <c r="P48" s="297">
        <f t="shared" si="31"/>
        <v>0</v>
      </c>
      <c r="Q48" s="294"/>
      <c r="R48" s="296"/>
      <c r="S48" s="297">
        <f t="shared" si="20"/>
        <v>0</v>
      </c>
      <c r="T48" s="294"/>
      <c r="U48" s="296"/>
      <c r="V48" s="297">
        <f t="shared" si="21"/>
        <v>0</v>
      </c>
      <c r="W48" s="294"/>
      <c r="X48" s="295"/>
      <c r="Y48" s="297">
        <f t="shared" si="32"/>
        <v>0</v>
      </c>
      <c r="Z48" s="14"/>
      <c r="AA48" s="15"/>
      <c r="AB48" s="21">
        <f t="shared" si="22"/>
        <v>0</v>
      </c>
      <c r="AC48" s="14"/>
      <c r="AD48" s="15"/>
      <c r="AE48" s="21">
        <f t="shared" si="23"/>
        <v>0</v>
      </c>
      <c r="AF48" s="14"/>
      <c r="AG48" s="15"/>
      <c r="AH48" s="21">
        <f t="shared" si="24"/>
        <v>0</v>
      </c>
      <c r="AI48" s="14"/>
      <c r="AJ48" s="15"/>
      <c r="AK48" s="21">
        <f t="shared" si="25"/>
        <v>0</v>
      </c>
      <c r="AL48" s="14"/>
      <c r="AM48" s="15"/>
      <c r="AN48" s="21">
        <f t="shared" si="26"/>
        <v>0</v>
      </c>
      <c r="AO48" s="14"/>
      <c r="AP48" s="15"/>
      <c r="AQ48" s="21">
        <f t="shared" si="27"/>
        <v>0</v>
      </c>
      <c r="AR48" s="17">
        <f t="shared" si="96"/>
        <v>0</v>
      </c>
      <c r="AS48" s="324">
        <f t="shared" si="98"/>
        <v>0</v>
      </c>
      <c r="AT48" s="325">
        <f t="shared" si="99"/>
        <v>0</v>
      </c>
      <c r="AU48" s="326">
        <f t="shared" si="28"/>
        <v>0</v>
      </c>
      <c r="AV48" s="326"/>
      <c r="AW48" s="327"/>
      <c r="AX48" s="328"/>
      <c r="AY48" s="329"/>
      <c r="AZ48" s="330"/>
      <c r="BA48" s="328">
        <f t="shared" si="103"/>
        <v>0</v>
      </c>
      <c r="BB48" s="329"/>
      <c r="BC48" s="327"/>
      <c r="BD48" s="328">
        <f t="shared" si="104"/>
        <v>0</v>
      </c>
      <c r="BE48" s="329"/>
      <c r="BF48" s="327"/>
      <c r="BG48" s="328">
        <f t="shared" si="105"/>
        <v>0</v>
      </c>
      <c r="BH48" s="329"/>
      <c r="BI48" s="330"/>
      <c r="BJ48" s="328">
        <f t="shared" si="8"/>
        <v>0</v>
      </c>
      <c r="BK48" s="329"/>
      <c r="BL48" s="330"/>
      <c r="BM48" s="328">
        <f t="shared" si="9"/>
        <v>0</v>
      </c>
      <c r="BN48" s="329"/>
      <c r="BO48" s="330"/>
      <c r="BP48" s="328">
        <f t="shared" si="10"/>
        <v>0</v>
      </c>
      <c r="BQ48" s="329"/>
      <c r="BR48" s="330"/>
      <c r="BS48" s="328">
        <f t="shared" si="11"/>
        <v>0</v>
      </c>
      <c r="BT48" s="329"/>
      <c r="BU48" s="330"/>
      <c r="BV48" s="328">
        <f t="shared" si="12"/>
        <v>0</v>
      </c>
      <c r="BW48" s="329"/>
      <c r="BX48" s="330"/>
      <c r="BY48" s="328">
        <f t="shared" si="13"/>
        <v>0</v>
      </c>
      <c r="BZ48" s="329"/>
      <c r="CA48" s="330"/>
      <c r="CB48" s="328">
        <f t="shared" si="14"/>
        <v>0</v>
      </c>
      <c r="CC48" s="331">
        <f t="shared" si="97"/>
        <v>0</v>
      </c>
      <c r="CD48" s="358">
        <f t="shared" si="102"/>
        <v>0</v>
      </c>
      <c r="CE48" s="359">
        <f t="shared" si="102"/>
        <v>0</v>
      </c>
      <c r="CF48" s="360">
        <f t="shared" si="102"/>
        <v>0</v>
      </c>
      <c r="CG48" s="360" t="e">
        <f t="shared" ca="1" si="29"/>
        <v>#NAME?</v>
      </c>
      <c r="CH48" s="360">
        <f t="shared" si="17"/>
        <v>0</v>
      </c>
      <c r="CI48" s="361" t="e">
        <f t="shared" ca="1" si="30"/>
        <v>#NAME?</v>
      </c>
      <c r="CJ48" s="360">
        <f t="shared" si="106"/>
        <v>0</v>
      </c>
      <c r="CK48" s="360">
        <f t="shared" si="106"/>
        <v>0</v>
      </c>
      <c r="CL48" s="361">
        <f t="shared" si="106"/>
        <v>0</v>
      </c>
      <c r="CM48" s="360">
        <f t="shared" si="106"/>
        <v>0</v>
      </c>
      <c r="CN48" s="360">
        <f t="shared" si="106"/>
        <v>0</v>
      </c>
      <c r="CO48" s="361">
        <f t="shared" si="106"/>
        <v>0</v>
      </c>
      <c r="CP48" s="360">
        <f t="shared" si="106"/>
        <v>0</v>
      </c>
      <c r="CQ48" s="360">
        <f t="shared" si="106"/>
        <v>0</v>
      </c>
      <c r="CR48" s="361">
        <f t="shared" si="106"/>
        <v>0</v>
      </c>
      <c r="CS48" s="360">
        <f t="shared" si="106"/>
        <v>0</v>
      </c>
      <c r="CT48" s="360">
        <f t="shared" si="106"/>
        <v>0</v>
      </c>
      <c r="CU48" s="361">
        <f t="shared" si="106"/>
        <v>0</v>
      </c>
      <c r="CV48" s="360">
        <f t="shared" si="106"/>
        <v>0</v>
      </c>
      <c r="CW48" s="360">
        <f t="shared" si="106"/>
        <v>0</v>
      </c>
      <c r="CX48" s="361">
        <f t="shared" si="106"/>
        <v>0</v>
      </c>
      <c r="CY48" s="360">
        <f t="shared" si="94"/>
        <v>0</v>
      </c>
      <c r="CZ48" s="360">
        <f t="shared" si="94"/>
        <v>0</v>
      </c>
      <c r="DA48" s="361">
        <f t="shared" si="94"/>
        <v>0</v>
      </c>
      <c r="DB48" s="360">
        <f t="shared" si="94"/>
        <v>0</v>
      </c>
      <c r="DC48" s="360">
        <f t="shared" si="95"/>
        <v>0</v>
      </c>
      <c r="DD48" s="361">
        <f t="shared" si="95"/>
        <v>0</v>
      </c>
      <c r="DE48" s="360">
        <f t="shared" si="95"/>
        <v>0</v>
      </c>
      <c r="DF48" s="360">
        <f t="shared" si="95"/>
        <v>0</v>
      </c>
      <c r="DG48" s="361">
        <f t="shared" si="95"/>
        <v>0</v>
      </c>
      <c r="DH48" s="360">
        <f t="shared" si="95"/>
        <v>0</v>
      </c>
      <c r="DI48" s="360">
        <f t="shared" si="95"/>
        <v>0</v>
      </c>
      <c r="DJ48" s="361">
        <f t="shared" si="95"/>
        <v>0</v>
      </c>
      <c r="DK48" s="360">
        <f t="shared" si="95"/>
        <v>0</v>
      </c>
      <c r="DL48" s="360">
        <f t="shared" si="95"/>
        <v>0</v>
      </c>
      <c r="DM48" s="361">
        <f t="shared" si="95"/>
        <v>0</v>
      </c>
      <c r="DN48" s="362" t="e">
        <f t="shared" ca="1" si="34"/>
        <v>#NAME?</v>
      </c>
    </row>
    <row r="49" spans="1:118" outlineLevel="1" x14ac:dyDescent="0.35">
      <c r="A49" s="18" t="s">
        <v>129</v>
      </c>
      <c r="B49" s="19"/>
      <c r="C49" s="19" t="s">
        <v>130</v>
      </c>
      <c r="D49" s="20"/>
      <c r="E49" s="20"/>
      <c r="F49" s="197" t="s">
        <v>93</v>
      </c>
      <c r="G49" s="368" t="s">
        <v>58</v>
      </c>
      <c r="H49" s="11">
        <f t="shared" si="100"/>
        <v>0</v>
      </c>
      <c r="I49" s="12">
        <f t="shared" si="101"/>
        <v>0</v>
      </c>
      <c r="J49" s="22">
        <f t="shared" si="33"/>
        <v>0</v>
      </c>
      <c r="K49" s="299"/>
      <c r="L49" s="296"/>
      <c r="M49" s="297"/>
      <c r="N49" s="294"/>
      <c r="O49" s="295"/>
      <c r="P49" s="297">
        <f t="shared" si="31"/>
        <v>0</v>
      </c>
      <c r="Q49" s="294"/>
      <c r="R49" s="296"/>
      <c r="S49" s="297">
        <f t="shared" si="20"/>
        <v>0</v>
      </c>
      <c r="T49" s="294"/>
      <c r="U49" s="296"/>
      <c r="V49" s="297">
        <f t="shared" si="21"/>
        <v>0</v>
      </c>
      <c r="W49" s="294"/>
      <c r="X49" s="295"/>
      <c r="Y49" s="297">
        <f t="shared" si="32"/>
        <v>0</v>
      </c>
      <c r="Z49" s="14"/>
      <c r="AA49" s="15"/>
      <c r="AB49" s="21">
        <f t="shared" si="22"/>
        <v>0</v>
      </c>
      <c r="AC49" s="14"/>
      <c r="AD49" s="15"/>
      <c r="AE49" s="21">
        <f t="shared" si="23"/>
        <v>0</v>
      </c>
      <c r="AF49" s="14"/>
      <c r="AG49" s="15"/>
      <c r="AH49" s="21">
        <f t="shared" si="24"/>
        <v>0</v>
      </c>
      <c r="AI49" s="14"/>
      <c r="AJ49" s="15"/>
      <c r="AK49" s="21">
        <f t="shared" si="25"/>
        <v>0</v>
      </c>
      <c r="AL49" s="14"/>
      <c r="AM49" s="15"/>
      <c r="AN49" s="21">
        <f t="shared" si="26"/>
        <v>0</v>
      </c>
      <c r="AO49" s="14"/>
      <c r="AP49" s="15"/>
      <c r="AQ49" s="21">
        <f t="shared" si="27"/>
        <v>0</v>
      </c>
      <c r="AR49" s="17">
        <f t="shared" si="96"/>
        <v>0</v>
      </c>
      <c r="AS49" s="324">
        <f t="shared" si="98"/>
        <v>0</v>
      </c>
      <c r="AT49" s="325">
        <f t="shared" si="99"/>
        <v>0</v>
      </c>
      <c r="AU49" s="326">
        <f t="shared" si="28"/>
        <v>0</v>
      </c>
      <c r="AV49" s="326"/>
      <c r="AW49" s="327"/>
      <c r="AX49" s="328"/>
      <c r="AY49" s="329"/>
      <c r="AZ49" s="330"/>
      <c r="BA49" s="328">
        <f t="shared" si="103"/>
        <v>0</v>
      </c>
      <c r="BB49" s="329"/>
      <c r="BC49" s="327"/>
      <c r="BD49" s="328">
        <f t="shared" si="104"/>
        <v>0</v>
      </c>
      <c r="BE49" s="329"/>
      <c r="BF49" s="327"/>
      <c r="BG49" s="328">
        <f t="shared" si="105"/>
        <v>0</v>
      </c>
      <c r="BH49" s="329"/>
      <c r="BI49" s="330"/>
      <c r="BJ49" s="328">
        <f t="shared" si="8"/>
        <v>0</v>
      </c>
      <c r="BK49" s="329"/>
      <c r="BL49" s="330"/>
      <c r="BM49" s="328">
        <f t="shared" si="9"/>
        <v>0</v>
      </c>
      <c r="BN49" s="329"/>
      <c r="BO49" s="330"/>
      <c r="BP49" s="328">
        <f t="shared" si="10"/>
        <v>0</v>
      </c>
      <c r="BQ49" s="329"/>
      <c r="BR49" s="330"/>
      <c r="BS49" s="328">
        <f t="shared" si="11"/>
        <v>0</v>
      </c>
      <c r="BT49" s="329"/>
      <c r="BU49" s="330"/>
      <c r="BV49" s="328">
        <f t="shared" si="12"/>
        <v>0</v>
      </c>
      <c r="BW49" s="329"/>
      <c r="BX49" s="330"/>
      <c r="BY49" s="328">
        <f t="shared" si="13"/>
        <v>0</v>
      </c>
      <c r="BZ49" s="329"/>
      <c r="CA49" s="330"/>
      <c r="CB49" s="328">
        <f t="shared" si="14"/>
        <v>0</v>
      </c>
      <c r="CC49" s="331">
        <f t="shared" si="97"/>
        <v>0</v>
      </c>
      <c r="CD49" s="358">
        <f t="shared" si="102"/>
        <v>0</v>
      </c>
      <c r="CE49" s="359">
        <f t="shared" si="102"/>
        <v>0</v>
      </c>
      <c r="CF49" s="360">
        <f t="shared" si="102"/>
        <v>0</v>
      </c>
      <c r="CG49" s="360" t="e">
        <f t="shared" ca="1" si="29"/>
        <v>#NAME?</v>
      </c>
      <c r="CH49" s="360">
        <f t="shared" si="17"/>
        <v>0</v>
      </c>
      <c r="CI49" s="361" t="e">
        <f t="shared" ca="1" si="30"/>
        <v>#NAME?</v>
      </c>
      <c r="CJ49" s="360">
        <f t="shared" si="106"/>
        <v>0</v>
      </c>
      <c r="CK49" s="360">
        <f t="shared" si="106"/>
        <v>0</v>
      </c>
      <c r="CL49" s="361">
        <f t="shared" si="106"/>
        <v>0</v>
      </c>
      <c r="CM49" s="360">
        <f t="shared" si="106"/>
        <v>0</v>
      </c>
      <c r="CN49" s="360">
        <f t="shared" si="106"/>
        <v>0</v>
      </c>
      <c r="CO49" s="361">
        <f t="shared" si="106"/>
        <v>0</v>
      </c>
      <c r="CP49" s="360">
        <f t="shared" si="106"/>
        <v>0</v>
      </c>
      <c r="CQ49" s="360">
        <f t="shared" si="106"/>
        <v>0</v>
      </c>
      <c r="CR49" s="361">
        <f t="shared" si="106"/>
        <v>0</v>
      </c>
      <c r="CS49" s="360">
        <f t="shared" si="106"/>
        <v>0</v>
      </c>
      <c r="CT49" s="360">
        <f t="shared" si="106"/>
        <v>0</v>
      </c>
      <c r="CU49" s="361">
        <f t="shared" si="106"/>
        <v>0</v>
      </c>
      <c r="CV49" s="360">
        <f t="shared" si="106"/>
        <v>0</v>
      </c>
      <c r="CW49" s="360">
        <f t="shared" si="106"/>
        <v>0</v>
      </c>
      <c r="CX49" s="361">
        <f t="shared" si="106"/>
        <v>0</v>
      </c>
      <c r="CY49" s="360">
        <f t="shared" si="94"/>
        <v>0</v>
      </c>
      <c r="CZ49" s="360">
        <f t="shared" si="94"/>
        <v>0</v>
      </c>
      <c r="DA49" s="361">
        <f t="shared" si="94"/>
        <v>0</v>
      </c>
      <c r="DB49" s="360">
        <f t="shared" si="94"/>
        <v>0</v>
      </c>
      <c r="DC49" s="360">
        <f t="shared" si="95"/>
        <v>0</v>
      </c>
      <c r="DD49" s="361">
        <f t="shared" si="95"/>
        <v>0</v>
      </c>
      <c r="DE49" s="360">
        <f t="shared" si="95"/>
        <v>0</v>
      </c>
      <c r="DF49" s="360">
        <f t="shared" si="95"/>
        <v>0</v>
      </c>
      <c r="DG49" s="361">
        <f t="shared" si="95"/>
        <v>0</v>
      </c>
      <c r="DH49" s="360">
        <f t="shared" si="95"/>
        <v>0</v>
      </c>
      <c r="DI49" s="360">
        <f t="shared" si="95"/>
        <v>0</v>
      </c>
      <c r="DJ49" s="361">
        <f t="shared" si="95"/>
        <v>0</v>
      </c>
      <c r="DK49" s="360">
        <f t="shared" si="95"/>
        <v>0</v>
      </c>
      <c r="DL49" s="360">
        <f t="shared" si="95"/>
        <v>0</v>
      </c>
      <c r="DM49" s="361">
        <f t="shared" si="95"/>
        <v>0</v>
      </c>
      <c r="DN49" s="362" t="e">
        <f t="shared" ca="1" si="34"/>
        <v>#NAME?</v>
      </c>
    </row>
    <row r="50" spans="1:118" outlineLevel="1" x14ac:dyDescent="0.35">
      <c r="A50" s="18" t="s">
        <v>131</v>
      </c>
      <c r="B50" s="19"/>
      <c r="C50" s="19"/>
      <c r="D50" s="20" t="s">
        <v>132</v>
      </c>
      <c r="E50" s="20"/>
      <c r="F50" s="197" t="s">
        <v>93</v>
      </c>
      <c r="G50" s="368" t="s">
        <v>58</v>
      </c>
      <c r="H50" s="11">
        <f t="shared" si="100"/>
        <v>0</v>
      </c>
      <c r="I50" s="12">
        <f t="shared" si="101"/>
        <v>0</v>
      </c>
      <c r="J50" s="22">
        <f t="shared" si="33"/>
        <v>0</v>
      </c>
      <c r="K50" s="299"/>
      <c r="L50" s="296"/>
      <c r="M50" s="297"/>
      <c r="N50" s="294"/>
      <c r="O50" s="295"/>
      <c r="P50" s="297">
        <f t="shared" si="31"/>
        <v>0</v>
      </c>
      <c r="Q50" s="294"/>
      <c r="R50" s="296"/>
      <c r="S50" s="297">
        <f t="shared" si="20"/>
        <v>0</v>
      </c>
      <c r="T50" s="294"/>
      <c r="U50" s="296"/>
      <c r="V50" s="297">
        <f t="shared" si="21"/>
        <v>0</v>
      </c>
      <c r="W50" s="294"/>
      <c r="X50" s="295"/>
      <c r="Y50" s="297">
        <f t="shared" si="32"/>
        <v>0</v>
      </c>
      <c r="Z50" s="14"/>
      <c r="AA50" s="15"/>
      <c r="AB50" s="21">
        <f t="shared" si="22"/>
        <v>0</v>
      </c>
      <c r="AC50" s="14"/>
      <c r="AD50" s="15"/>
      <c r="AE50" s="21">
        <f t="shared" si="23"/>
        <v>0</v>
      </c>
      <c r="AF50" s="14"/>
      <c r="AG50" s="15"/>
      <c r="AH50" s="21">
        <f t="shared" si="24"/>
        <v>0</v>
      </c>
      <c r="AI50" s="14"/>
      <c r="AJ50" s="15"/>
      <c r="AK50" s="21">
        <f t="shared" si="25"/>
        <v>0</v>
      </c>
      <c r="AL50" s="14"/>
      <c r="AM50" s="15"/>
      <c r="AN50" s="21">
        <f t="shared" si="26"/>
        <v>0</v>
      </c>
      <c r="AO50" s="14"/>
      <c r="AP50" s="15"/>
      <c r="AQ50" s="21">
        <f t="shared" si="27"/>
        <v>0</v>
      </c>
      <c r="AR50" s="17">
        <f t="shared" si="96"/>
        <v>0</v>
      </c>
      <c r="AS50" s="324">
        <f t="shared" si="98"/>
        <v>0</v>
      </c>
      <c r="AT50" s="325">
        <f t="shared" si="99"/>
        <v>0</v>
      </c>
      <c r="AU50" s="326">
        <f t="shared" si="28"/>
        <v>0</v>
      </c>
      <c r="AV50" s="326"/>
      <c r="AW50" s="327"/>
      <c r="AX50" s="328"/>
      <c r="AY50" s="329"/>
      <c r="AZ50" s="330"/>
      <c r="BA50" s="328">
        <f t="shared" si="103"/>
        <v>0</v>
      </c>
      <c r="BB50" s="329"/>
      <c r="BC50" s="327"/>
      <c r="BD50" s="328">
        <f t="shared" si="104"/>
        <v>0</v>
      </c>
      <c r="BE50" s="329"/>
      <c r="BF50" s="327"/>
      <c r="BG50" s="328">
        <f t="shared" si="105"/>
        <v>0</v>
      </c>
      <c r="BH50" s="329"/>
      <c r="BI50" s="330"/>
      <c r="BJ50" s="328">
        <f t="shared" si="8"/>
        <v>0</v>
      </c>
      <c r="BK50" s="329"/>
      <c r="BL50" s="330"/>
      <c r="BM50" s="328">
        <f t="shared" si="9"/>
        <v>0</v>
      </c>
      <c r="BN50" s="329"/>
      <c r="BO50" s="330"/>
      <c r="BP50" s="328">
        <f t="shared" si="10"/>
        <v>0</v>
      </c>
      <c r="BQ50" s="329"/>
      <c r="BR50" s="330"/>
      <c r="BS50" s="328">
        <f t="shared" si="11"/>
        <v>0</v>
      </c>
      <c r="BT50" s="329"/>
      <c r="BU50" s="330"/>
      <c r="BV50" s="328">
        <f t="shared" si="12"/>
        <v>0</v>
      </c>
      <c r="BW50" s="329"/>
      <c r="BX50" s="330"/>
      <c r="BY50" s="328">
        <f t="shared" si="13"/>
        <v>0</v>
      </c>
      <c r="BZ50" s="329"/>
      <c r="CA50" s="330"/>
      <c r="CB50" s="328">
        <f t="shared" si="14"/>
        <v>0</v>
      </c>
      <c r="CC50" s="331">
        <f t="shared" si="97"/>
        <v>0</v>
      </c>
      <c r="CD50" s="358">
        <f t="shared" si="102"/>
        <v>0</v>
      </c>
      <c r="CE50" s="359">
        <f t="shared" si="102"/>
        <v>0</v>
      </c>
      <c r="CF50" s="360">
        <f t="shared" si="102"/>
        <v>0</v>
      </c>
      <c r="CG50" s="360" t="e">
        <f t="shared" ca="1" si="29"/>
        <v>#NAME?</v>
      </c>
      <c r="CH50" s="360">
        <f t="shared" si="17"/>
        <v>0</v>
      </c>
      <c r="CI50" s="361" t="e">
        <f t="shared" ca="1" si="30"/>
        <v>#NAME?</v>
      </c>
      <c r="CJ50" s="360">
        <f t="shared" si="106"/>
        <v>0</v>
      </c>
      <c r="CK50" s="360">
        <f t="shared" si="106"/>
        <v>0</v>
      </c>
      <c r="CL50" s="361">
        <f t="shared" si="106"/>
        <v>0</v>
      </c>
      <c r="CM50" s="360">
        <f t="shared" si="106"/>
        <v>0</v>
      </c>
      <c r="CN50" s="360">
        <f t="shared" si="106"/>
        <v>0</v>
      </c>
      <c r="CO50" s="361">
        <f t="shared" si="106"/>
        <v>0</v>
      </c>
      <c r="CP50" s="360">
        <f t="shared" si="106"/>
        <v>0</v>
      </c>
      <c r="CQ50" s="360">
        <f t="shared" si="106"/>
        <v>0</v>
      </c>
      <c r="CR50" s="361">
        <f t="shared" si="106"/>
        <v>0</v>
      </c>
      <c r="CS50" s="360">
        <f t="shared" si="106"/>
        <v>0</v>
      </c>
      <c r="CT50" s="360">
        <f t="shared" si="106"/>
        <v>0</v>
      </c>
      <c r="CU50" s="361">
        <f t="shared" si="106"/>
        <v>0</v>
      </c>
      <c r="CV50" s="360">
        <f t="shared" si="106"/>
        <v>0</v>
      </c>
      <c r="CW50" s="360">
        <f t="shared" si="106"/>
        <v>0</v>
      </c>
      <c r="CX50" s="361">
        <f t="shared" si="106"/>
        <v>0</v>
      </c>
      <c r="CY50" s="360">
        <f t="shared" si="94"/>
        <v>0</v>
      </c>
      <c r="CZ50" s="360">
        <f t="shared" si="94"/>
        <v>0</v>
      </c>
      <c r="DA50" s="361">
        <f t="shared" si="94"/>
        <v>0</v>
      </c>
      <c r="DB50" s="360">
        <f t="shared" si="94"/>
        <v>0</v>
      </c>
      <c r="DC50" s="360">
        <f t="shared" si="95"/>
        <v>0</v>
      </c>
      <c r="DD50" s="361">
        <f t="shared" si="95"/>
        <v>0</v>
      </c>
      <c r="DE50" s="360">
        <f t="shared" si="95"/>
        <v>0</v>
      </c>
      <c r="DF50" s="360">
        <f t="shared" si="95"/>
        <v>0</v>
      </c>
      <c r="DG50" s="361">
        <f t="shared" si="95"/>
        <v>0</v>
      </c>
      <c r="DH50" s="360">
        <f t="shared" si="95"/>
        <v>0</v>
      </c>
      <c r="DI50" s="360">
        <f t="shared" si="95"/>
        <v>0</v>
      </c>
      <c r="DJ50" s="361">
        <f t="shared" si="95"/>
        <v>0</v>
      </c>
      <c r="DK50" s="360">
        <f t="shared" si="95"/>
        <v>0</v>
      </c>
      <c r="DL50" s="360">
        <f t="shared" si="95"/>
        <v>0</v>
      </c>
      <c r="DM50" s="361">
        <f t="shared" si="95"/>
        <v>0</v>
      </c>
      <c r="DN50" s="362" t="e">
        <f t="shared" ca="1" si="34"/>
        <v>#NAME?</v>
      </c>
    </row>
    <row r="51" spans="1:118" outlineLevel="1" x14ac:dyDescent="0.35">
      <c r="A51" s="18" t="s">
        <v>133</v>
      </c>
      <c r="B51" s="19"/>
      <c r="C51" s="19"/>
      <c r="D51" s="20" t="s">
        <v>132</v>
      </c>
      <c r="E51" s="20"/>
      <c r="F51" s="197" t="s">
        <v>93</v>
      </c>
      <c r="G51" s="368" t="s">
        <v>58</v>
      </c>
      <c r="H51" s="11">
        <f t="shared" si="100"/>
        <v>0</v>
      </c>
      <c r="I51" s="12">
        <f t="shared" si="101"/>
        <v>0</v>
      </c>
      <c r="J51" s="22">
        <f t="shared" si="33"/>
        <v>0</v>
      </c>
      <c r="K51" s="299"/>
      <c r="L51" s="296"/>
      <c r="M51" s="297"/>
      <c r="N51" s="294"/>
      <c r="O51" s="295"/>
      <c r="P51" s="297">
        <f t="shared" si="31"/>
        <v>0</v>
      </c>
      <c r="Q51" s="294"/>
      <c r="R51" s="296"/>
      <c r="S51" s="297">
        <f t="shared" si="20"/>
        <v>0</v>
      </c>
      <c r="T51" s="294"/>
      <c r="U51" s="296"/>
      <c r="V51" s="297">
        <f t="shared" si="21"/>
        <v>0</v>
      </c>
      <c r="W51" s="294"/>
      <c r="X51" s="295"/>
      <c r="Y51" s="297">
        <f t="shared" si="32"/>
        <v>0</v>
      </c>
      <c r="Z51" s="14"/>
      <c r="AA51" s="15"/>
      <c r="AB51" s="21">
        <f t="shared" si="22"/>
        <v>0</v>
      </c>
      <c r="AC51" s="14"/>
      <c r="AD51" s="15"/>
      <c r="AE51" s="21">
        <f t="shared" si="23"/>
        <v>0</v>
      </c>
      <c r="AF51" s="14"/>
      <c r="AG51" s="15"/>
      <c r="AH51" s="21">
        <f t="shared" si="24"/>
        <v>0</v>
      </c>
      <c r="AI51" s="14"/>
      <c r="AJ51" s="15"/>
      <c r="AK51" s="21">
        <f t="shared" si="25"/>
        <v>0</v>
      </c>
      <c r="AL51" s="14"/>
      <c r="AM51" s="15"/>
      <c r="AN51" s="21">
        <f t="shared" si="26"/>
        <v>0</v>
      </c>
      <c r="AO51" s="14"/>
      <c r="AP51" s="15"/>
      <c r="AQ51" s="21">
        <f t="shared" si="27"/>
        <v>0</v>
      </c>
      <c r="AR51" s="17">
        <f t="shared" si="96"/>
        <v>0</v>
      </c>
      <c r="AS51" s="324">
        <f t="shared" si="98"/>
        <v>0</v>
      </c>
      <c r="AT51" s="325">
        <f t="shared" si="99"/>
        <v>0</v>
      </c>
      <c r="AU51" s="326">
        <f t="shared" si="28"/>
        <v>0</v>
      </c>
      <c r="AV51" s="326"/>
      <c r="AW51" s="327"/>
      <c r="AX51" s="328"/>
      <c r="AY51" s="329"/>
      <c r="AZ51" s="330"/>
      <c r="BA51" s="328">
        <f t="shared" si="103"/>
        <v>0</v>
      </c>
      <c r="BB51" s="329"/>
      <c r="BC51" s="327"/>
      <c r="BD51" s="328">
        <f t="shared" si="104"/>
        <v>0</v>
      </c>
      <c r="BE51" s="329"/>
      <c r="BF51" s="327"/>
      <c r="BG51" s="328">
        <f t="shared" si="105"/>
        <v>0</v>
      </c>
      <c r="BH51" s="329"/>
      <c r="BI51" s="330"/>
      <c r="BJ51" s="328">
        <f t="shared" si="8"/>
        <v>0</v>
      </c>
      <c r="BK51" s="329"/>
      <c r="BL51" s="330"/>
      <c r="BM51" s="328">
        <f t="shared" si="9"/>
        <v>0</v>
      </c>
      <c r="BN51" s="329"/>
      <c r="BO51" s="330"/>
      <c r="BP51" s="328">
        <f t="shared" si="10"/>
        <v>0</v>
      </c>
      <c r="BQ51" s="329"/>
      <c r="BR51" s="330"/>
      <c r="BS51" s="328">
        <f t="shared" si="11"/>
        <v>0</v>
      </c>
      <c r="BT51" s="329"/>
      <c r="BU51" s="330"/>
      <c r="BV51" s="328">
        <f t="shared" si="12"/>
        <v>0</v>
      </c>
      <c r="BW51" s="329"/>
      <c r="BX51" s="330"/>
      <c r="BY51" s="328">
        <f t="shared" si="13"/>
        <v>0</v>
      </c>
      <c r="BZ51" s="329"/>
      <c r="CA51" s="330"/>
      <c r="CB51" s="328">
        <f t="shared" si="14"/>
        <v>0</v>
      </c>
      <c r="CC51" s="331">
        <f t="shared" si="97"/>
        <v>0</v>
      </c>
      <c r="CD51" s="358">
        <f t="shared" si="102"/>
        <v>0</v>
      </c>
      <c r="CE51" s="359">
        <f t="shared" si="102"/>
        <v>0</v>
      </c>
      <c r="CF51" s="360">
        <f t="shared" si="102"/>
        <v>0</v>
      </c>
      <c r="CG51" s="360" t="e">
        <f t="shared" ca="1" si="29"/>
        <v>#NAME?</v>
      </c>
      <c r="CH51" s="360">
        <f t="shared" si="17"/>
        <v>0</v>
      </c>
      <c r="CI51" s="361" t="e">
        <f t="shared" ca="1" si="30"/>
        <v>#NAME?</v>
      </c>
      <c r="CJ51" s="360">
        <f t="shared" si="106"/>
        <v>0</v>
      </c>
      <c r="CK51" s="360">
        <f t="shared" si="106"/>
        <v>0</v>
      </c>
      <c r="CL51" s="361">
        <f t="shared" si="106"/>
        <v>0</v>
      </c>
      <c r="CM51" s="360">
        <f t="shared" si="106"/>
        <v>0</v>
      </c>
      <c r="CN51" s="360">
        <f t="shared" si="106"/>
        <v>0</v>
      </c>
      <c r="CO51" s="361">
        <f t="shared" si="106"/>
        <v>0</v>
      </c>
      <c r="CP51" s="360">
        <f t="shared" si="106"/>
        <v>0</v>
      </c>
      <c r="CQ51" s="360">
        <f t="shared" si="106"/>
        <v>0</v>
      </c>
      <c r="CR51" s="361">
        <f t="shared" si="106"/>
        <v>0</v>
      </c>
      <c r="CS51" s="360">
        <f t="shared" si="106"/>
        <v>0</v>
      </c>
      <c r="CT51" s="360">
        <f t="shared" si="106"/>
        <v>0</v>
      </c>
      <c r="CU51" s="361">
        <f t="shared" si="106"/>
        <v>0</v>
      </c>
      <c r="CV51" s="360">
        <f t="shared" si="106"/>
        <v>0</v>
      </c>
      <c r="CW51" s="360">
        <f t="shared" si="106"/>
        <v>0</v>
      </c>
      <c r="CX51" s="361">
        <f t="shared" si="106"/>
        <v>0</v>
      </c>
      <c r="CY51" s="360">
        <f t="shared" si="94"/>
        <v>0</v>
      </c>
      <c r="CZ51" s="360">
        <f t="shared" si="94"/>
        <v>0</v>
      </c>
      <c r="DA51" s="361">
        <f t="shared" si="94"/>
        <v>0</v>
      </c>
      <c r="DB51" s="360">
        <f t="shared" si="94"/>
        <v>0</v>
      </c>
      <c r="DC51" s="360">
        <f t="shared" si="95"/>
        <v>0</v>
      </c>
      <c r="DD51" s="361">
        <f t="shared" si="95"/>
        <v>0</v>
      </c>
      <c r="DE51" s="360">
        <f t="shared" si="95"/>
        <v>0</v>
      </c>
      <c r="DF51" s="360">
        <f t="shared" si="95"/>
        <v>0</v>
      </c>
      <c r="DG51" s="361">
        <f t="shared" si="95"/>
        <v>0</v>
      </c>
      <c r="DH51" s="360">
        <f t="shared" si="95"/>
        <v>0</v>
      </c>
      <c r="DI51" s="360">
        <f t="shared" si="95"/>
        <v>0</v>
      </c>
      <c r="DJ51" s="361">
        <f t="shared" si="95"/>
        <v>0</v>
      </c>
      <c r="DK51" s="360">
        <f t="shared" si="95"/>
        <v>0</v>
      </c>
      <c r="DL51" s="360">
        <f t="shared" si="95"/>
        <v>0</v>
      </c>
      <c r="DM51" s="361">
        <f t="shared" si="95"/>
        <v>0</v>
      </c>
      <c r="DN51" s="362" t="e">
        <f t="shared" ca="1" si="34"/>
        <v>#NAME?</v>
      </c>
    </row>
    <row r="52" spans="1:118" outlineLevel="1" x14ac:dyDescent="0.35">
      <c r="A52" s="18" t="s">
        <v>134</v>
      </c>
      <c r="B52" s="19"/>
      <c r="C52" s="19" t="s">
        <v>135</v>
      </c>
      <c r="D52" s="20"/>
      <c r="E52" s="20"/>
      <c r="F52" s="197" t="s">
        <v>93</v>
      </c>
      <c r="G52" s="368" t="s">
        <v>58</v>
      </c>
      <c r="H52" s="11">
        <f t="shared" si="100"/>
        <v>0</v>
      </c>
      <c r="I52" s="12">
        <f t="shared" si="101"/>
        <v>0</v>
      </c>
      <c r="J52" s="22">
        <f t="shared" si="33"/>
        <v>0</v>
      </c>
      <c r="K52" s="299"/>
      <c r="L52" s="296"/>
      <c r="M52" s="297"/>
      <c r="N52" s="294"/>
      <c r="O52" s="295"/>
      <c r="P52" s="297">
        <f t="shared" si="31"/>
        <v>0</v>
      </c>
      <c r="Q52" s="294"/>
      <c r="R52" s="296"/>
      <c r="S52" s="297">
        <f t="shared" si="20"/>
        <v>0</v>
      </c>
      <c r="T52" s="294"/>
      <c r="U52" s="296"/>
      <c r="V52" s="297">
        <f t="shared" si="21"/>
        <v>0</v>
      </c>
      <c r="W52" s="294"/>
      <c r="X52" s="295"/>
      <c r="Y52" s="297">
        <f t="shared" si="32"/>
        <v>0</v>
      </c>
      <c r="Z52" s="14"/>
      <c r="AA52" s="15"/>
      <c r="AB52" s="21">
        <f t="shared" si="22"/>
        <v>0</v>
      </c>
      <c r="AC52" s="14"/>
      <c r="AD52" s="15"/>
      <c r="AE52" s="21">
        <f t="shared" si="23"/>
        <v>0</v>
      </c>
      <c r="AF52" s="14"/>
      <c r="AG52" s="15"/>
      <c r="AH52" s="21">
        <f t="shared" si="24"/>
        <v>0</v>
      </c>
      <c r="AI52" s="14"/>
      <c r="AJ52" s="15"/>
      <c r="AK52" s="21">
        <f t="shared" si="25"/>
        <v>0</v>
      </c>
      <c r="AL52" s="14"/>
      <c r="AM52" s="15"/>
      <c r="AN52" s="21">
        <f t="shared" si="26"/>
        <v>0</v>
      </c>
      <c r="AO52" s="14"/>
      <c r="AP52" s="15"/>
      <c r="AQ52" s="21">
        <f t="shared" si="27"/>
        <v>0</v>
      </c>
      <c r="AR52" s="17">
        <f t="shared" si="96"/>
        <v>0</v>
      </c>
      <c r="AS52" s="324">
        <f t="shared" si="98"/>
        <v>0</v>
      </c>
      <c r="AT52" s="325">
        <f t="shared" si="99"/>
        <v>0</v>
      </c>
      <c r="AU52" s="326">
        <f t="shared" si="28"/>
        <v>0</v>
      </c>
      <c r="AV52" s="326"/>
      <c r="AW52" s="327"/>
      <c r="AX52" s="328"/>
      <c r="AY52" s="329"/>
      <c r="AZ52" s="330"/>
      <c r="BA52" s="328">
        <f t="shared" si="103"/>
        <v>0</v>
      </c>
      <c r="BB52" s="329"/>
      <c r="BC52" s="327"/>
      <c r="BD52" s="328">
        <f t="shared" si="104"/>
        <v>0</v>
      </c>
      <c r="BE52" s="329"/>
      <c r="BF52" s="327"/>
      <c r="BG52" s="328">
        <f t="shared" si="105"/>
        <v>0</v>
      </c>
      <c r="BH52" s="329"/>
      <c r="BI52" s="330"/>
      <c r="BJ52" s="328">
        <f t="shared" si="8"/>
        <v>0</v>
      </c>
      <c r="BK52" s="329"/>
      <c r="BL52" s="330"/>
      <c r="BM52" s="328">
        <f t="shared" si="9"/>
        <v>0</v>
      </c>
      <c r="BN52" s="329"/>
      <c r="BO52" s="330"/>
      <c r="BP52" s="328">
        <f t="shared" si="10"/>
        <v>0</v>
      </c>
      <c r="BQ52" s="329"/>
      <c r="BR52" s="330"/>
      <c r="BS52" s="328">
        <f t="shared" si="11"/>
        <v>0</v>
      </c>
      <c r="BT52" s="329"/>
      <c r="BU52" s="330"/>
      <c r="BV52" s="328">
        <f t="shared" si="12"/>
        <v>0</v>
      </c>
      <c r="BW52" s="329"/>
      <c r="BX52" s="330"/>
      <c r="BY52" s="328">
        <f t="shared" si="13"/>
        <v>0</v>
      </c>
      <c r="BZ52" s="329"/>
      <c r="CA52" s="330"/>
      <c r="CB52" s="328">
        <f t="shared" si="14"/>
        <v>0</v>
      </c>
      <c r="CC52" s="331">
        <f t="shared" si="97"/>
        <v>0</v>
      </c>
      <c r="CD52" s="358">
        <f t="shared" si="102"/>
        <v>0</v>
      </c>
      <c r="CE52" s="359">
        <f t="shared" si="102"/>
        <v>0</v>
      </c>
      <c r="CF52" s="360">
        <f t="shared" si="102"/>
        <v>0</v>
      </c>
      <c r="CG52" s="360" t="e">
        <f t="shared" ca="1" si="29"/>
        <v>#NAME?</v>
      </c>
      <c r="CH52" s="360">
        <f t="shared" si="17"/>
        <v>0</v>
      </c>
      <c r="CI52" s="361" t="e">
        <f t="shared" ca="1" si="30"/>
        <v>#NAME?</v>
      </c>
      <c r="CJ52" s="360">
        <f t="shared" si="106"/>
        <v>0</v>
      </c>
      <c r="CK52" s="360">
        <f t="shared" si="106"/>
        <v>0</v>
      </c>
      <c r="CL52" s="361">
        <f t="shared" si="106"/>
        <v>0</v>
      </c>
      <c r="CM52" s="360">
        <f t="shared" si="106"/>
        <v>0</v>
      </c>
      <c r="CN52" s="360">
        <f t="shared" si="106"/>
        <v>0</v>
      </c>
      <c r="CO52" s="361">
        <f t="shared" si="106"/>
        <v>0</v>
      </c>
      <c r="CP52" s="360">
        <f t="shared" si="106"/>
        <v>0</v>
      </c>
      <c r="CQ52" s="360">
        <f t="shared" si="106"/>
        <v>0</v>
      </c>
      <c r="CR52" s="361">
        <f t="shared" si="106"/>
        <v>0</v>
      </c>
      <c r="CS52" s="360">
        <f t="shared" si="106"/>
        <v>0</v>
      </c>
      <c r="CT52" s="360">
        <f t="shared" si="106"/>
        <v>0</v>
      </c>
      <c r="CU52" s="361">
        <f t="shared" si="106"/>
        <v>0</v>
      </c>
      <c r="CV52" s="360">
        <f t="shared" si="106"/>
        <v>0</v>
      </c>
      <c r="CW52" s="360">
        <f t="shared" si="106"/>
        <v>0</v>
      </c>
      <c r="CX52" s="361">
        <f t="shared" si="106"/>
        <v>0</v>
      </c>
      <c r="CY52" s="360">
        <f t="shared" si="94"/>
        <v>0</v>
      </c>
      <c r="CZ52" s="360">
        <f t="shared" si="94"/>
        <v>0</v>
      </c>
      <c r="DA52" s="361">
        <f t="shared" si="94"/>
        <v>0</v>
      </c>
      <c r="DB52" s="360">
        <f t="shared" si="94"/>
        <v>0</v>
      </c>
      <c r="DC52" s="360">
        <f t="shared" si="95"/>
        <v>0</v>
      </c>
      <c r="DD52" s="361">
        <f t="shared" si="95"/>
        <v>0</v>
      </c>
      <c r="DE52" s="360">
        <f t="shared" si="95"/>
        <v>0</v>
      </c>
      <c r="DF52" s="360">
        <f t="shared" si="95"/>
        <v>0</v>
      </c>
      <c r="DG52" s="361">
        <f t="shared" si="95"/>
        <v>0</v>
      </c>
      <c r="DH52" s="360">
        <f t="shared" si="95"/>
        <v>0</v>
      </c>
      <c r="DI52" s="360">
        <f t="shared" si="95"/>
        <v>0</v>
      </c>
      <c r="DJ52" s="361">
        <f t="shared" si="95"/>
        <v>0</v>
      </c>
      <c r="DK52" s="360">
        <f t="shared" si="95"/>
        <v>0</v>
      </c>
      <c r="DL52" s="360">
        <f t="shared" si="95"/>
        <v>0</v>
      </c>
      <c r="DM52" s="361">
        <f t="shared" si="95"/>
        <v>0</v>
      </c>
      <c r="DN52" s="362" t="e">
        <f t="shared" ca="1" si="34"/>
        <v>#NAME?</v>
      </c>
    </row>
    <row r="53" spans="1:118" outlineLevel="1" x14ac:dyDescent="0.35">
      <c r="A53" s="18" t="s">
        <v>136</v>
      </c>
      <c r="B53" s="19"/>
      <c r="C53" s="19"/>
      <c r="D53" s="20" t="s">
        <v>137</v>
      </c>
      <c r="E53" s="20"/>
      <c r="F53" s="197" t="s">
        <v>93</v>
      </c>
      <c r="G53" s="368" t="s">
        <v>58</v>
      </c>
      <c r="H53" s="11">
        <f t="shared" si="100"/>
        <v>0</v>
      </c>
      <c r="I53" s="12">
        <f t="shared" si="101"/>
        <v>0</v>
      </c>
      <c r="J53" s="22">
        <f t="shared" si="33"/>
        <v>0</v>
      </c>
      <c r="K53" s="299"/>
      <c r="L53" s="296"/>
      <c r="M53" s="297"/>
      <c r="N53" s="294"/>
      <c r="O53" s="295"/>
      <c r="P53" s="297">
        <f t="shared" si="31"/>
        <v>0</v>
      </c>
      <c r="Q53" s="294"/>
      <c r="R53" s="296"/>
      <c r="S53" s="297">
        <f t="shared" si="20"/>
        <v>0</v>
      </c>
      <c r="T53" s="294"/>
      <c r="U53" s="296"/>
      <c r="V53" s="297">
        <f t="shared" si="21"/>
        <v>0</v>
      </c>
      <c r="W53" s="294"/>
      <c r="X53" s="295"/>
      <c r="Y53" s="297">
        <f t="shared" si="32"/>
        <v>0</v>
      </c>
      <c r="Z53" s="14"/>
      <c r="AA53" s="15"/>
      <c r="AB53" s="21">
        <f t="shared" si="22"/>
        <v>0</v>
      </c>
      <c r="AC53" s="14"/>
      <c r="AD53" s="15"/>
      <c r="AE53" s="21">
        <f t="shared" si="23"/>
        <v>0</v>
      </c>
      <c r="AF53" s="14"/>
      <c r="AG53" s="15"/>
      <c r="AH53" s="21">
        <f t="shared" si="24"/>
        <v>0</v>
      </c>
      <c r="AI53" s="14"/>
      <c r="AJ53" s="15"/>
      <c r="AK53" s="21">
        <f t="shared" si="25"/>
        <v>0</v>
      </c>
      <c r="AL53" s="14"/>
      <c r="AM53" s="15"/>
      <c r="AN53" s="21">
        <f t="shared" si="26"/>
        <v>0</v>
      </c>
      <c r="AO53" s="14"/>
      <c r="AP53" s="15"/>
      <c r="AQ53" s="21">
        <f t="shared" si="27"/>
        <v>0</v>
      </c>
      <c r="AR53" s="17">
        <f t="shared" si="96"/>
        <v>0</v>
      </c>
      <c r="AS53" s="324">
        <f t="shared" si="98"/>
        <v>0</v>
      </c>
      <c r="AT53" s="325">
        <f t="shared" si="99"/>
        <v>0</v>
      </c>
      <c r="AU53" s="326">
        <f t="shared" si="28"/>
        <v>0</v>
      </c>
      <c r="AV53" s="326"/>
      <c r="AW53" s="327"/>
      <c r="AX53" s="328"/>
      <c r="AY53" s="329"/>
      <c r="AZ53" s="330"/>
      <c r="BA53" s="328">
        <f t="shared" si="103"/>
        <v>0</v>
      </c>
      <c r="BB53" s="329"/>
      <c r="BC53" s="327"/>
      <c r="BD53" s="328">
        <f t="shared" si="104"/>
        <v>0</v>
      </c>
      <c r="BE53" s="329"/>
      <c r="BF53" s="327"/>
      <c r="BG53" s="328">
        <f t="shared" si="105"/>
        <v>0</v>
      </c>
      <c r="BH53" s="329"/>
      <c r="BI53" s="330"/>
      <c r="BJ53" s="328">
        <f t="shared" si="8"/>
        <v>0</v>
      </c>
      <c r="BK53" s="329"/>
      <c r="BL53" s="330"/>
      <c r="BM53" s="328">
        <f t="shared" si="9"/>
        <v>0</v>
      </c>
      <c r="BN53" s="329"/>
      <c r="BO53" s="330"/>
      <c r="BP53" s="328">
        <f t="shared" si="10"/>
        <v>0</v>
      </c>
      <c r="BQ53" s="329"/>
      <c r="BR53" s="330"/>
      <c r="BS53" s="328">
        <f t="shared" si="11"/>
        <v>0</v>
      </c>
      <c r="BT53" s="329"/>
      <c r="BU53" s="330"/>
      <c r="BV53" s="328">
        <f t="shared" si="12"/>
        <v>0</v>
      </c>
      <c r="BW53" s="329"/>
      <c r="BX53" s="330"/>
      <c r="BY53" s="328">
        <f t="shared" si="13"/>
        <v>0</v>
      </c>
      <c r="BZ53" s="329"/>
      <c r="CA53" s="330"/>
      <c r="CB53" s="328">
        <f t="shared" si="14"/>
        <v>0</v>
      </c>
      <c r="CC53" s="331">
        <f t="shared" si="97"/>
        <v>0</v>
      </c>
      <c r="CD53" s="358">
        <f t="shared" si="102"/>
        <v>0</v>
      </c>
      <c r="CE53" s="359">
        <f t="shared" si="102"/>
        <v>0</v>
      </c>
      <c r="CF53" s="360">
        <f t="shared" si="102"/>
        <v>0</v>
      </c>
      <c r="CG53" s="360" t="e">
        <f t="shared" ca="1" si="29"/>
        <v>#NAME?</v>
      </c>
      <c r="CH53" s="360">
        <f t="shared" si="17"/>
        <v>0</v>
      </c>
      <c r="CI53" s="361" t="e">
        <f t="shared" ca="1" si="30"/>
        <v>#NAME?</v>
      </c>
      <c r="CJ53" s="360">
        <f t="shared" si="106"/>
        <v>0</v>
      </c>
      <c r="CK53" s="360">
        <f t="shared" si="106"/>
        <v>0</v>
      </c>
      <c r="CL53" s="361">
        <f t="shared" si="106"/>
        <v>0</v>
      </c>
      <c r="CM53" s="360">
        <f t="shared" si="106"/>
        <v>0</v>
      </c>
      <c r="CN53" s="360">
        <f t="shared" si="106"/>
        <v>0</v>
      </c>
      <c r="CO53" s="361">
        <f t="shared" si="106"/>
        <v>0</v>
      </c>
      <c r="CP53" s="360">
        <f t="shared" si="106"/>
        <v>0</v>
      </c>
      <c r="CQ53" s="360">
        <f t="shared" si="106"/>
        <v>0</v>
      </c>
      <c r="CR53" s="361">
        <f t="shared" si="106"/>
        <v>0</v>
      </c>
      <c r="CS53" s="360">
        <f t="shared" si="106"/>
        <v>0</v>
      </c>
      <c r="CT53" s="360">
        <f t="shared" si="106"/>
        <v>0</v>
      </c>
      <c r="CU53" s="361">
        <f t="shared" si="106"/>
        <v>0</v>
      </c>
      <c r="CV53" s="360">
        <f t="shared" si="106"/>
        <v>0</v>
      </c>
      <c r="CW53" s="360">
        <f t="shared" si="106"/>
        <v>0</v>
      </c>
      <c r="CX53" s="361">
        <f t="shared" si="106"/>
        <v>0</v>
      </c>
      <c r="CY53" s="360">
        <f t="shared" si="94"/>
        <v>0</v>
      </c>
      <c r="CZ53" s="360">
        <f t="shared" si="94"/>
        <v>0</v>
      </c>
      <c r="DA53" s="361">
        <f t="shared" si="94"/>
        <v>0</v>
      </c>
      <c r="DB53" s="360">
        <f t="shared" si="94"/>
        <v>0</v>
      </c>
      <c r="DC53" s="360">
        <f t="shared" si="95"/>
        <v>0</v>
      </c>
      <c r="DD53" s="361">
        <f t="shared" si="95"/>
        <v>0</v>
      </c>
      <c r="DE53" s="360">
        <f t="shared" si="95"/>
        <v>0</v>
      </c>
      <c r="DF53" s="360">
        <f t="shared" si="95"/>
        <v>0</v>
      </c>
      <c r="DG53" s="361">
        <f t="shared" si="95"/>
        <v>0</v>
      </c>
      <c r="DH53" s="360">
        <f t="shared" si="95"/>
        <v>0</v>
      </c>
      <c r="DI53" s="360">
        <f t="shared" si="95"/>
        <v>0</v>
      </c>
      <c r="DJ53" s="361">
        <f t="shared" si="95"/>
        <v>0</v>
      </c>
      <c r="DK53" s="360">
        <f t="shared" si="95"/>
        <v>0</v>
      </c>
      <c r="DL53" s="360">
        <f t="shared" si="95"/>
        <v>0</v>
      </c>
      <c r="DM53" s="361">
        <f t="shared" si="95"/>
        <v>0</v>
      </c>
      <c r="DN53" s="362" t="e">
        <f t="shared" ca="1" si="34"/>
        <v>#NAME?</v>
      </c>
    </row>
    <row r="54" spans="1:118" outlineLevel="1" x14ac:dyDescent="0.35">
      <c r="A54" s="18" t="s">
        <v>138</v>
      </c>
      <c r="B54" s="19"/>
      <c r="C54" s="19"/>
      <c r="D54" s="20" t="s">
        <v>137</v>
      </c>
      <c r="E54" s="20"/>
      <c r="F54" s="197" t="s">
        <v>93</v>
      </c>
      <c r="G54" s="368" t="s">
        <v>58</v>
      </c>
      <c r="H54" s="11">
        <f t="shared" si="100"/>
        <v>0</v>
      </c>
      <c r="I54" s="12">
        <f t="shared" si="101"/>
        <v>0</v>
      </c>
      <c r="J54" s="22">
        <f t="shared" si="33"/>
        <v>0</v>
      </c>
      <c r="K54" s="299"/>
      <c r="L54" s="296"/>
      <c r="M54" s="297"/>
      <c r="N54" s="294"/>
      <c r="O54" s="295"/>
      <c r="P54" s="297">
        <f t="shared" si="31"/>
        <v>0</v>
      </c>
      <c r="Q54" s="294"/>
      <c r="R54" s="296"/>
      <c r="S54" s="297">
        <f t="shared" si="20"/>
        <v>0</v>
      </c>
      <c r="T54" s="294"/>
      <c r="U54" s="296"/>
      <c r="V54" s="297">
        <f t="shared" si="21"/>
        <v>0</v>
      </c>
      <c r="W54" s="294"/>
      <c r="X54" s="295"/>
      <c r="Y54" s="297">
        <f t="shared" si="32"/>
        <v>0</v>
      </c>
      <c r="Z54" s="14"/>
      <c r="AA54" s="15"/>
      <c r="AB54" s="21">
        <f t="shared" si="22"/>
        <v>0</v>
      </c>
      <c r="AC54" s="14"/>
      <c r="AD54" s="15"/>
      <c r="AE54" s="21">
        <f t="shared" si="23"/>
        <v>0</v>
      </c>
      <c r="AF54" s="14"/>
      <c r="AG54" s="15"/>
      <c r="AH54" s="21">
        <f t="shared" si="24"/>
        <v>0</v>
      </c>
      <c r="AI54" s="14"/>
      <c r="AJ54" s="15"/>
      <c r="AK54" s="21">
        <f t="shared" si="25"/>
        <v>0</v>
      </c>
      <c r="AL54" s="14"/>
      <c r="AM54" s="15"/>
      <c r="AN54" s="21">
        <f t="shared" si="26"/>
        <v>0</v>
      </c>
      <c r="AO54" s="14"/>
      <c r="AP54" s="15"/>
      <c r="AQ54" s="21">
        <f t="shared" si="27"/>
        <v>0</v>
      </c>
      <c r="AR54" s="17">
        <f t="shared" si="96"/>
        <v>0</v>
      </c>
      <c r="AS54" s="324">
        <f t="shared" si="98"/>
        <v>0</v>
      </c>
      <c r="AT54" s="325">
        <f t="shared" si="99"/>
        <v>0</v>
      </c>
      <c r="AU54" s="326">
        <f t="shared" si="28"/>
        <v>0</v>
      </c>
      <c r="AV54" s="326"/>
      <c r="AW54" s="327"/>
      <c r="AX54" s="328"/>
      <c r="AY54" s="329"/>
      <c r="AZ54" s="330"/>
      <c r="BA54" s="328">
        <f t="shared" si="103"/>
        <v>0</v>
      </c>
      <c r="BB54" s="329"/>
      <c r="BC54" s="327"/>
      <c r="BD54" s="328">
        <f t="shared" si="104"/>
        <v>0</v>
      </c>
      <c r="BE54" s="329"/>
      <c r="BF54" s="327"/>
      <c r="BG54" s="328">
        <f t="shared" si="105"/>
        <v>0</v>
      </c>
      <c r="BH54" s="329"/>
      <c r="BI54" s="330"/>
      <c r="BJ54" s="328">
        <f t="shared" si="8"/>
        <v>0</v>
      </c>
      <c r="BK54" s="329"/>
      <c r="BL54" s="330"/>
      <c r="BM54" s="328">
        <f t="shared" si="9"/>
        <v>0</v>
      </c>
      <c r="BN54" s="329"/>
      <c r="BO54" s="330"/>
      <c r="BP54" s="328">
        <f t="shared" si="10"/>
        <v>0</v>
      </c>
      <c r="BQ54" s="329"/>
      <c r="BR54" s="330"/>
      <c r="BS54" s="328">
        <f t="shared" si="11"/>
        <v>0</v>
      </c>
      <c r="BT54" s="329"/>
      <c r="BU54" s="330"/>
      <c r="BV54" s="328">
        <f t="shared" si="12"/>
        <v>0</v>
      </c>
      <c r="BW54" s="329"/>
      <c r="BX54" s="330"/>
      <c r="BY54" s="328">
        <f t="shared" si="13"/>
        <v>0</v>
      </c>
      <c r="BZ54" s="329"/>
      <c r="CA54" s="330"/>
      <c r="CB54" s="328">
        <f t="shared" si="14"/>
        <v>0</v>
      </c>
      <c r="CC54" s="331">
        <f t="shared" si="97"/>
        <v>0</v>
      </c>
      <c r="CD54" s="358">
        <f t="shared" si="102"/>
        <v>0</v>
      </c>
      <c r="CE54" s="359">
        <f t="shared" si="102"/>
        <v>0</v>
      </c>
      <c r="CF54" s="360">
        <f t="shared" si="102"/>
        <v>0</v>
      </c>
      <c r="CG54" s="360" t="e">
        <f t="shared" ca="1" si="29"/>
        <v>#NAME?</v>
      </c>
      <c r="CH54" s="360">
        <f t="shared" si="17"/>
        <v>0</v>
      </c>
      <c r="CI54" s="361" t="e">
        <f t="shared" ca="1" si="30"/>
        <v>#NAME?</v>
      </c>
      <c r="CJ54" s="360">
        <f t="shared" si="106"/>
        <v>0</v>
      </c>
      <c r="CK54" s="360">
        <f t="shared" si="106"/>
        <v>0</v>
      </c>
      <c r="CL54" s="361">
        <f t="shared" si="106"/>
        <v>0</v>
      </c>
      <c r="CM54" s="360">
        <f t="shared" si="106"/>
        <v>0</v>
      </c>
      <c r="CN54" s="360">
        <f t="shared" si="106"/>
        <v>0</v>
      </c>
      <c r="CO54" s="361">
        <f t="shared" si="106"/>
        <v>0</v>
      </c>
      <c r="CP54" s="360">
        <f t="shared" si="106"/>
        <v>0</v>
      </c>
      <c r="CQ54" s="360">
        <f t="shared" si="106"/>
        <v>0</v>
      </c>
      <c r="CR54" s="361">
        <f t="shared" si="106"/>
        <v>0</v>
      </c>
      <c r="CS54" s="360">
        <f t="shared" si="106"/>
        <v>0</v>
      </c>
      <c r="CT54" s="360">
        <f t="shared" si="106"/>
        <v>0</v>
      </c>
      <c r="CU54" s="361">
        <f t="shared" si="106"/>
        <v>0</v>
      </c>
      <c r="CV54" s="360">
        <f t="shared" si="106"/>
        <v>0</v>
      </c>
      <c r="CW54" s="360">
        <f t="shared" si="106"/>
        <v>0</v>
      </c>
      <c r="CX54" s="361">
        <f t="shared" si="106"/>
        <v>0</v>
      </c>
      <c r="CY54" s="360">
        <f t="shared" si="94"/>
        <v>0</v>
      </c>
      <c r="CZ54" s="360">
        <f t="shared" si="94"/>
        <v>0</v>
      </c>
      <c r="DA54" s="361">
        <f t="shared" si="94"/>
        <v>0</v>
      </c>
      <c r="DB54" s="360">
        <f t="shared" si="94"/>
        <v>0</v>
      </c>
      <c r="DC54" s="360">
        <f t="shared" si="95"/>
        <v>0</v>
      </c>
      <c r="DD54" s="361">
        <f t="shared" si="95"/>
        <v>0</v>
      </c>
      <c r="DE54" s="360">
        <f t="shared" ref="DE54:DM69" si="107">AI54-BT54</f>
        <v>0</v>
      </c>
      <c r="DF54" s="360">
        <f t="shared" si="107"/>
        <v>0</v>
      </c>
      <c r="DG54" s="361">
        <f t="shared" si="107"/>
        <v>0</v>
      </c>
      <c r="DH54" s="360">
        <f t="shared" si="107"/>
        <v>0</v>
      </c>
      <c r="DI54" s="360">
        <f t="shared" si="107"/>
        <v>0</v>
      </c>
      <c r="DJ54" s="361">
        <f t="shared" si="107"/>
        <v>0</v>
      </c>
      <c r="DK54" s="360">
        <f t="shared" si="107"/>
        <v>0</v>
      </c>
      <c r="DL54" s="360">
        <f t="shared" si="107"/>
        <v>0</v>
      </c>
      <c r="DM54" s="361">
        <f t="shared" si="107"/>
        <v>0</v>
      </c>
      <c r="DN54" s="362" t="e">
        <f t="shared" ca="1" si="34"/>
        <v>#NAME?</v>
      </c>
    </row>
    <row r="55" spans="1:118" outlineLevel="1" x14ac:dyDescent="0.35">
      <c r="A55" s="18" t="s">
        <v>139</v>
      </c>
      <c r="B55" s="19"/>
      <c r="C55" s="19" t="s">
        <v>140</v>
      </c>
      <c r="D55" s="20"/>
      <c r="E55" s="20"/>
      <c r="F55" s="197" t="s">
        <v>93</v>
      </c>
      <c r="G55" s="368" t="s">
        <v>58</v>
      </c>
      <c r="H55" s="11">
        <f t="shared" si="100"/>
        <v>0</v>
      </c>
      <c r="I55" s="12">
        <f t="shared" si="101"/>
        <v>0</v>
      </c>
      <c r="J55" s="22">
        <f t="shared" si="33"/>
        <v>0</v>
      </c>
      <c r="K55" s="299"/>
      <c r="L55" s="296"/>
      <c r="M55" s="297"/>
      <c r="N55" s="294"/>
      <c r="O55" s="295"/>
      <c r="P55" s="297">
        <f t="shared" si="31"/>
        <v>0</v>
      </c>
      <c r="Q55" s="294"/>
      <c r="R55" s="296"/>
      <c r="S55" s="297">
        <f t="shared" si="20"/>
        <v>0</v>
      </c>
      <c r="T55" s="294"/>
      <c r="U55" s="296"/>
      <c r="V55" s="297">
        <f t="shared" si="21"/>
        <v>0</v>
      </c>
      <c r="W55" s="294"/>
      <c r="X55" s="295"/>
      <c r="Y55" s="297">
        <f t="shared" si="32"/>
        <v>0</v>
      </c>
      <c r="Z55" s="14"/>
      <c r="AA55" s="15"/>
      <c r="AB55" s="21">
        <f t="shared" si="22"/>
        <v>0</v>
      </c>
      <c r="AC55" s="14"/>
      <c r="AD55" s="15"/>
      <c r="AE55" s="21">
        <f t="shared" si="23"/>
        <v>0</v>
      </c>
      <c r="AF55" s="14"/>
      <c r="AG55" s="15"/>
      <c r="AH55" s="21">
        <f t="shared" si="24"/>
        <v>0</v>
      </c>
      <c r="AI55" s="14"/>
      <c r="AJ55" s="15"/>
      <c r="AK55" s="21">
        <f t="shared" si="25"/>
        <v>0</v>
      </c>
      <c r="AL55" s="14"/>
      <c r="AM55" s="15"/>
      <c r="AN55" s="21">
        <f t="shared" si="26"/>
        <v>0</v>
      </c>
      <c r="AO55" s="14"/>
      <c r="AP55" s="15"/>
      <c r="AQ55" s="21">
        <f t="shared" si="27"/>
        <v>0</v>
      </c>
      <c r="AR55" s="17">
        <f t="shared" si="96"/>
        <v>0</v>
      </c>
      <c r="AS55" s="324">
        <f t="shared" si="98"/>
        <v>0</v>
      </c>
      <c r="AT55" s="325">
        <f t="shared" si="99"/>
        <v>0</v>
      </c>
      <c r="AU55" s="326">
        <f t="shared" si="28"/>
        <v>0</v>
      </c>
      <c r="AV55" s="326"/>
      <c r="AW55" s="327"/>
      <c r="AX55" s="328"/>
      <c r="AY55" s="329"/>
      <c r="AZ55" s="330"/>
      <c r="BA55" s="328">
        <f t="shared" si="103"/>
        <v>0</v>
      </c>
      <c r="BB55" s="329"/>
      <c r="BC55" s="327"/>
      <c r="BD55" s="328">
        <f t="shared" si="104"/>
        <v>0</v>
      </c>
      <c r="BE55" s="329"/>
      <c r="BF55" s="327"/>
      <c r="BG55" s="328">
        <f t="shared" si="105"/>
        <v>0</v>
      </c>
      <c r="BH55" s="329"/>
      <c r="BI55" s="330"/>
      <c r="BJ55" s="328">
        <f t="shared" si="8"/>
        <v>0</v>
      </c>
      <c r="BK55" s="329"/>
      <c r="BL55" s="330"/>
      <c r="BM55" s="328">
        <f t="shared" si="9"/>
        <v>0</v>
      </c>
      <c r="BN55" s="329"/>
      <c r="BO55" s="330"/>
      <c r="BP55" s="328">
        <f t="shared" si="10"/>
        <v>0</v>
      </c>
      <c r="BQ55" s="329"/>
      <c r="BR55" s="330"/>
      <c r="BS55" s="328">
        <f t="shared" si="11"/>
        <v>0</v>
      </c>
      <c r="BT55" s="329"/>
      <c r="BU55" s="330"/>
      <c r="BV55" s="328">
        <f t="shared" si="12"/>
        <v>0</v>
      </c>
      <c r="BW55" s="329"/>
      <c r="BX55" s="330"/>
      <c r="BY55" s="328">
        <f t="shared" si="13"/>
        <v>0</v>
      </c>
      <c r="BZ55" s="329"/>
      <c r="CA55" s="330"/>
      <c r="CB55" s="328">
        <f t="shared" si="14"/>
        <v>0</v>
      </c>
      <c r="CC55" s="331">
        <f t="shared" si="97"/>
        <v>0</v>
      </c>
      <c r="CD55" s="358">
        <f t="shared" si="102"/>
        <v>0</v>
      </c>
      <c r="CE55" s="359">
        <f t="shared" si="102"/>
        <v>0</v>
      </c>
      <c r="CF55" s="360">
        <f t="shared" si="102"/>
        <v>0</v>
      </c>
      <c r="CG55" s="360" t="e">
        <f t="shared" ca="1" si="29"/>
        <v>#NAME?</v>
      </c>
      <c r="CH55" s="360">
        <f t="shared" si="17"/>
        <v>0</v>
      </c>
      <c r="CI55" s="361" t="e">
        <f t="shared" ca="1" si="30"/>
        <v>#NAME?</v>
      </c>
      <c r="CJ55" s="360">
        <f t="shared" si="106"/>
        <v>0</v>
      </c>
      <c r="CK55" s="360">
        <f t="shared" si="106"/>
        <v>0</v>
      </c>
      <c r="CL55" s="361">
        <f t="shared" si="106"/>
        <v>0</v>
      </c>
      <c r="CM55" s="360">
        <f t="shared" si="106"/>
        <v>0</v>
      </c>
      <c r="CN55" s="360">
        <f t="shared" si="106"/>
        <v>0</v>
      </c>
      <c r="CO55" s="361">
        <f t="shared" si="106"/>
        <v>0</v>
      </c>
      <c r="CP55" s="360">
        <f t="shared" si="106"/>
        <v>0</v>
      </c>
      <c r="CQ55" s="360">
        <f t="shared" si="106"/>
        <v>0</v>
      </c>
      <c r="CR55" s="361">
        <f t="shared" si="106"/>
        <v>0</v>
      </c>
      <c r="CS55" s="360">
        <f t="shared" si="106"/>
        <v>0</v>
      </c>
      <c r="CT55" s="360">
        <f t="shared" si="106"/>
        <v>0</v>
      </c>
      <c r="CU55" s="361">
        <f t="shared" si="106"/>
        <v>0</v>
      </c>
      <c r="CV55" s="360">
        <f t="shared" si="106"/>
        <v>0</v>
      </c>
      <c r="CW55" s="360">
        <f t="shared" si="106"/>
        <v>0</v>
      </c>
      <c r="CX55" s="361">
        <f t="shared" si="106"/>
        <v>0</v>
      </c>
      <c r="CY55" s="360">
        <f t="shared" si="94"/>
        <v>0</v>
      </c>
      <c r="CZ55" s="360">
        <f t="shared" si="94"/>
        <v>0</v>
      </c>
      <c r="DA55" s="361">
        <f t="shared" si="94"/>
        <v>0</v>
      </c>
      <c r="DB55" s="360">
        <f t="shared" si="94"/>
        <v>0</v>
      </c>
      <c r="DC55" s="360">
        <f t="shared" si="94"/>
        <v>0</v>
      </c>
      <c r="DD55" s="361">
        <f t="shared" si="94"/>
        <v>0</v>
      </c>
      <c r="DE55" s="360">
        <f t="shared" si="107"/>
        <v>0</v>
      </c>
      <c r="DF55" s="360">
        <f t="shared" si="107"/>
        <v>0</v>
      </c>
      <c r="DG55" s="361">
        <f t="shared" si="107"/>
        <v>0</v>
      </c>
      <c r="DH55" s="360">
        <f t="shared" si="107"/>
        <v>0</v>
      </c>
      <c r="DI55" s="360">
        <f t="shared" si="107"/>
        <v>0</v>
      </c>
      <c r="DJ55" s="361">
        <f t="shared" si="107"/>
        <v>0</v>
      </c>
      <c r="DK55" s="360">
        <f t="shared" si="107"/>
        <v>0</v>
      </c>
      <c r="DL55" s="360">
        <f t="shared" si="107"/>
        <v>0</v>
      </c>
      <c r="DM55" s="361">
        <f t="shared" si="107"/>
        <v>0</v>
      </c>
      <c r="DN55" s="362" t="e">
        <f t="shared" ca="1" si="34"/>
        <v>#NAME?</v>
      </c>
    </row>
    <row r="56" spans="1:118" outlineLevel="1" x14ac:dyDescent="0.35">
      <c r="A56" s="18" t="s">
        <v>141</v>
      </c>
      <c r="B56" s="19"/>
      <c r="C56" s="19"/>
      <c r="D56" s="20" t="s">
        <v>142</v>
      </c>
      <c r="E56" s="20"/>
      <c r="F56" s="197" t="s">
        <v>93</v>
      </c>
      <c r="G56" s="368" t="s">
        <v>58</v>
      </c>
      <c r="H56" s="11"/>
      <c r="I56" s="12">
        <f t="shared" si="101"/>
        <v>0</v>
      </c>
      <c r="J56" s="22">
        <f t="shared" si="33"/>
        <v>0</v>
      </c>
      <c r="K56" s="299"/>
      <c r="L56" s="296"/>
      <c r="M56" s="297"/>
      <c r="N56" s="294"/>
      <c r="O56" s="295"/>
      <c r="P56" s="297">
        <f>PRODUCT($L56*1,N56*1,O56)</f>
        <v>0</v>
      </c>
      <c r="Q56" s="294"/>
      <c r="R56" s="296"/>
      <c r="S56" s="297">
        <f>PRODUCT($L56*1,Q56*1,R56)</f>
        <v>0</v>
      </c>
      <c r="T56" s="294"/>
      <c r="U56" s="296"/>
      <c r="V56" s="297">
        <f>PRODUCT($L56*1,T56*1,U56)</f>
        <v>0</v>
      </c>
      <c r="W56" s="294"/>
      <c r="X56" s="295"/>
      <c r="Y56" s="297">
        <f>PRODUCT($L56*1,W56*1,X56)</f>
        <v>0</v>
      </c>
      <c r="Z56" s="14"/>
      <c r="AA56" s="15"/>
      <c r="AB56" s="21">
        <f>PRODUCT($L56*1,Z56*1,AA56)</f>
        <v>0</v>
      </c>
      <c r="AC56" s="14"/>
      <c r="AD56" s="15"/>
      <c r="AE56" s="21">
        <f>PRODUCT($L56*1,AC56*1,AD56)</f>
        <v>0</v>
      </c>
      <c r="AF56" s="14"/>
      <c r="AG56" s="15"/>
      <c r="AH56" s="21">
        <f>PRODUCT($L56*1,AF56*1,AG56)</f>
        <v>0</v>
      </c>
      <c r="AI56" s="14"/>
      <c r="AJ56" s="15"/>
      <c r="AK56" s="21">
        <f>PRODUCT($L56*1,AI56*1,AJ56)</f>
        <v>0</v>
      </c>
      <c r="AL56" s="14"/>
      <c r="AM56" s="15"/>
      <c r="AN56" s="21">
        <f>PRODUCT($L56*1,AL56*1,AM56)</f>
        <v>0</v>
      </c>
      <c r="AO56" s="14"/>
      <c r="AP56" s="15"/>
      <c r="AQ56" s="21">
        <f>PRODUCT($L56*1,AO56*1,AP56)</f>
        <v>0</v>
      </c>
      <c r="AR56" s="17">
        <f t="shared" si="96"/>
        <v>0</v>
      </c>
      <c r="AS56" s="324">
        <f t="shared" si="98"/>
        <v>0</v>
      </c>
      <c r="AT56" s="325">
        <f t="shared" si="99"/>
        <v>0</v>
      </c>
      <c r="AU56" s="326">
        <f t="shared" si="28"/>
        <v>0</v>
      </c>
      <c r="AV56" s="326"/>
      <c r="AW56" s="327"/>
      <c r="AX56" s="328"/>
      <c r="AY56" s="329"/>
      <c r="AZ56" s="330"/>
      <c r="BA56" s="328">
        <f t="shared" si="103"/>
        <v>0</v>
      </c>
      <c r="BB56" s="329"/>
      <c r="BC56" s="327"/>
      <c r="BD56" s="328">
        <f t="shared" si="104"/>
        <v>0</v>
      </c>
      <c r="BE56" s="329"/>
      <c r="BF56" s="327"/>
      <c r="BG56" s="328">
        <f t="shared" si="105"/>
        <v>0</v>
      </c>
      <c r="BH56" s="329"/>
      <c r="BI56" s="330"/>
      <c r="BJ56" s="328">
        <f t="shared" si="8"/>
        <v>0</v>
      </c>
      <c r="BK56" s="329"/>
      <c r="BL56" s="330"/>
      <c r="BM56" s="328">
        <f t="shared" si="9"/>
        <v>0</v>
      </c>
      <c r="BN56" s="329"/>
      <c r="BO56" s="330"/>
      <c r="BP56" s="328">
        <f t="shared" si="10"/>
        <v>0</v>
      </c>
      <c r="BQ56" s="329"/>
      <c r="BR56" s="330"/>
      <c r="BS56" s="328">
        <f t="shared" si="11"/>
        <v>0</v>
      </c>
      <c r="BT56" s="329"/>
      <c r="BU56" s="330"/>
      <c r="BV56" s="328">
        <f t="shared" si="12"/>
        <v>0</v>
      </c>
      <c r="BW56" s="329"/>
      <c r="BX56" s="330"/>
      <c r="BY56" s="328">
        <f t="shared" si="13"/>
        <v>0</v>
      </c>
      <c r="BZ56" s="329"/>
      <c r="CA56" s="330"/>
      <c r="CB56" s="328">
        <f t="shared" si="14"/>
        <v>0</v>
      </c>
      <c r="CC56" s="331">
        <f t="shared" si="97"/>
        <v>0</v>
      </c>
      <c r="CD56" s="358">
        <f t="shared" si="102"/>
        <v>0</v>
      </c>
      <c r="CE56" s="359">
        <f t="shared" si="102"/>
        <v>0</v>
      </c>
      <c r="CF56" s="360">
        <f t="shared" si="102"/>
        <v>0</v>
      </c>
      <c r="CG56" s="360" t="e">
        <f t="shared" ca="1" si="29"/>
        <v>#NAME?</v>
      </c>
      <c r="CH56" s="360">
        <f>L56-AW56</f>
        <v>0</v>
      </c>
      <c r="CI56" s="361" t="e">
        <f t="shared" ca="1" si="30"/>
        <v>#NAME?</v>
      </c>
      <c r="CJ56" s="360">
        <f t="shared" si="106"/>
        <v>0</v>
      </c>
      <c r="CK56" s="360">
        <f t="shared" si="106"/>
        <v>0</v>
      </c>
      <c r="CL56" s="361">
        <f t="shared" si="106"/>
        <v>0</v>
      </c>
      <c r="CM56" s="360">
        <f t="shared" si="106"/>
        <v>0</v>
      </c>
      <c r="CN56" s="360">
        <f t="shared" si="106"/>
        <v>0</v>
      </c>
      <c r="CO56" s="361">
        <f t="shared" si="106"/>
        <v>0</v>
      </c>
      <c r="CP56" s="360">
        <f t="shared" si="106"/>
        <v>0</v>
      </c>
      <c r="CQ56" s="360">
        <f t="shared" si="106"/>
        <v>0</v>
      </c>
      <c r="CR56" s="361">
        <f t="shared" si="106"/>
        <v>0</v>
      </c>
      <c r="CS56" s="360">
        <f t="shared" si="106"/>
        <v>0</v>
      </c>
      <c r="CT56" s="360">
        <f t="shared" si="106"/>
        <v>0</v>
      </c>
      <c r="CU56" s="361">
        <f t="shared" si="106"/>
        <v>0</v>
      </c>
      <c r="CV56" s="360">
        <f t="shared" si="106"/>
        <v>0</v>
      </c>
      <c r="CW56" s="360">
        <f t="shared" si="106"/>
        <v>0</v>
      </c>
      <c r="CX56" s="361">
        <f t="shared" si="106"/>
        <v>0</v>
      </c>
      <c r="CY56" s="360">
        <f t="shared" si="94"/>
        <v>0</v>
      </c>
      <c r="CZ56" s="360">
        <f t="shared" si="94"/>
        <v>0</v>
      </c>
      <c r="DA56" s="361">
        <f t="shared" si="94"/>
        <v>0</v>
      </c>
      <c r="DB56" s="360">
        <f t="shared" si="94"/>
        <v>0</v>
      </c>
      <c r="DC56" s="360">
        <f t="shared" si="94"/>
        <v>0</v>
      </c>
      <c r="DD56" s="361">
        <f t="shared" si="94"/>
        <v>0</v>
      </c>
      <c r="DE56" s="360">
        <f t="shared" si="107"/>
        <v>0</v>
      </c>
      <c r="DF56" s="360">
        <f t="shared" si="107"/>
        <v>0</v>
      </c>
      <c r="DG56" s="361">
        <f t="shared" si="107"/>
        <v>0</v>
      </c>
      <c r="DH56" s="360">
        <f t="shared" si="107"/>
        <v>0</v>
      </c>
      <c r="DI56" s="360">
        <f t="shared" si="107"/>
        <v>0</v>
      </c>
      <c r="DJ56" s="361">
        <f t="shared" si="107"/>
        <v>0</v>
      </c>
      <c r="DK56" s="360">
        <f t="shared" si="107"/>
        <v>0</v>
      </c>
      <c r="DL56" s="360">
        <f t="shared" si="107"/>
        <v>0</v>
      </c>
      <c r="DM56" s="361">
        <f t="shared" si="107"/>
        <v>0</v>
      </c>
      <c r="DN56" s="362" t="e">
        <f t="shared" ca="1" si="34"/>
        <v>#NAME?</v>
      </c>
    </row>
    <row r="57" spans="1:118" outlineLevel="1" x14ac:dyDescent="0.35">
      <c r="A57" s="18" t="s">
        <v>143</v>
      </c>
      <c r="B57" s="19"/>
      <c r="C57" s="19"/>
      <c r="D57" s="20" t="s">
        <v>142</v>
      </c>
      <c r="E57" s="20"/>
      <c r="F57" s="197" t="s">
        <v>93</v>
      </c>
      <c r="G57" s="368" t="s">
        <v>58</v>
      </c>
      <c r="H57" s="11">
        <f t="shared" si="100"/>
        <v>0</v>
      </c>
      <c r="I57" s="12">
        <f t="shared" si="101"/>
        <v>0</v>
      </c>
      <c r="J57" s="22">
        <f t="shared" si="33"/>
        <v>0</v>
      </c>
      <c r="K57" s="299"/>
      <c r="L57" s="296"/>
      <c r="M57" s="297"/>
      <c r="N57" s="294"/>
      <c r="O57" s="295"/>
      <c r="P57" s="297">
        <f t="shared" si="31"/>
        <v>0</v>
      </c>
      <c r="Q57" s="294"/>
      <c r="R57" s="296"/>
      <c r="S57" s="297">
        <f t="shared" si="20"/>
        <v>0</v>
      </c>
      <c r="T57" s="294"/>
      <c r="U57" s="296"/>
      <c r="V57" s="297">
        <f t="shared" si="21"/>
        <v>0</v>
      </c>
      <c r="W57" s="294"/>
      <c r="X57" s="295"/>
      <c r="Y57" s="297">
        <f t="shared" si="32"/>
        <v>0</v>
      </c>
      <c r="Z57" s="14"/>
      <c r="AA57" s="15"/>
      <c r="AB57" s="21">
        <f t="shared" si="22"/>
        <v>0</v>
      </c>
      <c r="AC57" s="14"/>
      <c r="AD57" s="15"/>
      <c r="AE57" s="21">
        <f t="shared" si="23"/>
        <v>0</v>
      </c>
      <c r="AF57" s="14"/>
      <c r="AG57" s="15"/>
      <c r="AH57" s="21">
        <f t="shared" si="24"/>
        <v>0</v>
      </c>
      <c r="AI57" s="14"/>
      <c r="AJ57" s="15"/>
      <c r="AK57" s="21">
        <f t="shared" si="25"/>
        <v>0</v>
      </c>
      <c r="AL57" s="14"/>
      <c r="AM57" s="15"/>
      <c r="AN57" s="21">
        <f t="shared" si="26"/>
        <v>0</v>
      </c>
      <c r="AO57" s="14"/>
      <c r="AP57" s="15"/>
      <c r="AQ57" s="21">
        <f t="shared" si="27"/>
        <v>0</v>
      </c>
      <c r="AR57" s="17">
        <f t="shared" si="96"/>
        <v>0</v>
      </c>
      <c r="AS57" s="324">
        <f t="shared" si="98"/>
        <v>0</v>
      </c>
      <c r="AT57" s="325">
        <f t="shared" si="99"/>
        <v>0</v>
      </c>
      <c r="AU57" s="326">
        <f t="shared" si="28"/>
        <v>0</v>
      </c>
      <c r="AV57" s="326"/>
      <c r="AW57" s="327"/>
      <c r="AX57" s="328"/>
      <c r="AY57" s="329"/>
      <c r="AZ57" s="330"/>
      <c r="BA57" s="328">
        <f t="shared" si="103"/>
        <v>0</v>
      </c>
      <c r="BB57" s="329"/>
      <c r="BC57" s="327"/>
      <c r="BD57" s="328">
        <f t="shared" si="104"/>
        <v>0</v>
      </c>
      <c r="BE57" s="329"/>
      <c r="BF57" s="327"/>
      <c r="BG57" s="328">
        <f t="shared" si="105"/>
        <v>0</v>
      </c>
      <c r="BH57" s="329"/>
      <c r="BI57" s="330"/>
      <c r="BJ57" s="328">
        <f t="shared" si="8"/>
        <v>0</v>
      </c>
      <c r="BK57" s="329"/>
      <c r="BL57" s="330"/>
      <c r="BM57" s="328">
        <f t="shared" si="9"/>
        <v>0</v>
      </c>
      <c r="BN57" s="329"/>
      <c r="BO57" s="330"/>
      <c r="BP57" s="328">
        <f t="shared" si="10"/>
        <v>0</v>
      </c>
      <c r="BQ57" s="329"/>
      <c r="BR57" s="330"/>
      <c r="BS57" s="328">
        <f t="shared" si="11"/>
        <v>0</v>
      </c>
      <c r="BT57" s="329"/>
      <c r="BU57" s="330"/>
      <c r="BV57" s="328">
        <f t="shared" si="12"/>
        <v>0</v>
      </c>
      <c r="BW57" s="329"/>
      <c r="BX57" s="330"/>
      <c r="BY57" s="328">
        <f t="shared" si="13"/>
        <v>0</v>
      </c>
      <c r="BZ57" s="329"/>
      <c r="CA57" s="330"/>
      <c r="CB57" s="328">
        <f t="shared" si="14"/>
        <v>0</v>
      </c>
      <c r="CC57" s="331">
        <f t="shared" si="97"/>
        <v>0</v>
      </c>
      <c r="CD57" s="358">
        <f t="shared" si="102"/>
        <v>0</v>
      </c>
      <c r="CE57" s="359">
        <f t="shared" si="102"/>
        <v>0</v>
      </c>
      <c r="CF57" s="360">
        <f t="shared" si="102"/>
        <v>0</v>
      </c>
      <c r="CG57" s="360" t="e">
        <f t="shared" ca="1" si="29"/>
        <v>#NAME?</v>
      </c>
      <c r="CH57" s="360">
        <f t="shared" si="17"/>
        <v>0</v>
      </c>
      <c r="CI57" s="361" t="e">
        <f t="shared" ca="1" si="30"/>
        <v>#NAME?</v>
      </c>
      <c r="CJ57" s="360">
        <f t="shared" si="106"/>
        <v>0</v>
      </c>
      <c r="CK57" s="360">
        <f t="shared" si="106"/>
        <v>0</v>
      </c>
      <c r="CL57" s="361">
        <f t="shared" si="106"/>
        <v>0</v>
      </c>
      <c r="CM57" s="360">
        <f t="shared" si="106"/>
        <v>0</v>
      </c>
      <c r="CN57" s="360">
        <f t="shared" si="106"/>
        <v>0</v>
      </c>
      <c r="CO57" s="361">
        <f t="shared" si="106"/>
        <v>0</v>
      </c>
      <c r="CP57" s="360">
        <f t="shared" si="106"/>
        <v>0</v>
      </c>
      <c r="CQ57" s="360">
        <f t="shared" si="106"/>
        <v>0</v>
      </c>
      <c r="CR57" s="361">
        <f t="shared" si="106"/>
        <v>0</v>
      </c>
      <c r="CS57" s="360">
        <f t="shared" si="106"/>
        <v>0</v>
      </c>
      <c r="CT57" s="360">
        <f t="shared" si="106"/>
        <v>0</v>
      </c>
      <c r="CU57" s="361">
        <f t="shared" si="106"/>
        <v>0</v>
      </c>
      <c r="CV57" s="360">
        <f t="shared" si="106"/>
        <v>0</v>
      </c>
      <c r="CW57" s="360">
        <f t="shared" si="106"/>
        <v>0</v>
      </c>
      <c r="CX57" s="361">
        <f t="shared" si="106"/>
        <v>0</v>
      </c>
      <c r="CY57" s="360">
        <f t="shared" si="94"/>
        <v>0</v>
      </c>
      <c r="CZ57" s="360">
        <f t="shared" si="94"/>
        <v>0</v>
      </c>
      <c r="DA57" s="361">
        <f t="shared" si="94"/>
        <v>0</v>
      </c>
      <c r="DB57" s="360">
        <f t="shared" si="94"/>
        <v>0</v>
      </c>
      <c r="DC57" s="360">
        <f t="shared" si="94"/>
        <v>0</v>
      </c>
      <c r="DD57" s="361">
        <f t="shared" si="94"/>
        <v>0</v>
      </c>
      <c r="DE57" s="360">
        <f t="shared" si="107"/>
        <v>0</v>
      </c>
      <c r="DF57" s="360">
        <f t="shared" si="107"/>
        <v>0</v>
      </c>
      <c r="DG57" s="361">
        <f t="shared" si="107"/>
        <v>0</v>
      </c>
      <c r="DH57" s="360">
        <f t="shared" si="107"/>
        <v>0</v>
      </c>
      <c r="DI57" s="360">
        <f t="shared" si="107"/>
        <v>0</v>
      </c>
      <c r="DJ57" s="361">
        <f t="shared" si="107"/>
        <v>0</v>
      </c>
      <c r="DK57" s="360">
        <f t="shared" si="107"/>
        <v>0</v>
      </c>
      <c r="DL57" s="360">
        <f t="shared" si="107"/>
        <v>0</v>
      </c>
      <c r="DM57" s="361">
        <f t="shared" si="107"/>
        <v>0</v>
      </c>
      <c r="DN57" s="362" t="e">
        <f t="shared" ca="1" si="34"/>
        <v>#NAME?</v>
      </c>
    </row>
    <row r="58" spans="1:118" outlineLevel="1" x14ac:dyDescent="0.35">
      <c r="A58" s="226" t="s">
        <v>144</v>
      </c>
      <c r="B58" s="227"/>
      <c r="C58" s="227" t="s">
        <v>145</v>
      </c>
      <c r="D58" s="197"/>
      <c r="E58" s="197"/>
      <c r="F58" s="197" t="s">
        <v>93</v>
      </c>
      <c r="G58" s="370" t="s">
        <v>58</v>
      </c>
      <c r="H58" s="11">
        <f t="shared" si="100"/>
        <v>0</v>
      </c>
      <c r="I58" s="12">
        <f t="shared" si="101"/>
        <v>0</v>
      </c>
      <c r="J58" s="22">
        <f t="shared" si="33"/>
        <v>0</v>
      </c>
      <c r="K58" s="299"/>
      <c r="L58" s="296"/>
      <c r="M58" s="297"/>
      <c r="N58" s="294"/>
      <c r="O58" s="295"/>
      <c r="P58" s="297">
        <f>PRODUCT($L58*1,N58*1,O58)</f>
        <v>0</v>
      </c>
      <c r="Q58" s="294"/>
      <c r="R58" s="296"/>
      <c r="S58" s="297">
        <f>PRODUCT($L58*1,Q58*1,R58)</f>
        <v>0</v>
      </c>
      <c r="T58" s="294"/>
      <c r="U58" s="296"/>
      <c r="V58" s="297">
        <f>PRODUCT($L58*1,T58*1,U58)</f>
        <v>0</v>
      </c>
      <c r="W58" s="294"/>
      <c r="X58" s="295"/>
      <c r="Y58" s="297">
        <f>PRODUCT($L58*1,W58*1,X58)</f>
        <v>0</v>
      </c>
      <c r="Z58" s="14"/>
      <c r="AA58" s="15"/>
      <c r="AB58" s="21">
        <f>PRODUCT($L58*1,Z58*1,AA58)</f>
        <v>0</v>
      </c>
      <c r="AC58" s="14"/>
      <c r="AD58" s="15"/>
      <c r="AE58" s="21">
        <f>PRODUCT($L58*1,AC58*1,AD58)</f>
        <v>0</v>
      </c>
      <c r="AF58" s="14"/>
      <c r="AG58" s="15"/>
      <c r="AH58" s="21">
        <f>PRODUCT($L58*1,AF58*1,AG58)</f>
        <v>0</v>
      </c>
      <c r="AI58" s="14"/>
      <c r="AJ58" s="15"/>
      <c r="AK58" s="21">
        <f>PRODUCT($L58*1,AI58*1,AJ58)</f>
        <v>0</v>
      </c>
      <c r="AL58" s="14"/>
      <c r="AM58" s="15"/>
      <c r="AN58" s="21">
        <f>PRODUCT($L58*1,AL58*1,AM58)</f>
        <v>0</v>
      </c>
      <c r="AO58" s="14"/>
      <c r="AP58" s="15"/>
      <c r="AQ58" s="21">
        <f>PRODUCT($L58*1,AO58*1,AP58)</f>
        <v>0</v>
      </c>
      <c r="AR58" s="17">
        <f t="shared" si="96"/>
        <v>0</v>
      </c>
      <c r="AS58" s="324">
        <f t="shared" si="98"/>
        <v>0</v>
      </c>
      <c r="AT58" s="325">
        <f t="shared" si="99"/>
        <v>0</v>
      </c>
      <c r="AU58" s="326">
        <f t="shared" si="28"/>
        <v>0</v>
      </c>
      <c r="AV58" s="326"/>
      <c r="AW58" s="327"/>
      <c r="AX58" s="328"/>
      <c r="AY58" s="329"/>
      <c r="AZ58" s="330"/>
      <c r="BA58" s="328">
        <f t="shared" si="103"/>
        <v>0</v>
      </c>
      <c r="BB58" s="329"/>
      <c r="BC58" s="327"/>
      <c r="BD58" s="328">
        <f t="shared" si="104"/>
        <v>0</v>
      </c>
      <c r="BE58" s="329"/>
      <c r="BF58" s="327"/>
      <c r="BG58" s="328">
        <f t="shared" si="105"/>
        <v>0</v>
      </c>
      <c r="BH58" s="329"/>
      <c r="BI58" s="330"/>
      <c r="BJ58" s="328">
        <f t="shared" si="8"/>
        <v>0</v>
      </c>
      <c r="BK58" s="329"/>
      <c r="BL58" s="330"/>
      <c r="BM58" s="328">
        <f t="shared" si="9"/>
        <v>0</v>
      </c>
      <c r="BN58" s="329"/>
      <c r="BO58" s="330"/>
      <c r="BP58" s="328">
        <f t="shared" si="10"/>
        <v>0</v>
      </c>
      <c r="BQ58" s="329"/>
      <c r="BR58" s="330"/>
      <c r="BS58" s="328">
        <f t="shared" si="11"/>
        <v>0</v>
      </c>
      <c r="BT58" s="329"/>
      <c r="BU58" s="330"/>
      <c r="BV58" s="328">
        <f t="shared" si="12"/>
        <v>0</v>
      </c>
      <c r="BW58" s="329"/>
      <c r="BX58" s="330"/>
      <c r="BY58" s="328">
        <f t="shared" si="13"/>
        <v>0</v>
      </c>
      <c r="BZ58" s="329"/>
      <c r="CA58" s="330"/>
      <c r="CB58" s="328">
        <f t="shared" si="14"/>
        <v>0</v>
      </c>
      <c r="CC58" s="331">
        <f t="shared" si="97"/>
        <v>0</v>
      </c>
      <c r="CD58" s="358">
        <f t="shared" si="102"/>
        <v>0</v>
      </c>
      <c r="CE58" s="359">
        <f t="shared" si="102"/>
        <v>0</v>
      </c>
      <c r="CF58" s="360">
        <f t="shared" si="102"/>
        <v>0</v>
      </c>
      <c r="CG58" s="360" t="e">
        <f t="shared" ca="1" si="29"/>
        <v>#NAME?</v>
      </c>
      <c r="CH58" s="360">
        <f>L58-AW58</f>
        <v>0</v>
      </c>
      <c r="CI58" s="361" t="e">
        <f t="shared" ca="1" si="30"/>
        <v>#NAME?</v>
      </c>
      <c r="CJ58" s="360">
        <f t="shared" si="106"/>
        <v>0</v>
      </c>
      <c r="CK58" s="360">
        <f t="shared" si="106"/>
        <v>0</v>
      </c>
      <c r="CL58" s="361">
        <f t="shared" si="106"/>
        <v>0</v>
      </c>
      <c r="CM58" s="360">
        <f t="shared" si="106"/>
        <v>0</v>
      </c>
      <c r="CN58" s="360">
        <f t="shared" si="106"/>
        <v>0</v>
      </c>
      <c r="CO58" s="361">
        <f t="shared" si="106"/>
        <v>0</v>
      </c>
      <c r="CP58" s="360">
        <f t="shared" si="106"/>
        <v>0</v>
      </c>
      <c r="CQ58" s="360">
        <f t="shared" si="106"/>
        <v>0</v>
      </c>
      <c r="CR58" s="361">
        <f t="shared" si="106"/>
        <v>0</v>
      </c>
      <c r="CS58" s="360">
        <f t="shared" si="106"/>
        <v>0</v>
      </c>
      <c r="CT58" s="360">
        <f t="shared" si="106"/>
        <v>0</v>
      </c>
      <c r="CU58" s="361">
        <f t="shared" si="106"/>
        <v>0</v>
      </c>
      <c r="CV58" s="360">
        <f t="shared" si="106"/>
        <v>0</v>
      </c>
      <c r="CW58" s="360">
        <f t="shared" si="106"/>
        <v>0</v>
      </c>
      <c r="CX58" s="361">
        <f t="shared" si="106"/>
        <v>0</v>
      </c>
      <c r="CY58" s="360">
        <f t="shared" si="94"/>
        <v>0</v>
      </c>
      <c r="CZ58" s="360">
        <f t="shared" si="94"/>
        <v>0</v>
      </c>
      <c r="DA58" s="361">
        <f t="shared" si="94"/>
        <v>0</v>
      </c>
      <c r="DB58" s="360">
        <f t="shared" si="94"/>
        <v>0</v>
      </c>
      <c r="DC58" s="360">
        <f t="shared" si="94"/>
        <v>0</v>
      </c>
      <c r="DD58" s="361">
        <f t="shared" si="94"/>
        <v>0</v>
      </c>
      <c r="DE58" s="360">
        <f t="shared" si="107"/>
        <v>0</v>
      </c>
      <c r="DF58" s="360">
        <f t="shared" si="107"/>
        <v>0</v>
      </c>
      <c r="DG58" s="361">
        <f t="shared" si="107"/>
        <v>0</v>
      </c>
      <c r="DH58" s="360">
        <f t="shared" si="107"/>
        <v>0</v>
      </c>
      <c r="DI58" s="360">
        <f t="shared" si="107"/>
        <v>0</v>
      </c>
      <c r="DJ58" s="361">
        <f t="shared" si="107"/>
        <v>0</v>
      </c>
      <c r="DK58" s="360">
        <f t="shared" si="107"/>
        <v>0</v>
      </c>
      <c r="DL58" s="360">
        <f t="shared" si="107"/>
        <v>0</v>
      </c>
      <c r="DM58" s="361">
        <f t="shared" si="107"/>
        <v>0</v>
      </c>
      <c r="DN58" s="362" t="e">
        <f t="shared" ca="1" si="34"/>
        <v>#NAME?</v>
      </c>
    </row>
    <row r="59" spans="1:118" outlineLevel="1" x14ac:dyDescent="0.35">
      <c r="A59" s="226" t="s">
        <v>146</v>
      </c>
      <c r="B59" s="227"/>
      <c r="C59" s="227"/>
      <c r="D59" s="197" t="s">
        <v>147</v>
      </c>
      <c r="E59" s="197"/>
      <c r="F59" s="197" t="s">
        <v>93</v>
      </c>
      <c r="G59" s="370" t="s">
        <v>58</v>
      </c>
      <c r="H59" s="11">
        <f t="shared" si="100"/>
        <v>0</v>
      </c>
      <c r="I59" s="12">
        <f t="shared" si="101"/>
        <v>0</v>
      </c>
      <c r="J59" s="22">
        <f t="shared" si="33"/>
        <v>0</v>
      </c>
      <c r="K59" s="299"/>
      <c r="L59" s="296"/>
      <c r="M59" s="297"/>
      <c r="N59" s="294"/>
      <c r="O59" s="295"/>
      <c r="P59" s="297">
        <f t="shared" si="31"/>
        <v>0</v>
      </c>
      <c r="Q59" s="294"/>
      <c r="R59" s="296"/>
      <c r="S59" s="297">
        <f t="shared" si="20"/>
        <v>0</v>
      </c>
      <c r="T59" s="294"/>
      <c r="U59" s="296"/>
      <c r="V59" s="297">
        <f t="shared" si="21"/>
        <v>0</v>
      </c>
      <c r="W59" s="294"/>
      <c r="X59" s="295"/>
      <c r="Y59" s="297">
        <f t="shared" si="32"/>
        <v>0</v>
      </c>
      <c r="Z59" s="14"/>
      <c r="AA59" s="15"/>
      <c r="AB59" s="21">
        <f t="shared" si="22"/>
        <v>0</v>
      </c>
      <c r="AC59" s="14"/>
      <c r="AD59" s="15"/>
      <c r="AE59" s="21">
        <f t="shared" si="23"/>
        <v>0</v>
      </c>
      <c r="AF59" s="14"/>
      <c r="AG59" s="15"/>
      <c r="AH59" s="21">
        <f t="shared" si="24"/>
        <v>0</v>
      </c>
      <c r="AI59" s="14"/>
      <c r="AJ59" s="15"/>
      <c r="AK59" s="21">
        <f t="shared" si="25"/>
        <v>0</v>
      </c>
      <c r="AL59" s="14"/>
      <c r="AM59" s="15"/>
      <c r="AN59" s="21">
        <f t="shared" si="26"/>
        <v>0</v>
      </c>
      <c r="AO59" s="14"/>
      <c r="AP59" s="15"/>
      <c r="AQ59" s="21">
        <f t="shared" si="27"/>
        <v>0</v>
      </c>
      <c r="AR59" s="17">
        <f t="shared" si="96"/>
        <v>0</v>
      </c>
      <c r="AS59" s="324">
        <f t="shared" si="98"/>
        <v>0</v>
      </c>
      <c r="AT59" s="325">
        <f t="shared" si="99"/>
        <v>0</v>
      </c>
      <c r="AU59" s="326">
        <f t="shared" si="28"/>
        <v>0</v>
      </c>
      <c r="AV59" s="326"/>
      <c r="AW59" s="327"/>
      <c r="AX59" s="328"/>
      <c r="AY59" s="329"/>
      <c r="AZ59" s="330"/>
      <c r="BA59" s="328">
        <f t="shared" si="103"/>
        <v>0</v>
      </c>
      <c r="BB59" s="329"/>
      <c r="BC59" s="327"/>
      <c r="BD59" s="328">
        <f t="shared" si="104"/>
        <v>0</v>
      </c>
      <c r="BE59" s="329"/>
      <c r="BF59" s="327"/>
      <c r="BG59" s="328">
        <f t="shared" si="105"/>
        <v>0</v>
      </c>
      <c r="BH59" s="329"/>
      <c r="BI59" s="330"/>
      <c r="BJ59" s="328">
        <f t="shared" si="8"/>
        <v>0</v>
      </c>
      <c r="BK59" s="329"/>
      <c r="BL59" s="330"/>
      <c r="BM59" s="328">
        <f t="shared" si="9"/>
        <v>0</v>
      </c>
      <c r="BN59" s="329"/>
      <c r="BO59" s="330"/>
      <c r="BP59" s="328">
        <f t="shared" si="10"/>
        <v>0</v>
      </c>
      <c r="BQ59" s="329"/>
      <c r="BR59" s="330"/>
      <c r="BS59" s="328">
        <f t="shared" si="11"/>
        <v>0</v>
      </c>
      <c r="BT59" s="329"/>
      <c r="BU59" s="330"/>
      <c r="BV59" s="328">
        <f t="shared" si="12"/>
        <v>0</v>
      </c>
      <c r="BW59" s="329"/>
      <c r="BX59" s="330"/>
      <c r="BY59" s="328">
        <f t="shared" si="13"/>
        <v>0</v>
      </c>
      <c r="BZ59" s="329"/>
      <c r="CA59" s="330"/>
      <c r="CB59" s="328">
        <f t="shared" si="14"/>
        <v>0</v>
      </c>
      <c r="CC59" s="331">
        <f t="shared" si="97"/>
        <v>0</v>
      </c>
      <c r="CD59" s="358">
        <f t="shared" si="102"/>
        <v>0</v>
      </c>
      <c r="CE59" s="359">
        <f t="shared" si="102"/>
        <v>0</v>
      </c>
      <c r="CF59" s="360">
        <f t="shared" si="102"/>
        <v>0</v>
      </c>
      <c r="CG59" s="360" t="e">
        <f t="shared" ca="1" si="29"/>
        <v>#NAME?</v>
      </c>
      <c r="CH59" s="360">
        <f t="shared" si="17"/>
        <v>0</v>
      </c>
      <c r="CI59" s="361" t="e">
        <f t="shared" ca="1" si="30"/>
        <v>#NAME?</v>
      </c>
      <c r="CJ59" s="360">
        <f t="shared" si="106"/>
        <v>0</v>
      </c>
      <c r="CK59" s="360">
        <f t="shared" si="106"/>
        <v>0</v>
      </c>
      <c r="CL59" s="361">
        <f t="shared" si="106"/>
        <v>0</v>
      </c>
      <c r="CM59" s="360">
        <f t="shared" si="106"/>
        <v>0</v>
      </c>
      <c r="CN59" s="360">
        <f t="shared" si="106"/>
        <v>0</v>
      </c>
      <c r="CO59" s="361">
        <f t="shared" si="106"/>
        <v>0</v>
      </c>
      <c r="CP59" s="360">
        <f t="shared" si="106"/>
        <v>0</v>
      </c>
      <c r="CQ59" s="360">
        <f t="shared" si="106"/>
        <v>0</v>
      </c>
      <c r="CR59" s="361">
        <f t="shared" si="106"/>
        <v>0</v>
      </c>
      <c r="CS59" s="360">
        <f t="shared" si="106"/>
        <v>0</v>
      </c>
      <c r="CT59" s="360">
        <f t="shared" si="106"/>
        <v>0</v>
      </c>
      <c r="CU59" s="361">
        <f t="shared" si="106"/>
        <v>0</v>
      </c>
      <c r="CV59" s="360">
        <f t="shared" si="106"/>
        <v>0</v>
      </c>
      <c r="CW59" s="360">
        <f t="shared" si="106"/>
        <v>0</v>
      </c>
      <c r="CX59" s="361">
        <f t="shared" si="106"/>
        <v>0</v>
      </c>
      <c r="CY59" s="360">
        <f t="shared" si="94"/>
        <v>0</v>
      </c>
      <c r="CZ59" s="360">
        <f t="shared" si="94"/>
        <v>0</v>
      </c>
      <c r="DA59" s="361">
        <f t="shared" si="94"/>
        <v>0</v>
      </c>
      <c r="DB59" s="360">
        <f t="shared" si="94"/>
        <v>0</v>
      </c>
      <c r="DC59" s="360">
        <f t="shared" si="94"/>
        <v>0</v>
      </c>
      <c r="DD59" s="361">
        <f t="shared" si="94"/>
        <v>0</v>
      </c>
      <c r="DE59" s="360">
        <f t="shared" si="107"/>
        <v>0</v>
      </c>
      <c r="DF59" s="360">
        <f t="shared" si="107"/>
        <v>0</v>
      </c>
      <c r="DG59" s="361">
        <f t="shared" si="107"/>
        <v>0</v>
      </c>
      <c r="DH59" s="360">
        <f t="shared" si="107"/>
        <v>0</v>
      </c>
      <c r="DI59" s="360">
        <f t="shared" si="107"/>
        <v>0</v>
      </c>
      <c r="DJ59" s="361">
        <f t="shared" si="107"/>
        <v>0</v>
      </c>
      <c r="DK59" s="360">
        <f t="shared" si="107"/>
        <v>0</v>
      </c>
      <c r="DL59" s="360">
        <f t="shared" si="107"/>
        <v>0</v>
      </c>
      <c r="DM59" s="361">
        <f t="shared" si="107"/>
        <v>0</v>
      </c>
      <c r="DN59" s="362" t="e">
        <f t="shared" ca="1" si="34"/>
        <v>#NAME?</v>
      </c>
    </row>
    <row r="60" spans="1:118" outlineLevel="1" x14ac:dyDescent="0.35">
      <c r="A60" s="226" t="s">
        <v>148</v>
      </c>
      <c r="B60" s="227"/>
      <c r="C60" s="227" t="s">
        <v>149</v>
      </c>
      <c r="D60" s="197"/>
      <c r="E60" s="197"/>
      <c r="F60" s="197" t="s">
        <v>93</v>
      </c>
      <c r="G60" s="370" t="s">
        <v>58</v>
      </c>
      <c r="H60" s="11">
        <f t="shared" si="100"/>
        <v>0</v>
      </c>
      <c r="I60" s="12">
        <f t="shared" si="101"/>
        <v>0</v>
      </c>
      <c r="J60" s="22">
        <f t="shared" si="33"/>
        <v>0</v>
      </c>
      <c r="K60" s="299"/>
      <c r="L60" s="296"/>
      <c r="M60" s="297"/>
      <c r="N60" s="294"/>
      <c r="O60" s="295"/>
      <c r="P60" s="297">
        <f>PRODUCT($L60*1,N60*1,O60)</f>
        <v>0</v>
      </c>
      <c r="Q60" s="294"/>
      <c r="R60" s="296"/>
      <c r="S60" s="297">
        <f>PRODUCT($L60*1,Q60*1,R60)</f>
        <v>0</v>
      </c>
      <c r="T60" s="294"/>
      <c r="U60" s="296"/>
      <c r="V60" s="297">
        <f>PRODUCT($L60*1,T60*1,U60)</f>
        <v>0</v>
      </c>
      <c r="W60" s="294"/>
      <c r="X60" s="295"/>
      <c r="Y60" s="297">
        <f>PRODUCT($L60*1,W60*1,X60)</f>
        <v>0</v>
      </c>
      <c r="Z60" s="14"/>
      <c r="AA60" s="15"/>
      <c r="AB60" s="21">
        <f>PRODUCT($L60*1,Z60*1,AA60)</f>
        <v>0</v>
      </c>
      <c r="AC60" s="14"/>
      <c r="AD60" s="15"/>
      <c r="AE60" s="21">
        <f>PRODUCT($L60*1,AC60*1,AD60)</f>
        <v>0</v>
      </c>
      <c r="AF60" s="14"/>
      <c r="AG60" s="15"/>
      <c r="AH60" s="21">
        <f>PRODUCT($L60*1,AF60*1,AG60)</f>
        <v>0</v>
      </c>
      <c r="AI60" s="14"/>
      <c r="AJ60" s="15"/>
      <c r="AK60" s="21">
        <f>PRODUCT($L60*1,AI60*1,AJ60)</f>
        <v>0</v>
      </c>
      <c r="AL60" s="14"/>
      <c r="AM60" s="15"/>
      <c r="AN60" s="21">
        <f>PRODUCT($L60*1,AL60*1,AM60)</f>
        <v>0</v>
      </c>
      <c r="AO60" s="14"/>
      <c r="AP60" s="15"/>
      <c r="AQ60" s="21">
        <f>PRODUCT($L60*1,AO60*1,AP60)</f>
        <v>0</v>
      </c>
      <c r="AR60" s="17">
        <f t="shared" si="96"/>
        <v>0</v>
      </c>
      <c r="AS60" s="324">
        <f t="shared" si="98"/>
        <v>0</v>
      </c>
      <c r="AT60" s="325">
        <f t="shared" si="99"/>
        <v>0</v>
      </c>
      <c r="AU60" s="326">
        <f t="shared" si="28"/>
        <v>0</v>
      </c>
      <c r="AV60" s="326"/>
      <c r="AW60" s="327"/>
      <c r="AX60" s="328"/>
      <c r="AY60" s="329"/>
      <c r="AZ60" s="330"/>
      <c r="BA60" s="328">
        <f t="shared" si="103"/>
        <v>0</v>
      </c>
      <c r="BB60" s="329"/>
      <c r="BC60" s="327"/>
      <c r="BD60" s="328">
        <f t="shared" si="104"/>
        <v>0</v>
      </c>
      <c r="BE60" s="329"/>
      <c r="BF60" s="327"/>
      <c r="BG60" s="328">
        <f t="shared" si="105"/>
        <v>0</v>
      </c>
      <c r="BH60" s="329"/>
      <c r="BI60" s="330"/>
      <c r="BJ60" s="328">
        <f t="shared" si="8"/>
        <v>0</v>
      </c>
      <c r="BK60" s="329"/>
      <c r="BL60" s="330"/>
      <c r="BM60" s="328">
        <f t="shared" si="9"/>
        <v>0</v>
      </c>
      <c r="BN60" s="329"/>
      <c r="BO60" s="330"/>
      <c r="BP60" s="328">
        <f t="shared" si="10"/>
        <v>0</v>
      </c>
      <c r="BQ60" s="329"/>
      <c r="BR60" s="330"/>
      <c r="BS60" s="328">
        <f t="shared" si="11"/>
        <v>0</v>
      </c>
      <c r="BT60" s="329"/>
      <c r="BU60" s="330"/>
      <c r="BV60" s="328">
        <f t="shared" si="12"/>
        <v>0</v>
      </c>
      <c r="BW60" s="329"/>
      <c r="BX60" s="330"/>
      <c r="BY60" s="328">
        <f t="shared" si="13"/>
        <v>0</v>
      </c>
      <c r="BZ60" s="329"/>
      <c r="CA60" s="330"/>
      <c r="CB60" s="328">
        <f t="shared" si="14"/>
        <v>0</v>
      </c>
      <c r="CC60" s="331">
        <f t="shared" si="97"/>
        <v>0</v>
      </c>
      <c r="CD60" s="358">
        <f t="shared" si="102"/>
        <v>0</v>
      </c>
      <c r="CE60" s="359">
        <f t="shared" si="102"/>
        <v>0</v>
      </c>
      <c r="CF60" s="360">
        <f t="shared" si="102"/>
        <v>0</v>
      </c>
      <c r="CG60" s="360" t="e">
        <f t="shared" ca="1" si="29"/>
        <v>#NAME?</v>
      </c>
      <c r="CH60" s="360">
        <f t="shared" si="17"/>
        <v>0</v>
      </c>
      <c r="CI60" s="361" t="e">
        <f t="shared" ca="1" si="30"/>
        <v>#NAME?</v>
      </c>
      <c r="CJ60" s="360">
        <f t="shared" si="106"/>
        <v>0</v>
      </c>
      <c r="CK60" s="360">
        <f t="shared" si="106"/>
        <v>0</v>
      </c>
      <c r="CL60" s="361">
        <f t="shared" si="106"/>
        <v>0</v>
      </c>
      <c r="CM60" s="360">
        <f t="shared" si="106"/>
        <v>0</v>
      </c>
      <c r="CN60" s="360">
        <f t="shared" si="106"/>
        <v>0</v>
      </c>
      <c r="CO60" s="361">
        <f t="shared" si="106"/>
        <v>0</v>
      </c>
      <c r="CP60" s="360">
        <f t="shared" si="106"/>
        <v>0</v>
      </c>
      <c r="CQ60" s="360">
        <f t="shared" si="106"/>
        <v>0</v>
      </c>
      <c r="CR60" s="361">
        <f t="shared" si="106"/>
        <v>0</v>
      </c>
      <c r="CS60" s="360">
        <f t="shared" si="106"/>
        <v>0</v>
      </c>
      <c r="CT60" s="360">
        <f t="shared" si="106"/>
        <v>0</v>
      </c>
      <c r="CU60" s="361">
        <f t="shared" si="106"/>
        <v>0</v>
      </c>
      <c r="CV60" s="360">
        <f t="shared" si="106"/>
        <v>0</v>
      </c>
      <c r="CW60" s="360">
        <f t="shared" si="106"/>
        <v>0</v>
      </c>
      <c r="CX60" s="361">
        <f t="shared" si="106"/>
        <v>0</v>
      </c>
      <c r="CY60" s="360">
        <f t="shared" si="94"/>
        <v>0</v>
      </c>
      <c r="CZ60" s="360">
        <f t="shared" si="94"/>
        <v>0</v>
      </c>
      <c r="DA60" s="361">
        <f t="shared" si="94"/>
        <v>0</v>
      </c>
      <c r="DB60" s="360">
        <f t="shared" si="94"/>
        <v>0</v>
      </c>
      <c r="DC60" s="360">
        <f t="shared" si="94"/>
        <v>0</v>
      </c>
      <c r="DD60" s="361">
        <f t="shared" si="94"/>
        <v>0</v>
      </c>
      <c r="DE60" s="360">
        <f t="shared" si="107"/>
        <v>0</v>
      </c>
      <c r="DF60" s="360">
        <f t="shared" si="107"/>
        <v>0</v>
      </c>
      <c r="DG60" s="361">
        <f t="shared" si="107"/>
        <v>0</v>
      </c>
      <c r="DH60" s="360">
        <f t="shared" si="107"/>
        <v>0</v>
      </c>
      <c r="DI60" s="360">
        <f t="shared" si="107"/>
        <v>0</v>
      </c>
      <c r="DJ60" s="361">
        <f t="shared" si="107"/>
        <v>0</v>
      </c>
      <c r="DK60" s="360">
        <f t="shared" si="107"/>
        <v>0</v>
      </c>
      <c r="DL60" s="360">
        <f t="shared" si="107"/>
        <v>0</v>
      </c>
      <c r="DM60" s="361">
        <f t="shared" si="107"/>
        <v>0</v>
      </c>
      <c r="DN60" s="362" t="e">
        <f t="shared" ca="1" si="34"/>
        <v>#NAME?</v>
      </c>
    </row>
    <row r="61" spans="1:118" outlineLevel="1" x14ac:dyDescent="0.35">
      <c r="A61" s="226" t="s">
        <v>150</v>
      </c>
      <c r="B61" s="227"/>
      <c r="C61" s="227"/>
      <c r="D61" s="197" t="s">
        <v>151</v>
      </c>
      <c r="E61" s="197"/>
      <c r="F61" s="197" t="s">
        <v>93</v>
      </c>
      <c r="G61" s="370" t="s">
        <v>58</v>
      </c>
      <c r="H61" s="11">
        <f t="shared" si="100"/>
        <v>0</v>
      </c>
      <c r="I61" s="12">
        <f t="shared" si="101"/>
        <v>0</v>
      </c>
      <c r="J61" s="22">
        <f t="shared" si="33"/>
        <v>0</v>
      </c>
      <c r="K61" s="299"/>
      <c r="L61" s="296"/>
      <c r="M61" s="297"/>
      <c r="N61" s="294"/>
      <c r="O61" s="295"/>
      <c r="P61" s="297">
        <f t="shared" si="31"/>
        <v>0</v>
      </c>
      <c r="Q61" s="294"/>
      <c r="R61" s="296"/>
      <c r="S61" s="297">
        <f t="shared" si="20"/>
        <v>0</v>
      </c>
      <c r="T61" s="294"/>
      <c r="U61" s="296"/>
      <c r="V61" s="297">
        <f t="shared" si="21"/>
        <v>0</v>
      </c>
      <c r="W61" s="294"/>
      <c r="X61" s="295"/>
      <c r="Y61" s="297">
        <f t="shared" si="32"/>
        <v>0</v>
      </c>
      <c r="Z61" s="14"/>
      <c r="AA61" s="15"/>
      <c r="AB61" s="21">
        <f t="shared" si="22"/>
        <v>0</v>
      </c>
      <c r="AC61" s="14"/>
      <c r="AD61" s="15"/>
      <c r="AE61" s="21">
        <f t="shared" si="23"/>
        <v>0</v>
      </c>
      <c r="AF61" s="14"/>
      <c r="AG61" s="15"/>
      <c r="AH61" s="21">
        <f t="shared" si="24"/>
        <v>0</v>
      </c>
      <c r="AI61" s="14"/>
      <c r="AJ61" s="15"/>
      <c r="AK61" s="21">
        <f t="shared" si="25"/>
        <v>0</v>
      </c>
      <c r="AL61" s="14"/>
      <c r="AM61" s="15"/>
      <c r="AN61" s="21">
        <f t="shared" si="26"/>
        <v>0</v>
      </c>
      <c r="AO61" s="14"/>
      <c r="AP61" s="15"/>
      <c r="AQ61" s="21">
        <f t="shared" si="27"/>
        <v>0</v>
      </c>
      <c r="AR61" s="17">
        <f t="shared" si="96"/>
        <v>0</v>
      </c>
      <c r="AS61" s="324">
        <f t="shared" si="98"/>
        <v>0</v>
      </c>
      <c r="AT61" s="325">
        <f t="shared" si="99"/>
        <v>0</v>
      </c>
      <c r="AU61" s="326">
        <f t="shared" si="28"/>
        <v>0</v>
      </c>
      <c r="AV61" s="326"/>
      <c r="AW61" s="327"/>
      <c r="AX61" s="328"/>
      <c r="AY61" s="329"/>
      <c r="AZ61" s="330"/>
      <c r="BA61" s="328">
        <f t="shared" si="103"/>
        <v>0</v>
      </c>
      <c r="BB61" s="329"/>
      <c r="BC61" s="327"/>
      <c r="BD61" s="328">
        <f t="shared" si="104"/>
        <v>0</v>
      </c>
      <c r="BE61" s="329"/>
      <c r="BF61" s="327"/>
      <c r="BG61" s="328">
        <f t="shared" si="105"/>
        <v>0</v>
      </c>
      <c r="BH61" s="329"/>
      <c r="BI61" s="330"/>
      <c r="BJ61" s="328">
        <f t="shared" si="8"/>
        <v>0</v>
      </c>
      <c r="BK61" s="329"/>
      <c r="BL61" s="330"/>
      <c r="BM61" s="328">
        <f t="shared" si="9"/>
        <v>0</v>
      </c>
      <c r="BN61" s="329"/>
      <c r="BO61" s="330"/>
      <c r="BP61" s="328">
        <f t="shared" si="10"/>
        <v>0</v>
      </c>
      <c r="BQ61" s="329"/>
      <c r="BR61" s="330"/>
      <c r="BS61" s="328">
        <f t="shared" si="11"/>
        <v>0</v>
      </c>
      <c r="BT61" s="329"/>
      <c r="BU61" s="330"/>
      <c r="BV61" s="328">
        <f t="shared" si="12"/>
        <v>0</v>
      </c>
      <c r="BW61" s="329"/>
      <c r="BX61" s="330"/>
      <c r="BY61" s="328">
        <f t="shared" si="13"/>
        <v>0</v>
      </c>
      <c r="BZ61" s="329"/>
      <c r="CA61" s="330"/>
      <c r="CB61" s="328">
        <f t="shared" si="14"/>
        <v>0</v>
      </c>
      <c r="CC61" s="331">
        <f t="shared" si="97"/>
        <v>0</v>
      </c>
      <c r="CD61" s="358">
        <f t="shared" si="102"/>
        <v>0</v>
      </c>
      <c r="CE61" s="359">
        <f t="shared" si="102"/>
        <v>0</v>
      </c>
      <c r="CF61" s="360">
        <f t="shared" si="102"/>
        <v>0</v>
      </c>
      <c r="CG61" s="360" t="e">
        <f t="shared" ca="1" si="29"/>
        <v>#NAME?</v>
      </c>
      <c r="CH61" s="360">
        <f t="shared" si="17"/>
        <v>0</v>
      </c>
      <c r="CI61" s="361" t="e">
        <f t="shared" ca="1" si="30"/>
        <v>#NAME?</v>
      </c>
      <c r="CJ61" s="360">
        <f t="shared" si="106"/>
        <v>0</v>
      </c>
      <c r="CK61" s="360">
        <f t="shared" si="106"/>
        <v>0</v>
      </c>
      <c r="CL61" s="361">
        <f t="shared" si="106"/>
        <v>0</v>
      </c>
      <c r="CM61" s="360">
        <f t="shared" si="106"/>
        <v>0</v>
      </c>
      <c r="CN61" s="360">
        <f t="shared" si="106"/>
        <v>0</v>
      </c>
      <c r="CO61" s="361">
        <f t="shared" si="106"/>
        <v>0</v>
      </c>
      <c r="CP61" s="360">
        <f t="shared" si="106"/>
        <v>0</v>
      </c>
      <c r="CQ61" s="360">
        <f t="shared" si="106"/>
        <v>0</v>
      </c>
      <c r="CR61" s="361">
        <f t="shared" si="106"/>
        <v>0</v>
      </c>
      <c r="CS61" s="360">
        <f t="shared" si="106"/>
        <v>0</v>
      </c>
      <c r="CT61" s="360">
        <f t="shared" si="106"/>
        <v>0</v>
      </c>
      <c r="CU61" s="361">
        <f t="shared" si="106"/>
        <v>0</v>
      </c>
      <c r="CV61" s="360">
        <f t="shared" si="106"/>
        <v>0</v>
      </c>
      <c r="CW61" s="360">
        <f t="shared" si="106"/>
        <v>0</v>
      </c>
      <c r="CX61" s="361">
        <f t="shared" si="106"/>
        <v>0</v>
      </c>
      <c r="CY61" s="360">
        <f t="shared" si="94"/>
        <v>0</v>
      </c>
      <c r="CZ61" s="360">
        <f t="shared" si="94"/>
        <v>0</v>
      </c>
      <c r="DA61" s="361">
        <f t="shared" si="94"/>
        <v>0</v>
      </c>
      <c r="DB61" s="360">
        <f t="shared" si="94"/>
        <v>0</v>
      </c>
      <c r="DC61" s="360">
        <f t="shared" si="94"/>
        <v>0</v>
      </c>
      <c r="DD61" s="361">
        <f t="shared" si="94"/>
        <v>0</v>
      </c>
      <c r="DE61" s="360">
        <f t="shared" si="107"/>
        <v>0</v>
      </c>
      <c r="DF61" s="360">
        <f t="shared" si="107"/>
        <v>0</v>
      </c>
      <c r="DG61" s="361">
        <f t="shared" si="107"/>
        <v>0</v>
      </c>
      <c r="DH61" s="360">
        <f t="shared" si="107"/>
        <v>0</v>
      </c>
      <c r="DI61" s="360">
        <f t="shared" si="107"/>
        <v>0</v>
      </c>
      <c r="DJ61" s="361">
        <f t="shared" si="107"/>
        <v>0</v>
      </c>
      <c r="DK61" s="360">
        <f t="shared" si="107"/>
        <v>0</v>
      </c>
      <c r="DL61" s="360">
        <f t="shared" si="107"/>
        <v>0</v>
      </c>
      <c r="DM61" s="361">
        <f t="shared" si="107"/>
        <v>0</v>
      </c>
      <c r="DN61" s="362" t="e">
        <f t="shared" ca="1" si="34"/>
        <v>#NAME?</v>
      </c>
    </row>
    <row r="62" spans="1:118" outlineLevel="1" x14ac:dyDescent="0.35">
      <c r="A62" s="18" t="s">
        <v>152</v>
      </c>
      <c r="B62" s="19"/>
      <c r="C62" s="19" t="s">
        <v>153</v>
      </c>
      <c r="D62" s="20"/>
      <c r="E62" s="20"/>
      <c r="F62" s="197" t="s">
        <v>61</v>
      </c>
      <c r="G62" s="368" t="s">
        <v>58</v>
      </c>
      <c r="H62" s="11">
        <f>SUMIF($A$13:$A$136, IF(LEN($A62)=1,CONCATENATE($A62, "*"),"XYZ"), $J$13:$J$136 )</f>
        <v>0</v>
      </c>
      <c r="I62" s="12">
        <f t="shared" si="101"/>
        <v>0</v>
      </c>
      <c r="J62" s="22">
        <f t="shared" si="33"/>
        <v>0</v>
      </c>
      <c r="K62" s="299"/>
      <c r="L62" s="296"/>
      <c r="M62" s="297"/>
      <c r="N62" s="294"/>
      <c r="O62" s="295"/>
      <c r="P62" s="297">
        <f>PRODUCT($L62*1,N62*1,O62*1)</f>
        <v>0</v>
      </c>
      <c r="Q62" s="294"/>
      <c r="R62" s="296"/>
      <c r="S62" s="297">
        <f>PRODUCT($L62*1,Q62*1,R62*1)</f>
        <v>0</v>
      </c>
      <c r="T62" s="294"/>
      <c r="U62" s="296"/>
      <c r="V62" s="297">
        <f>PRODUCT($L62*1,T62*1,U62*1)</f>
        <v>0</v>
      </c>
      <c r="W62" s="294"/>
      <c r="X62" s="295"/>
      <c r="Y62" s="297">
        <f>PRODUCT($L62*1,W62*1,X62*1)</f>
        <v>0</v>
      </c>
      <c r="Z62" s="14"/>
      <c r="AA62" s="15"/>
      <c r="AB62" s="21">
        <f>PRODUCT($L62*1,Z62*1,AA62*1)</f>
        <v>0</v>
      </c>
      <c r="AC62" s="14"/>
      <c r="AD62" s="15"/>
      <c r="AE62" s="21">
        <f>PRODUCT($L62*1,AC62*1,AD62*1)</f>
        <v>0</v>
      </c>
      <c r="AF62" s="14"/>
      <c r="AG62" s="15"/>
      <c r="AH62" s="21">
        <f>PRODUCT($L62*1,AF62*1,AG62*1)</f>
        <v>0</v>
      </c>
      <c r="AI62" s="14"/>
      <c r="AJ62" s="15"/>
      <c r="AK62" s="21">
        <f>PRODUCT($L62*1,AI62*1,AJ62*1)</f>
        <v>0</v>
      </c>
      <c r="AL62" s="14"/>
      <c r="AM62" s="15"/>
      <c r="AN62" s="21">
        <f>PRODUCT($L62*1,AL62*1,AM62*1)</f>
        <v>0</v>
      </c>
      <c r="AO62" s="14"/>
      <c r="AP62" s="15"/>
      <c r="AQ62" s="21">
        <f>PRODUCT($L62*1,AO62*1,AP62*1)</f>
        <v>0</v>
      </c>
      <c r="AR62" s="17">
        <f t="shared" si="96"/>
        <v>0</v>
      </c>
      <c r="AS62" s="324">
        <f t="shared" si="98"/>
        <v>0</v>
      </c>
      <c r="AT62" s="325">
        <f t="shared" si="99"/>
        <v>0</v>
      </c>
      <c r="AU62" s="326">
        <f t="shared" si="28"/>
        <v>0</v>
      </c>
      <c r="AV62" s="326"/>
      <c r="AW62" s="327"/>
      <c r="AX62" s="328"/>
      <c r="AY62" s="329"/>
      <c r="AZ62" s="330"/>
      <c r="BA62" s="328">
        <f>PRODUCT($AW62*1,AY62*1,AZ62*1)</f>
        <v>0</v>
      </c>
      <c r="BB62" s="329"/>
      <c r="BC62" s="327"/>
      <c r="BD62" s="328">
        <f>PRODUCT($AW62*1,BB62*1,BC62*1)</f>
        <v>0</v>
      </c>
      <c r="BE62" s="329"/>
      <c r="BF62" s="327"/>
      <c r="BG62" s="328">
        <f>PRODUCT($AW62*1,BE62*1,BF62*1)</f>
        <v>0</v>
      </c>
      <c r="BH62" s="329"/>
      <c r="BI62" s="330"/>
      <c r="BJ62" s="328">
        <f>PRODUCT($AW62*1,BH62*1,BI62*1)</f>
        <v>0</v>
      </c>
      <c r="BK62" s="329"/>
      <c r="BL62" s="330"/>
      <c r="BM62" s="328">
        <f>PRODUCT($AW62*1,BK62*1,BL62*1)</f>
        <v>0</v>
      </c>
      <c r="BN62" s="329"/>
      <c r="BO62" s="330"/>
      <c r="BP62" s="328">
        <f>PRODUCT($AW62*1,BN62*1,BO62*1)</f>
        <v>0</v>
      </c>
      <c r="BQ62" s="329"/>
      <c r="BR62" s="330"/>
      <c r="BS62" s="328">
        <f>PRODUCT($AW62*1,BQ62*1,BR62*1)</f>
        <v>0</v>
      </c>
      <c r="BT62" s="329"/>
      <c r="BU62" s="330"/>
      <c r="BV62" s="328">
        <f>PRODUCT($AW62*1,BT62*1,BU62*1)</f>
        <v>0</v>
      </c>
      <c r="BW62" s="329"/>
      <c r="BX62" s="330"/>
      <c r="BY62" s="328">
        <f>PRODUCT($AW62*1,BW62*1,BX62*1)</f>
        <v>0</v>
      </c>
      <c r="BZ62" s="329"/>
      <c r="CA62" s="330"/>
      <c r="CB62" s="328">
        <f>PRODUCT($AW62*1,BZ62*1,CA62*1)</f>
        <v>0</v>
      </c>
      <c r="CC62" s="331">
        <f t="shared" si="97"/>
        <v>0</v>
      </c>
      <c r="CD62" s="358">
        <f t="shared" si="102"/>
        <v>0</v>
      </c>
      <c r="CE62" s="359">
        <f t="shared" si="102"/>
        <v>0</v>
      </c>
      <c r="CF62" s="360">
        <f t="shared" si="102"/>
        <v>0</v>
      </c>
      <c r="CG62" s="360" t="e">
        <f t="shared" ca="1" si="29"/>
        <v>#NAME?</v>
      </c>
      <c r="CH62" s="360">
        <f t="shared" si="17"/>
        <v>0</v>
      </c>
      <c r="CI62" s="361" t="e">
        <f t="shared" ca="1" si="30"/>
        <v>#NAME?</v>
      </c>
      <c r="CJ62" s="360">
        <f t="shared" si="106"/>
        <v>0</v>
      </c>
      <c r="CK62" s="360">
        <f t="shared" si="106"/>
        <v>0</v>
      </c>
      <c r="CL62" s="361">
        <f t="shared" si="106"/>
        <v>0</v>
      </c>
      <c r="CM62" s="360">
        <f t="shared" si="106"/>
        <v>0</v>
      </c>
      <c r="CN62" s="360">
        <f t="shared" si="106"/>
        <v>0</v>
      </c>
      <c r="CO62" s="361">
        <f t="shared" si="106"/>
        <v>0</v>
      </c>
      <c r="CP62" s="360">
        <f t="shared" si="106"/>
        <v>0</v>
      </c>
      <c r="CQ62" s="360">
        <f t="shared" si="106"/>
        <v>0</v>
      </c>
      <c r="CR62" s="361">
        <f t="shared" si="106"/>
        <v>0</v>
      </c>
      <c r="CS62" s="360">
        <f t="shared" si="106"/>
        <v>0</v>
      </c>
      <c r="CT62" s="360">
        <f t="shared" si="106"/>
        <v>0</v>
      </c>
      <c r="CU62" s="361">
        <f t="shared" si="106"/>
        <v>0</v>
      </c>
      <c r="CV62" s="360">
        <f t="shared" si="106"/>
        <v>0</v>
      </c>
      <c r="CW62" s="360">
        <f t="shared" si="106"/>
        <v>0</v>
      </c>
      <c r="CX62" s="361">
        <f t="shared" si="106"/>
        <v>0</v>
      </c>
      <c r="CY62" s="360">
        <f t="shared" si="94"/>
        <v>0</v>
      </c>
      <c r="CZ62" s="360">
        <f t="shared" si="94"/>
        <v>0</v>
      </c>
      <c r="DA62" s="361">
        <f t="shared" si="94"/>
        <v>0</v>
      </c>
      <c r="DB62" s="360">
        <f t="shared" si="94"/>
        <v>0</v>
      </c>
      <c r="DC62" s="360">
        <f t="shared" si="94"/>
        <v>0</v>
      </c>
      <c r="DD62" s="361">
        <f t="shared" si="94"/>
        <v>0</v>
      </c>
      <c r="DE62" s="360">
        <f t="shared" si="107"/>
        <v>0</v>
      </c>
      <c r="DF62" s="360">
        <f t="shared" si="107"/>
        <v>0</v>
      </c>
      <c r="DG62" s="361">
        <f t="shared" si="107"/>
        <v>0</v>
      </c>
      <c r="DH62" s="360">
        <f t="shared" si="107"/>
        <v>0</v>
      </c>
      <c r="DI62" s="360">
        <f t="shared" si="107"/>
        <v>0</v>
      </c>
      <c r="DJ62" s="361">
        <f t="shared" si="107"/>
        <v>0</v>
      </c>
      <c r="DK62" s="360">
        <f t="shared" si="107"/>
        <v>0</v>
      </c>
      <c r="DL62" s="360">
        <f t="shared" si="107"/>
        <v>0</v>
      </c>
      <c r="DM62" s="361">
        <f t="shared" si="107"/>
        <v>0</v>
      </c>
      <c r="DN62" s="362" t="e">
        <f t="shared" ca="1" si="34"/>
        <v>#NAME?</v>
      </c>
    </row>
    <row r="63" spans="1:118" outlineLevel="1" x14ac:dyDescent="0.35">
      <c r="A63" s="18" t="s">
        <v>154</v>
      </c>
      <c r="B63" s="19"/>
      <c r="C63" s="19" t="s">
        <v>155</v>
      </c>
      <c r="D63" s="20"/>
      <c r="E63" s="20"/>
      <c r="F63" s="197" t="s">
        <v>156</v>
      </c>
      <c r="G63" s="368" t="s">
        <v>58</v>
      </c>
      <c r="H63" s="11">
        <f t="shared" si="100"/>
        <v>0</v>
      </c>
      <c r="I63" s="12">
        <f t="shared" si="101"/>
        <v>0</v>
      </c>
      <c r="J63" s="22">
        <f t="shared" si="33"/>
        <v>0</v>
      </c>
      <c r="K63" s="299"/>
      <c r="L63" s="296"/>
      <c r="M63" s="297"/>
      <c r="N63" s="294"/>
      <c r="O63" s="295"/>
      <c r="P63" s="297">
        <f>PRODUCT($L63*1,N63*1,O63*1)</f>
        <v>0</v>
      </c>
      <c r="Q63" s="294"/>
      <c r="R63" s="296"/>
      <c r="S63" s="297">
        <f>PRODUCT($L63*1,Q63*1,R63*1)</f>
        <v>0</v>
      </c>
      <c r="T63" s="294"/>
      <c r="U63" s="296"/>
      <c r="V63" s="297">
        <f>PRODUCT($L63*1,T63*1,U63*1)</f>
        <v>0</v>
      </c>
      <c r="W63" s="294"/>
      <c r="X63" s="295"/>
      <c r="Y63" s="297">
        <f>PRODUCT($L63*1,W63*1,X63*1)</f>
        <v>0</v>
      </c>
      <c r="Z63" s="14"/>
      <c r="AA63" s="15"/>
      <c r="AB63" s="21">
        <f>PRODUCT($L63*1,Z63*1,AA63*1)</f>
        <v>0</v>
      </c>
      <c r="AC63" s="14"/>
      <c r="AD63" s="15"/>
      <c r="AE63" s="21">
        <f>PRODUCT($L63*1,AC63*1,AD63*1)</f>
        <v>0</v>
      </c>
      <c r="AF63" s="14"/>
      <c r="AG63" s="15"/>
      <c r="AH63" s="21">
        <f>PRODUCT($L63*1,AF63*1,AG63*1)</f>
        <v>0</v>
      </c>
      <c r="AI63" s="14"/>
      <c r="AJ63" s="15"/>
      <c r="AK63" s="21">
        <f>PRODUCT($L63*1,AI63*1,AJ63*1)</f>
        <v>0</v>
      </c>
      <c r="AL63" s="14"/>
      <c r="AM63" s="15"/>
      <c r="AN63" s="21">
        <f>PRODUCT($L63*1,AL63*1,AM63*1)</f>
        <v>0</v>
      </c>
      <c r="AO63" s="14"/>
      <c r="AP63" s="15"/>
      <c r="AQ63" s="21">
        <f>PRODUCT($L63*1,AO63*1,AP63*1)</f>
        <v>0</v>
      </c>
      <c r="AR63" s="17">
        <f t="shared" si="96"/>
        <v>0</v>
      </c>
      <c r="AS63" s="324">
        <f t="shared" si="98"/>
        <v>0</v>
      </c>
      <c r="AT63" s="325">
        <f t="shared" si="99"/>
        <v>0</v>
      </c>
      <c r="AU63" s="326">
        <f t="shared" si="28"/>
        <v>0</v>
      </c>
      <c r="AV63" s="326"/>
      <c r="AW63" s="327"/>
      <c r="AX63" s="328"/>
      <c r="AY63" s="329"/>
      <c r="AZ63" s="330"/>
      <c r="BA63" s="328">
        <f>PRODUCT($AW63*1,AY63*1,AZ63)</f>
        <v>0</v>
      </c>
      <c r="BB63" s="329"/>
      <c r="BC63" s="327"/>
      <c r="BD63" s="328">
        <f t="shared" si="104"/>
        <v>0</v>
      </c>
      <c r="BE63" s="329"/>
      <c r="BF63" s="327"/>
      <c r="BG63" s="328">
        <f>PRODUCT($AW63*1,BE63*1,BF63)</f>
        <v>0</v>
      </c>
      <c r="BH63" s="329"/>
      <c r="BI63" s="330"/>
      <c r="BJ63" s="328">
        <f t="shared" si="8"/>
        <v>0</v>
      </c>
      <c r="BK63" s="329"/>
      <c r="BL63" s="330"/>
      <c r="BM63" s="328">
        <f t="shared" si="9"/>
        <v>0</v>
      </c>
      <c r="BN63" s="329"/>
      <c r="BO63" s="330"/>
      <c r="BP63" s="328">
        <f t="shared" si="10"/>
        <v>0</v>
      </c>
      <c r="BQ63" s="329"/>
      <c r="BR63" s="330"/>
      <c r="BS63" s="328">
        <f t="shared" si="11"/>
        <v>0</v>
      </c>
      <c r="BT63" s="329"/>
      <c r="BU63" s="330"/>
      <c r="BV63" s="328">
        <f t="shared" si="12"/>
        <v>0</v>
      </c>
      <c r="BW63" s="329"/>
      <c r="BX63" s="330"/>
      <c r="BY63" s="328">
        <f t="shared" si="13"/>
        <v>0</v>
      </c>
      <c r="BZ63" s="329"/>
      <c r="CA63" s="330"/>
      <c r="CB63" s="328">
        <f t="shared" si="14"/>
        <v>0</v>
      </c>
      <c r="CC63" s="331">
        <f t="shared" si="97"/>
        <v>0</v>
      </c>
      <c r="CD63" s="358">
        <f t="shared" si="102"/>
        <v>0</v>
      </c>
      <c r="CE63" s="359">
        <f t="shared" si="102"/>
        <v>0</v>
      </c>
      <c r="CF63" s="360">
        <f t="shared" si="102"/>
        <v>0</v>
      </c>
      <c r="CG63" s="360" t="e">
        <f t="shared" ca="1" si="29"/>
        <v>#NAME?</v>
      </c>
      <c r="CH63" s="360">
        <f t="shared" si="17"/>
        <v>0</v>
      </c>
      <c r="CI63" s="361" t="e">
        <f t="shared" ca="1" si="30"/>
        <v>#NAME?</v>
      </c>
      <c r="CJ63" s="360">
        <f t="shared" ref="CJ63:CX69" si="108">N63-AY63</f>
        <v>0</v>
      </c>
      <c r="CK63" s="360">
        <f t="shared" si="108"/>
        <v>0</v>
      </c>
      <c r="CL63" s="361">
        <f t="shared" si="108"/>
        <v>0</v>
      </c>
      <c r="CM63" s="360">
        <f t="shared" si="108"/>
        <v>0</v>
      </c>
      <c r="CN63" s="360">
        <f t="shared" si="108"/>
        <v>0</v>
      </c>
      <c r="CO63" s="361">
        <f t="shared" si="108"/>
        <v>0</v>
      </c>
      <c r="CP63" s="360">
        <f t="shared" si="108"/>
        <v>0</v>
      </c>
      <c r="CQ63" s="360">
        <f t="shared" si="108"/>
        <v>0</v>
      </c>
      <c r="CR63" s="361">
        <f t="shared" si="108"/>
        <v>0</v>
      </c>
      <c r="CS63" s="360">
        <f t="shared" si="108"/>
        <v>0</v>
      </c>
      <c r="CT63" s="360">
        <f t="shared" si="108"/>
        <v>0</v>
      </c>
      <c r="CU63" s="361">
        <f t="shared" si="108"/>
        <v>0</v>
      </c>
      <c r="CV63" s="360">
        <f t="shared" si="108"/>
        <v>0</v>
      </c>
      <c r="CW63" s="360">
        <f t="shared" si="108"/>
        <v>0</v>
      </c>
      <c r="CX63" s="361">
        <f t="shared" si="108"/>
        <v>0</v>
      </c>
      <c r="CY63" s="360">
        <f t="shared" si="94"/>
        <v>0</v>
      </c>
      <c r="CZ63" s="360">
        <f t="shared" si="94"/>
        <v>0</v>
      </c>
      <c r="DA63" s="361">
        <f t="shared" si="94"/>
        <v>0</v>
      </c>
      <c r="DB63" s="360">
        <f t="shared" si="94"/>
        <v>0</v>
      </c>
      <c r="DC63" s="360">
        <f t="shared" si="94"/>
        <v>0</v>
      </c>
      <c r="DD63" s="361">
        <f t="shared" si="94"/>
        <v>0</v>
      </c>
      <c r="DE63" s="360">
        <f t="shared" si="107"/>
        <v>0</v>
      </c>
      <c r="DF63" s="360">
        <f t="shared" si="107"/>
        <v>0</v>
      </c>
      <c r="DG63" s="361">
        <f t="shared" si="107"/>
        <v>0</v>
      </c>
      <c r="DH63" s="360">
        <f t="shared" si="107"/>
        <v>0</v>
      </c>
      <c r="DI63" s="360">
        <f t="shared" si="107"/>
        <v>0</v>
      </c>
      <c r="DJ63" s="361">
        <f t="shared" si="107"/>
        <v>0</v>
      </c>
      <c r="DK63" s="360">
        <f t="shared" si="107"/>
        <v>0</v>
      </c>
      <c r="DL63" s="360">
        <f t="shared" si="107"/>
        <v>0</v>
      </c>
      <c r="DM63" s="361">
        <f t="shared" si="107"/>
        <v>0</v>
      </c>
      <c r="DN63" s="362" t="e">
        <f t="shared" ca="1" si="34"/>
        <v>#NAME?</v>
      </c>
    </row>
    <row r="64" spans="1:118" s="198" customFormat="1" outlineLevel="1" x14ac:dyDescent="0.35">
      <c r="A64" s="18" t="s">
        <v>157</v>
      </c>
      <c r="B64" s="19"/>
      <c r="C64" s="227" t="s">
        <v>158</v>
      </c>
      <c r="D64" s="20"/>
      <c r="E64" s="20"/>
      <c r="G64" s="368" t="s">
        <v>58</v>
      </c>
      <c r="H64" s="11"/>
      <c r="I64" s="12">
        <f t="shared" si="101"/>
        <v>0</v>
      </c>
      <c r="J64" s="22">
        <f t="shared" si="33"/>
        <v>0</v>
      </c>
      <c r="K64" s="299"/>
      <c r="L64" s="296"/>
      <c r="M64" s="297"/>
      <c r="N64" s="294"/>
      <c r="O64" s="295"/>
      <c r="P64" s="297"/>
      <c r="Q64" s="294"/>
      <c r="R64" s="296"/>
      <c r="S64" s="297"/>
      <c r="T64" s="294"/>
      <c r="U64" s="296"/>
      <c r="V64" s="297"/>
      <c r="W64" s="294"/>
      <c r="X64" s="295"/>
      <c r="Y64" s="297"/>
      <c r="Z64" s="14"/>
      <c r="AA64" s="15"/>
      <c r="AB64" s="21"/>
      <c r="AC64" s="14"/>
      <c r="AD64" s="15"/>
      <c r="AE64" s="21"/>
      <c r="AF64" s="14"/>
      <c r="AG64" s="15"/>
      <c r="AH64" s="21"/>
      <c r="AI64" s="14"/>
      <c r="AJ64" s="15"/>
      <c r="AK64" s="21"/>
      <c r="AL64" s="14"/>
      <c r="AM64" s="15"/>
      <c r="AN64" s="21"/>
      <c r="AO64" s="14"/>
      <c r="AP64" s="15"/>
      <c r="AQ64" s="21"/>
      <c r="AR64" s="17"/>
      <c r="AS64" s="324">
        <f t="shared" si="98"/>
        <v>0</v>
      </c>
      <c r="AT64" s="325">
        <f t="shared" si="99"/>
        <v>0</v>
      </c>
      <c r="AU64" s="326">
        <f t="shared" si="28"/>
        <v>0</v>
      </c>
      <c r="AV64" s="326"/>
      <c r="AW64" s="327"/>
      <c r="AX64" s="328"/>
      <c r="AY64" s="329"/>
      <c r="AZ64" s="330"/>
      <c r="BA64" s="328"/>
      <c r="BB64" s="329"/>
      <c r="BC64" s="327"/>
      <c r="BD64" s="328"/>
      <c r="BE64" s="329"/>
      <c r="BF64" s="327"/>
      <c r="BG64" s="328"/>
      <c r="BH64" s="329"/>
      <c r="BI64" s="330"/>
      <c r="BJ64" s="328"/>
      <c r="BK64" s="329"/>
      <c r="BL64" s="330"/>
      <c r="BM64" s="328"/>
      <c r="BN64" s="329"/>
      <c r="BO64" s="330"/>
      <c r="BP64" s="328"/>
      <c r="BQ64" s="329"/>
      <c r="BR64" s="330"/>
      <c r="BS64" s="328"/>
      <c r="BT64" s="329"/>
      <c r="BU64" s="330"/>
      <c r="BV64" s="328"/>
      <c r="BW64" s="329"/>
      <c r="BX64" s="330"/>
      <c r="BY64" s="328"/>
      <c r="BZ64" s="329"/>
      <c r="CA64" s="330"/>
      <c r="CB64" s="328"/>
      <c r="CC64" s="331"/>
      <c r="CD64" s="358">
        <f t="shared" si="102"/>
        <v>0</v>
      </c>
      <c r="CE64" s="359">
        <f t="shared" si="102"/>
        <v>0</v>
      </c>
      <c r="CF64" s="360"/>
      <c r="CG64" s="360"/>
      <c r="CH64" s="360"/>
      <c r="CI64" s="361"/>
      <c r="CJ64" s="360"/>
      <c r="CK64" s="360"/>
      <c r="CL64" s="361"/>
      <c r="CM64" s="360"/>
      <c r="CN64" s="360"/>
      <c r="CO64" s="361"/>
      <c r="CP64" s="360"/>
      <c r="CQ64" s="360"/>
      <c r="CR64" s="361"/>
      <c r="CS64" s="360"/>
      <c r="CT64" s="360"/>
      <c r="CU64" s="361"/>
      <c r="CV64" s="360"/>
      <c r="CW64" s="360"/>
      <c r="CX64" s="361"/>
      <c r="CY64" s="360"/>
      <c r="CZ64" s="360"/>
      <c r="DA64" s="361"/>
      <c r="DB64" s="360"/>
      <c r="DC64" s="360"/>
      <c r="DD64" s="361"/>
      <c r="DE64" s="360"/>
      <c r="DF64" s="360"/>
      <c r="DG64" s="361"/>
      <c r="DH64" s="360"/>
      <c r="DI64" s="360"/>
      <c r="DJ64" s="361"/>
      <c r="DK64" s="360"/>
      <c r="DL64" s="360"/>
      <c r="DM64" s="361"/>
      <c r="DN64" s="362"/>
    </row>
    <row r="65" spans="1:118" s="198" customFormat="1" outlineLevel="1" x14ac:dyDescent="0.35">
      <c r="A65" s="18" t="s">
        <v>159</v>
      </c>
      <c r="B65" s="19"/>
      <c r="C65" s="227"/>
      <c r="D65" s="197" t="s">
        <v>160</v>
      </c>
      <c r="E65" s="20"/>
      <c r="F65" s="197" t="s">
        <v>156</v>
      </c>
      <c r="G65" s="368" t="s">
        <v>58</v>
      </c>
      <c r="H65" s="11">
        <f>SUMIF($A$13:$A$136, IF(LEN($A65)=1,CONCATENATE($A65, "*"),"XYZ"), $J$13:$J$136 )</f>
        <v>0</v>
      </c>
      <c r="I65" s="12">
        <f t="shared" si="101"/>
        <v>0</v>
      </c>
      <c r="J65" s="22">
        <f t="shared" si="33"/>
        <v>0</v>
      </c>
      <c r="K65" s="299"/>
      <c r="L65" s="296"/>
      <c r="M65" s="297"/>
      <c r="N65" s="294"/>
      <c r="O65" s="295"/>
      <c r="P65" s="297"/>
      <c r="Q65" s="294"/>
      <c r="R65" s="296"/>
      <c r="S65" s="297"/>
      <c r="T65" s="294"/>
      <c r="U65" s="296"/>
      <c r="V65" s="297"/>
      <c r="W65" s="294"/>
      <c r="X65" s="295"/>
      <c r="Y65" s="297"/>
      <c r="Z65" s="14"/>
      <c r="AA65" s="15"/>
      <c r="AB65" s="21"/>
      <c r="AC65" s="14"/>
      <c r="AD65" s="15"/>
      <c r="AE65" s="21"/>
      <c r="AF65" s="14"/>
      <c r="AG65" s="15"/>
      <c r="AH65" s="21"/>
      <c r="AI65" s="14"/>
      <c r="AJ65" s="15"/>
      <c r="AK65" s="21"/>
      <c r="AL65" s="14"/>
      <c r="AM65" s="15"/>
      <c r="AN65" s="21"/>
      <c r="AO65" s="14"/>
      <c r="AP65" s="15"/>
      <c r="AQ65" s="21"/>
      <c r="AR65" s="17"/>
      <c r="AS65" s="324">
        <f t="shared" si="98"/>
        <v>0</v>
      </c>
      <c r="AT65" s="325">
        <f t="shared" si="99"/>
        <v>0</v>
      </c>
      <c r="AU65" s="326">
        <f t="shared" si="28"/>
        <v>0</v>
      </c>
      <c r="AV65" s="326"/>
      <c r="AW65" s="327"/>
      <c r="AX65" s="328"/>
      <c r="AY65" s="329"/>
      <c r="AZ65" s="330"/>
      <c r="BA65" s="328"/>
      <c r="BB65" s="329"/>
      <c r="BC65" s="327"/>
      <c r="BD65" s="328"/>
      <c r="BE65" s="329"/>
      <c r="BF65" s="327"/>
      <c r="BG65" s="328"/>
      <c r="BH65" s="329"/>
      <c r="BI65" s="330"/>
      <c r="BJ65" s="328"/>
      <c r="BK65" s="329"/>
      <c r="BL65" s="330"/>
      <c r="BM65" s="328"/>
      <c r="BN65" s="329"/>
      <c r="BO65" s="330"/>
      <c r="BP65" s="328"/>
      <c r="BQ65" s="329"/>
      <c r="BR65" s="330"/>
      <c r="BS65" s="328"/>
      <c r="BT65" s="329"/>
      <c r="BU65" s="330"/>
      <c r="BV65" s="328"/>
      <c r="BW65" s="329"/>
      <c r="BX65" s="330"/>
      <c r="BY65" s="328"/>
      <c r="BZ65" s="329"/>
      <c r="CA65" s="330"/>
      <c r="CB65" s="328"/>
      <c r="CC65" s="331"/>
      <c r="CD65" s="358">
        <f t="shared" si="102"/>
        <v>0</v>
      </c>
      <c r="CE65" s="359">
        <f t="shared" si="102"/>
        <v>0</v>
      </c>
      <c r="CF65" s="360"/>
      <c r="CG65" s="360"/>
      <c r="CH65" s="360"/>
      <c r="CI65" s="361"/>
      <c r="CJ65" s="360"/>
      <c r="CK65" s="360"/>
      <c r="CL65" s="361"/>
      <c r="CM65" s="360"/>
      <c r="CN65" s="360"/>
      <c r="CO65" s="361"/>
      <c r="CP65" s="360"/>
      <c r="CQ65" s="360"/>
      <c r="CR65" s="361"/>
      <c r="CS65" s="360"/>
      <c r="CT65" s="360"/>
      <c r="CU65" s="361"/>
      <c r="CV65" s="360"/>
      <c r="CW65" s="360"/>
      <c r="CX65" s="361"/>
      <c r="CY65" s="360"/>
      <c r="CZ65" s="360"/>
      <c r="DA65" s="361"/>
      <c r="DB65" s="360"/>
      <c r="DC65" s="360"/>
      <c r="DD65" s="361"/>
      <c r="DE65" s="360"/>
      <c r="DF65" s="360"/>
      <c r="DG65" s="361"/>
      <c r="DH65" s="360"/>
      <c r="DI65" s="360"/>
      <c r="DJ65" s="361"/>
      <c r="DK65" s="360"/>
      <c r="DL65" s="360"/>
      <c r="DM65" s="361"/>
      <c r="DN65" s="362"/>
    </row>
    <row r="66" spans="1:118" s="198" customFormat="1" outlineLevel="1" x14ac:dyDescent="0.35">
      <c r="A66" s="18" t="s">
        <v>161</v>
      </c>
      <c r="B66" s="19"/>
      <c r="D66" s="197" t="s">
        <v>162</v>
      </c>
      <c r="E66" s="20"/>
      <c r="F66" s="197" t="s">
        <v>156</v>
      </c>
      <c r="G66" s="368" t="s">
        <v>58</v>
      </c>
      <c r="H66" s="11">
        <f>SUMIF($A$13:$A$136, IF(LEN($A66)=1,CONCATENATE($A66, "*"),"XYZ"), $J$13:$J$136 )</f>
        <v>0</v>
      </c>
      <c r="I66" s="12">
        <f t="shared" si="101"/>
        <v>0</v>
      </c>
      <c r="J66" s="22">
        <f>P66+S66+V66+Y66+AB66+AE66+AH66+AK66+AN66+AQ66</f>
        <v>0</v>
      </c>
      <c r="K66" s="299"/>
      <c r="L66" s="296"/>
      <c r="M66" s="297"/>
      <c r="N66" s="294"/>
      <c r="O66" s="295"/>
      <c r="P66" s="297"/>
      <c r="Q66" s="294"/>
      <c r="R66" s="296"/>
      <c r="S66" s="297"/>
      <c r="T66" s="294"/>
      <c r="U66" s="296"/>
      <c r="V66" s="297"/>
      <c r="W66" s="294"/>
      <c r="X66" s="295"/>
      <c r="Y66" s="297"/>
      <c r="Z66" s="14"/>
      <c r="AA66" s="15"/>
      <c r="AB66" s="21"/>
      <c r="AC66" s="14"/>
      <c r="AD66" s="15"/>
      <c r="AE66" s="21"/>
      <c r="AF66" s="14"/>
      <c r="AG66" s="15"/>
      <c r="AH66" s="21"/>
      <c r="AI66" s="14"/>
      <c r="AJ66" s="15"/>
      <c r="AK66" s="21"/>
      <c r="AL66" s="14"/>
      <c r="AM66" s="15"/>
      <c r="AN66" s="21"/>
      <c r="AO66" s="14"/>
      <c r="AP66" s="15"/>
      <c r="AQ66" s="21"/>
      <c r="AR66" s="17"/>
      <c r="AS66" s="324">
        <f t="shared" si="98"/>
        <v>0</v>
      </c>
      <c r="AT66" s="325">
        <f t="shared" si="99"/>
        <v>0</v>
      </c>
      <c r="AU66" s="326">
        <f t="shared" si="28"/>
        <v>0</v>
      </c>
      <c r="AV66" s="326"/>
      <c r="AW66" s="327"/>
      <c r="AX66" s="328"/>
      <c r="AY66" s="329"/>
      <c r="AZ66" s="330"/>
      <c r="BA66" s="328"/>
      <c r="BB66" s="329"/>
      <c r="BC66" s="327"/>
      <c r="BD66" s="328"/>
      <c r="BE66" s="329"/>
      <c r="BF66" s="327"/>
      <c r="BG66" s="328"/>
      <c r="BH66" s="329"/>
      <c r="BI66" s="330"/>
      <c r="BJ66" s="328"/>
      <c r="BK66" s="329"/>
      <c r="BL66" s="330"/>
      <c r="BM66" s="328"/>
      <c r="BN66" s="329"/>
      <c r="BO66" s="330"/>
      <c r="BP66" s="328"/>
      <c r="BQ66" s="329"/>
      <c r="BR66" s="330"/>
      <c r="BS66" s="328"/>
      <c r="BT66" s="329"/>
      <c r="BU66" s="330"/>
      <c r="BV66" s="328"/>
      <c r="BW66" s="329"/>
      <c r="BX66" s="330"/>
      <c r="BY66" s="328"/>
      <c r="BZ66" s="329"/>
      <c r="CA66" s="330"/>
      <c r="CB66" s="328"/>
      <c r="CC66" s="331"/>
      <c r="CD66" s="358">
        <f t="shared" si="102"/>
        <v>0</v>
      </c>
      <c r="CE66" s="359">
        <f t="shared" si="102"/>
        <v>0</v>
      </c>
      <c r="CF66" s="360"/>
      <c r="CG66" s="360"/>
      <c r="CH66" s="360"/>
      <c r="CI66" s="361"/>
      <c r="CJ66" s="360"/>
      <c r="CK66" s="360"/>
      <c r="CL66" s="361"/>
      <c r="CM66" s="360"/>
      <c r="CN66" s="360"/>
      <c r="CO66" s="361"/>
      <c r="CP66" s="360"/>
      <c r="CQ66" s="360"/>
      <c r="CR66" s="361"/>
      <c r="CS66" s="360"/>
      <c r="CT66" s="360"/>
      <c r="CU66" s="361"/>
      <c r="CV66" s="360"/>
      <c r="CW66" s="360"/>
      <c r="CX66" s="361"/>
      <c r="CY66" s="360"/>
      <c r="CZ66" s="360"/>
      <c r="DA66" s="361"/>
      <c r="DB66" s="360"/>
      <c r="DC66" s="360"/>
      <c r="DD66" s="361"/>
      <c r="DE66" s="360"/>
      <c r="DF66" s="360"/>
      <c r="DG66" s="361"/>
      <c r="DH66" s="360"/>
      <c r="DI66" s="360"/>
      <c r="DJ66" s="361"/>
      <c r="DK66" s="360"/>
      <c r="DL66" s="360"/>
      <c r="DM66" s="361"/>
      <c r="DN66" s="362"/>
    </row>
    <row r="67" spans="1:118" x14ac:dyDescent="0.35">
      <c r="A67" s="76" t="s">
        <v>163</v>
      </c>
      <c r="B67" s="77" t="s">
        <v>164</v>
      </c>
      <c r="C67" s="77"/>
      <c r="D67" s="78"/>
      <c r="E67" s="78"/>
      <c r="F67" s="78"/>
      <c r="G67" s="237"/>
      <c r="H67" s="373">
        <f t="shared" si="100"/>
        <v>0</v>
      </c>
      <c r="I67" s="238">
        <f t="shared" si="101"/>
        <v>0</v>
      </c>
      <c r="J67" s="372">
        <f>P67+S67+V67+Y67+AB67+AE67+AH67+AK67+AN67+AQ67</f>
        <v>0</v>
      </c>
      <c r="K67" s="476"/>
      <c r="L67" s="82"/>
      <c r="M67" s="83"/>
      <c r="N67" s="84"/>
      <c r="O67" s="82"/>
      <c r="P67" s="83">
        <f t="shared" si="31"/>
        <v>0</v>
      </c>
      <c r="Q67" s="86"/>
      <c r="R67" s="81"/>
      <c r="S67" s="83">
        <f>PRODUCT($L67*1,Q67*1,R67)</f>
        <v>0</v>
      </c>
      <c r="T67" s="86"/>
      <c r="U67" s="81"/>
      <c r="V67" s="83">
        <f t="shared" si="21"/>
        <v>0</v>
      </c>
      <c r="W67" s="84"/>
      <c r="X67" s="85"/>
      <c r="Y67" s="83">
        <f t="shared" si="32"/>
        <v>0</v>
      </c>
      <c r="Z67" s="84"/>
      <c r="AA67" s="85"/>
      <c r="AB67" s="83">
        <f t="shared" si="22"/>
        <v>0</v>
      </c>
      <c r="AC67" s="84"/>
      <c r="AD67" s="85"/>
      <c r="AE67" s="83">
        <f t="shared" si="23"/>
        <v>0</v>
      </c>
      <c r="AF67" s="84"/>
      <c r="AG67" s="85"/>
      <c r="AH67" s="83">
        <f t="shared" si="24"/>
        <v>0</v>
      </c>
      <c r="AI67" s="84"/>
      <c r="AJ67" s="85"/>
      <c r="AK67" s="83">
        <f t="shared" si="25"/>
        <v>0</v>
      </c>
      <c r="AL67" s="84"/>
      <c r="AM67" s="85"/>
      <c r="AN67" s="83">
        <f t="shared" si="26"/>
        <v>0</v>
      </c>
      <c r="AO67" s="84"/>
      <c r="AP67" s="85"/>
      <c r="AQ67" s="83">
        <f t="shared" si="27"/>
        <v>0</v>
      </c>
      <c r="AR67" s="87">
        <f>IF($H67&gt;0, $H67/$H$73, IF($I67&gt;0, $I67/$H$73, IF($J67&gt;0, $J67/$H$73, 0)))</f>
        <v>0</v>
      </c>
      <c r="AS67" s="336">
        <f t="shared" si="98"/>
        <v>0</v>
      </c>
      <c r="AT67" s="337">
        <f t="shared" si="99"/>
        <v>0</v>
      </c>
      <c r="AU67" s="338">
        <f t="shared" si="28"/>
        <v>0</v>
      </c>
      <c r="AV67" s="338"/>
      <c r="AW67" s="339"/>
      <c r="AX67" s="340"/>
      <c r="AY67" s="341"/>
      <c r="AZ67" s="339"/>
      <c r="BA67" s="340">
        <f>PRODUCT($AW67*1,AY67*1,AZ67)</f>
        <v>0</v>
      </c>
      <c r="BB67" s="342"/>
      <c r="BC67" s="338"/>
      <c r="BD67" s="340">
        <f t="shared" si="104"/>
        <v>0</v>
      </c>
      <c r="BE67" s="342"/>
      <c r="BF67" s="338"/>
      <c r="BG67" s="340">
        <f>PRODUCT($AW67*1,BE67*1,BF67)</f>
        <v>0</v>
      </c>
      <c r="BH67" s="341"/>
      <c r="BI67" s="343"/>
      <c r="BJ67" s="340">
        <f t="shared" si="8"/>
        <v>0</v>
      </c>
      <c r="BK67" s="341"/>
      <c r="BL67" s="343"/>
      <c r="BM67" s="340">
        <f t="shared" si="9"/>
        <v>0</v>
      </c>
      <c r="BN67" s="341"/>
      <c r="BO67" s="343"/>
      <c r="BP67" s="340">
        <f t="shared" si="10"/>
        <v>0</v>
      </c>
      <c r="BQ67" s="341"/>
      <c r="BR67" s="343"/>
      <c r="BS67" s="340">
        <f t="shared" si="11"/>
        <v>0</v>
      </c>
      <c r="BT67" s="341"/>
      <c r="BU67" s="343"/>
      <c r="BV67" s="340">
        <f t="shared" si="12"/>
        <v>0</v>
      </c>
      <c r="BW67" s="341"/>
      <c r="BX67" s="343"/>
      <c r="BY67" s="340">
        <f t="shared" si="13"/>
        <v>0</v>
      </c>
      <c r="BZ67" s="341"/>
      <c r="CA67" s="343"/>
      <c r="CB67" s="340">
        <f t="shared" si="14"/>
        <v>0</v>
      </c>
      <c r="CC67" s="344">
        <f>IF($AS67&gt;0, $AS67/$AS$73, IF($AT67&gt;0, $AT67/$AS$73, IF($AU67&gt;0, $AU67/$AS$73, 0)))</f>
        <v>0</v>
      </c>
      <c r="CD67" s="336">
        <f t="shared" si="102"/>
        <v>0</v>
      </c>
      <c r="CE67" s="337">
        <f t="shared" si="102"/>
        <v>0</v>
      </c>
      <c r="CF67" s="339">
        <f t="shared" si="102"/>
        <v>0</v>
      </c>
      <c r="CG67" s="339" t="e">
        <f t="shared" ca="1" si="29"/>
        <v>#NAME?</v>
      </c>
      <c r="CH67" s="339">
        <f t="shared" si="17"/>
        <v>0</v>
      </c>
      <c r="CI67" s="340" t="e">
        <f t="shared" ca="1" si="30"/>
        <v>#NAME?</v>
      </c>
      <c r="CJ67" s="339">
        <f t="shared" si="108"/>
        <v>0</v>
      </c>
      <c r="CK67" s="339">
        <f t="shared" si="108"/>
        <v>0</v>
      </c>
      <c r="CL67" s="340">
        <f t="shared" si="108"/>
        <v>0</v>
      </c>
      <c r="CM67" s="339">
        <f t="shared" si="108"/>
        <v>0</v>
      </c>
      <c r="CN67" s="339">
        <f t="shared" si="108"/>
        <v>0</v>
      </c>
      <c r="CO67" s="340">
        <f t="shared" si="108"/>
        <v>0</v>
      </c>
      <c r="CP67" s="339">
        <f t="shared" si="108"/>
        <v>0</v>
      </c>
      <c r="CQ67" s="339">
        <f t="shared" si="108"/>
        <v>0</v>
      </c>
      <c r="CR67" s="340">
        <f t="shared" si="108"/>
        <v>0</v>
      </c>
      <c r="CS67" s="339">
        <f t="shared" si="108"/>
        <v>0</v>
      </c>
      <c r="CT67" s="339">
        <f t="shared" si="108"/>
        <v>0</v>
      </c>
      <c r="CU67" s="340">
        <f t="shared" si="108"/>
        <v>0</v>
      </c>
      <c r="CV67" s="339">
        <f t="shared" si="108"/>
        <v>0</v>
      </c>
      <c r="CW67" s="339">
        <f t="shared" si="108"/>
        <v>0</v>
      </c>
      <c r="CX67" s="340">
        <f t="shared" si="108"/>
        <v>0</v>
      </c>
      <c r="CY67" s="339">
        <f t="shared" si="94"/>
        <v>0</v>
      </c>
      <c r="CZ67" s="339">
        <f t="shared" si="94"/>
        <v>0</v>
      </c>
      <c r="DA67" s="340">
        <f t="shared" si="94"/>
        <v>0</v>
      </c>
      <c r="DB67" s="339">
        <f t="shared" si="94"/>
        <v>0</v>
      </c>
      <c r="DC67" s="339">
        <f t="shared" si="94"/>
        <v>0</v>
      </c>
      <c r="DD67" s="340">
        <f t="shared" si="94"/>
        <v>0</v>
      </c>
      <c r="DE67" s="339">
        <f t="shared" si="107"/>
        <v>0</v>
      </c>
      <c r="DF67" s="339">
        <f t="shared" si="107"/>
        <v>0</v>
      </c>
      <c r="DG67" s="340">
        <f t="shared" si="107"/>
        <v>0</v>
      </c>
      <c r="DH67" s="339">
        <f t="shared" si="107"/>
        <v>0</v>
      </c>
      <c r="DI67" s="339">
        <f t="shared" si="107"/>
        <v>0</v>
      </c>
      <c r="DJ67" s="340">
        <f t="shared" si="107"/>
        <v>0</v>
      </c>
      <c r="DK67" s="339">
        <f t="shared" si="107"/>
        <v>0</v>
      </c>
      <c r="DL67" s="339">
        <f t="shared" si="107"/>
        <v>0</v>
      </c>
      <c r="DM67" s="340">
        <f t="shared" si="107"/>
        <v>0</v>
      </c>
      <c r="DN67" s="363" t="e">
        <f t="shared" ca="1" si="34"/>
        <v>#NAME?</v>
      </c>
    </row>
    <row r="68" spans="1:118" outlineLevel="1" x14ac:dyDescent="0.35">
      <c r="A68" s="18" t="s">
        <v>165</v>
      </c>
      <c r="B68" s="19"/>
      <c r="C68" s="19" t="s">
        <v>166</v>
      </c>
      <c r="D68" s="20"/>
      <c r="E68" s="20"/>
      <c r="F68" s="197" t="s">
        <v>167</v>
      </c>
      <c r="G68" s="368" t="s">
        <v>58</v>
      </c>
      <c r="H68" s="11">
        <f t="shared" si="100"/>
        <v>0</v>
      </c>
      <c r="I68" s="12">
        <f t="shared" si="101"/>
        <v>0</v>
      </c>
      <c r="J68" s="22">
        <f t="shared" si="33"/>
        <v>0</v>
      </c>
      <c r="K68" s="299"/>
      <c r="L68" s="296"/>
      <c r="M68" s="297"/>
      <c r="N68" s="294"/>
      <c r="O68" s="296"/>
      <c r="P68" s="297">
        <f>PRODUCT($L68*1,N68*1,O68*1)</f>
        <v>0</v>
      </c>
      <c r="Q68" s="298"/>
      <c r="R68" s="299"/>
      <c r="S68" s="297">
        <f>PRODUCT($L68*1,Q68*1,R68*1)</f>
        <v>0</v>
      </c>
      <c r="T68" s="298"/>
      <c r="U68" s="299"/>
      <c r="V68" s="297">
        <f>PRODUCT($L68*1,T68*1,U68*1)</f>
        <v>0</v>
      </c>
      <c r="W68" s="294"/>
      <c r="X68" s="295"/>
      <c r="Y68" s="297">
        <f>PRODUCT($L68*1,W68*1,X68*1)</f>
        <v>0</v>
      </c>
      <c r="Z68" s="14"/>
      <c r="AA68" s="15"/>
      <c r="AB68" s="21">
        <f>PRODUCT($L68*1,Z68*1,AA68*1)</f>
        <v>0</v>
      </c>
      <c r="AC68" s="14"/>
      <c r="AD68" s="15"/>
      <c r="AE68" s="21">
        <f>PRODUCT($L68*1,AC68*1,AD68*1)</f>
        <v>0</v>
      </c>
      <c r="AF68" s="14"/>
      <c r="AG68" s="15"/>
      <c r="AH68" s="21">
        <f>PRODUCT($L68*1,AF68*1,AG68*1)</f>
        <v>0</v>
      </c>
      <c r="AI68" s="14"/>
      <c r="AJ68" s="15"/>
      <c r="AK68" s="21">
        <f>PRODUCT($L68*1,AI68*1,AJ68*1)</f>
        <v>0</v>
      </c>
      <c r="AL68" s="14"/>
      <c r="AM68" s="15"/>
      <c r="AN68" s="21">
        <f>PRODUCT($L68*1,AL68*1,AM68*1)</f>
        <v>0</v>
      </c>
      <c r="AO68" s="14"/>
      <c r="AP68" s="15"/>
      <c r="AQ68" s="21">
        <f>PRODUCT($L68*1,AO68*1,AP68*1)</f>
        <v>0</v>
      </c>
      <c r="AR68" s="17">
        <f>IF($H68&gt;0, $H68/$H$73, IF($I68&gt;0, $I68/$H$73, IF($J68&gt;0, $J68/$H$73, 0)))</f>
        <v>0</v>
      </c>
      <c r="AS68" s="324">
        <f t="shared" si="98"/>
        <v>0</v>
      </c>
      <c r="AT68" s="325">
        <f t="shared" si="99"/>
        <v>0</v>
      </c>
      <c r="AU68" s="326">
        <f t="shared" si="28"/>
        <v>0</v>
      </c>
      <c r="AV68" s="326"/>
      <c r="AW68" s="327"/>
      <c r="AX68" s="328"/>
      <c r="AY68" s="329"/>
      <c r="AZ68" s="327"/>
      <c r="BA68" s="328">
        <f>PRODUCT($AW68*1,AY68*1,AZ68*1)</f>
        <v>0</v>
      </c>
      <c r="BB68" s="333"/>
      <c r="BC68" s="326"/>
      <c r="BD68" s="328">
        <f>PRODUCT($AW68*1,BB68*1,BC68*1)</f>
        <v>0</v>
      </c>
      <c r="BE68" s="333"/>
      <c r="BF68" s="326"/>
      <c r="BG68" s="328">
        <f>PRODUCT($AW68*1,BE68*1,BF68*1)</f>
        <v>0</v>
      </c>
      <c r="BH68" s="329"/>
      <c r="BI68" s="330"/>
      <c r="BJ68" s="328">
        <f>PRODUCT($AW68*1,BH68*1,BI68*1)</f>
        <v>0</v>
      </c>
      <c r="BK68" s="329"/>
      <c r="BL68" s="330"/>
      <c r="BM68" s="328">
        <f>PRODUCT($AW68*1,BK68*1,BL68*1)</f>
        <v>0</v>
      </c>
      <c r="BN68" s="329"/>
      <c r="BO68" s="330"/>
      <c r="BP68" s="328">
        <f>PRODUCT($AW68*1,BN68*1,BO68*1)</f>
        <v>0</v>
      </c>
      <c r="BQ68" s="329"/>
      <c r="BR68" s="330"/>
      <c r="BS68" s="328">
        <f>PRODUCT($AW68*1,BQ68*1,BR68*1)</f>
        <v>0</v>
      </c>
      <c r="BT68" s="329"/>
      <c r="BU68" s="330"/>
      <c r="BV68" s="328">
        <f>PRODUCT($AW68*1,BT68*1,BU68*1)</f>
        <v>0</v>
      </c>
      <c r="BW68" s="329"/>
      <c r="BX68" s="330"/>
      <c r="BY68" s="328">
        <f>PRODUCT($AW68*1,BW68*1,BX68*1)</f>
        <v>0</v>
      </c>
      <c r="BZ68" s="329"/>
      <c r="CA68" s="330"/>
      <c r="CB68" s="328">
        <f>PRODUCT($AW68*1,BZ68*1,CA68*1)</f>
        <v>0</v>
      </c>
      <c r="CC68" s="331">
        <f>IF($AS68&gt;0, $AS68/$AS$73, IF($AT68&gt;0, $AT68/$AS$73, IF($AU68&gt;0, $AU68/$AS$73, 0)))</f>
        <v>0</v>
      </c>
      <c r="CD68" s="358">
        <f t="shared" si="102"/>
        <v>0</v>
      </c>
      <c r="CE68" s="359">
        <f t="shared" si="102"/>
        <v>0</v>
      </c>
      <c r="CF68" s="360">
        <f t="shared" si="102"/>
        <v>0</v>
      </c>
      <c r="CG68" s="360" t="e">
        <f t="shared" ca="1" si="29"/>
        <v>#NAME?</v>
      </c>
      <c r="CH68" s="360">
        <f t="shared" si="17"/>
        <v>0</v>
      </c>
      <c r="CI68" s="361" t="e">
        <f t="shared" ca="1" si="30"/>
        <v>#NAME?</v>
      </c>
      <c r="CJ68" s="360">
        <f t="shared" si="108"/>
        <v>0</v>
      </c>
      <c r="CK68" s="360">
        <f t="shared" si="108"/>
        <v>0</v>
      </c>
      <c r="CL68" s="361">
        <f t="shared" si="108"/>
        <v>0</v>
      </c>
      <c r="CM68" s="360">
        <f t="shared" si="108"/>
        <v>0</v>
      </c>
      <c r="CN68" s="360">
        <f t="shared" si="108"/>
        <v>0</v>
      </c>
      <c r="CO68" s="361">
        <f t="shared" si="108"/>
        <v>0</v>
      </c>
      <c r="CP68" s="360">
        <f t="shared" si="108"/>
        <v>0</v>
      </c>
      <c r="CQ68" s="360">
        <f t="shared" si="108"/>
        <v>0</v>
      </c>
      <c r="CR68" s="361">
        <f t="shared" si="108"/>
        <v>0</v>
      </c>
      <c r="CS68" s="360">
        <f t="shared" si="108"/>
        <v>0</v>
      </c>
      <c r="CT68" s="360">
        <f t="shared" si="108"/>
        <v>0</v>
      </c>
      <c r="CU68" s="361">
        <f t="shared" si="108"/>
        <v>0</v>
      </c>
      <c r="CV68" s="360">
        <f t="shared" si="108"/>
        <v>0</v>
      </c>
      <c r="CW68" s="360">
        <f t="shared" si="108"/>
        <v>0</v>
      </c>
      <c r="CX68" s="361">
        <f t="shared" si="108"/>
        <v>0</v>
      </c>
      <c r="CY68" s="360">
        <f t="shared" si="94"/>
        <v>0</v>
      </c>
      <c r="CZ68" s="360">
        <f t="shared" si="94"/>
        <v>0</v>
      </c>
      <c r="DA68" s="361">
        <f t="shared" si="94"/>
        <v>0</v>
      </c>
      <c r="DB68" s="360">
        <f t="shared" si="94"/>
        <v>0</v>
      </c>
      <c r="DC68" s="360">
        <f t="shared" si="94"/>
        <v>0</v>
      </c>
      <c r="DD68" s="361">
        <f t="shared" si="94"/>
        <v>0</v>
      </c>
      <c r="DE68" s="360">
        <f t="shared" si="107"/>
        <v>0</v>
      </c>
      <c r="DF68" s="360">
        <f t="shared" si="107"/>
        <v>0</v>
      </c>
      <c r="DG68" s="361">
        <f t="shared" si="107"/>
        <v>0</v>
      </c>
      <c r="DH68" s="360">
        <f t="shared" si="107"/>
        <v>0</v>
      </c>
      <c r="DI68" s="360">
        <f t="shared" si="107"/>
        <v>0</v>
      </c>
      <c r="DJ68" s="361">
        <f t="shared" si="107"/>
        <v>0</v>
      </c>
      <c r="DK68" s="360">
        <f t="shared" si="107"/>
        <v>0</v>
      </c>
      <c r="DL68" s="360">
        <f t="shared" si="107"/>
        <v>0</v>
      </c>
      <c r="DM68" s="361">
        <f t="shared" si="107"/>
        <v>0</v>
      </c>
      <c r="DN68" s="362" t="e">
        <f t="shared" ca="1" si="34"/>
        <v>#NAME?</v>
      </c>
    </row>
    <row r="69" spans="1:118" outlineLevel="1" x14ac:dyDescent="0.35">
      <c r="A69" s="241" t="s">
        <v>168</v>
      </c>
      <c r="B69" s="242"/>
      <c r="C69" s="242" t="s">
        <v>169</v>
      </c>
      <c r="D69" s="243"/>
      <c r="E69" s="243"/>
      <c r="F69" s="244" t="s">
        <v>167</v>
      </c>
      <c r="G69" s="369" t="s">
        <v>58</v>
      </c>
      <c r="H69" s="364">
        <f t="shared" si="100"/>
        <v>0</v>
      </c>
      <c r="I69" s="365">
        <f t="shared" si="101"/>
        <v>0</v>
      </c>
      <c r="J69" s="366">
        <f t="shared" si="33"/>
        <v>0</v>
      </c>
      <c r="K69" s="299"/>
      <c r="L69" s="296"/>
      <c r="M69" s="297"/>
      <c r="N69" s="294"/>
      <c r="O69" s="296"/>
      <c r="P69" s="297">
        <f>PRODUCT($L69*1,N69*1,O69*1)</f>
        <v>0</v>
      </c>
      <c r="Q69" s="298"/>
      <c r="R69" s="299"/>
      <c r="S69" s="297">
        <f>PRODUCT($L69*1,Q69*1,R69*1)</f>
        <v>0</v>
      </c>
      <c r="T69" s="298"/>
      <c r="U69" s="299"/>
      <c r="V69" s="297">
        <f>PRODUCT($L69*1,T69*1,U69*1)</f>
        <v>0</v>
      </c>
      <c r="W69" s="294"/>
      <c r="X69" s="295"/>
      <c r="Y69" s="297">
        <f>PRODUCT($L69*1,W69*1,X69*1)</f>
        <v>0</v>
      </c>
      <c r="Z69" s="14"/>
      <c r="AA69" s="15"/>
      <c r="AB69" s="21">
        <f>PRODUCT($L69*1,Z69*1,AA69*1)</f>
        <v>0</v>
      </c>
      <c r="AC69" s="14"/>
      <c r="AD69" s="15"/>
      <c r="AE69" s="21">
        <f>PRODUCT($L69*1,AC69*1,AD69*1)</f>
        <v>0</v>
      </c>
      <c r="AF69" s="14"/>
      <c r="AG69" s="15"/>
      <c r="AH69" s="21">
        <f>PRODUCT($L69*1,AF69*1,AG69*1)</f>
        <v>0</v>
      </c>
      <c r="AI69" s="14"/>
      <c r="AJ69" s="15"/>
      <c r="AK69" s="21">
        <f>PRODUCT($L69*1,AI69*1,AJ69*1)</f>
        <v>0</v>
      </c>
      <c r="AL69" s="14"/>
      <c r="AM69" s="15"/>
      <c r="AN69" s="21">
        <f>PRODUCT($L69*1,AL69*1,AM69*1)</f>
        <v>0</v>
      </c>
      <c r="AO69" s="14"/>
      <c r="AP69" s="15"/>
      <c r="AQ69" s="21">
        <f>PRODUCT($L69*1,AO69*1,AP69*1)</f>
        <v>0</v>
      </c>
      <c r="AR69" s="17">
        <f>IF($H69&gt;0, $H69/$H$73, IF($I69&gt;0, $I69/$H$73, IF($J69&gt;0, $J69/$H$73, 0)))</f>
        <v>0</v>
      </c>
      <c r="AS69" s="324">
        <f t="shared" si="98"/>
        <v>0</v>
      </c>
      <c r="AT69" s="325">
        <f t="shared" si="99"/>
        <v>0</v>
      </c>
      <c r="AU69" s="326">
        <f>BA69+BD69+BG69+BJ69+BM69+BP69+BS69+BV69+BY69+CB69</f>
        <v>0</v>
      </c>
      <c r="AV69" s="326"/>
      <c r="AW69" s="327"/>
      <c r="AX69" s="328"/>
      <c r="AY69" s="329"/>
      <c r="AZ69" s="327"/>
      <c r="BA69" s="328">
        <f>PRODUCT($AW69*1,AY69*1,AZ69*1)</f>
        <v>0</v>
      </c>
      <c r="BB69" s="333"/>
      <c r="BC69" s="326"/>
      <c r="BD69" s="328">
        <f>PRODUCT($AW69*1,BB69*1,BC69*1)</f>
        <v>0</v>
      </c>
      <c r="BE69" s="333"/>
      <c r="BF69" s="326"/>
      <c r="BG69" s="328">
        <f>PRODUCT($AW69*1,BE69*1,BF69*1)</f>
        <v>0</v>
      </c>
      <c r="BH69" s="329"/>
      <c r="BI69" s="330"/>
      <c r="BJ69" s="328">
        <f>PRODUCT($AW69*1,BH69*1,BI69*1)</f>
        <v>0</v>
      </c>
      <c r="BK69" s="329"/>
      <c r="BL69" s="330"/>
      <c r="BM69" s="328">
        <f>PRODUCT($AW69*1,BK69*1,BL69*1)</f>
        <v>0</v>
      </c>
      <c r="BN69" s="329"/>
      <c r="BO69" s="330"/>
      <c r="BP69" s="328">
        <f>PRODUCT($AW69*1,BN69*1,BO69*1)</f>
        <v>0</v>
      </c>
      <c r="BQ69" s="329"/>
      <c r="BR69" s="330"/>
      <c r="BS69" s="328">
        <f>PRODUCT($AW69*1,BQ69*1,BR69*1)</f>
        <v>0</v>
      </c>
      <c r="BT69" s="329"/>
      <c r="BU69" s="330"/>
      <c r="BV69" s="328">
        <f>PRODUCT($AW69*1,BT69*1,BU69*1)</f>
        <v>0</v>
      </c>
      <c r="BW69" s="329"/>
      <c r="BX69" s="330"/>
      <c r="BY69" s="328">
        <f>PRODUCT($AW69*1,BW69*1,BX69*1)</f>
        <v>0</v>
      </c>
      <c r="BZ69" s="329"/>
      <c r="CA69" s="330"/>
      <c r="CB69" s="328">
        <f>PRODUCT($AW69*1,BZ69*1,CA69*1)</f>
        <v>0</v>
      </c>
      <c r="CC69" s="331">
        <f>IF($AS69&gt;0, $AS69/$AS$73, IF($AT69&gt;0, $AT69/$AS$73, IF($AU69&gt;0, $AU69/$AS$73, 0)))</f>
        <v>0</v>
      </c>
      <c r="CD69" s="358">
        <f t="shared" si="102"/>
        <v>0</v>
      </c>
      <c r="CE69" s="359">
        <f t="shared" si="102"/>
        <v>0</v>
      </c>
      <c r="CF69" s="360">
        <f t="shared" si="102"/>
        <v>0</v>
      </c>
      <c r="CG69" s="360" t="e">
        <f t="shared" ca="1" si="29"/>
        <v>#NAME?</v>
      </c>
      <c r="CH69" s="360">
        <f t="shared" si="17"/>
        <v>0</v>
      </c>
      <c r="CI69" s="361" t="e">
        <f t="shared" ca="1" si="30"/>
        <v>#NAME?</v>
      </c>
      <c r="CJ69" s="360">
        <f t="shared" si="108"/>
        <v>0</v>
      </c>
      <c r="CK69" s="360">
        <f t="shared" si="108"/>
        <v>0</v>
      </c>
      <c r="CL69" s="361">
        <f t="shared" si="108"/>
        <v>0</v>
      </c>
      <c r="CM69" s="360">
        <f t="shared" si="108"/>
        <v>0</v>
      </c>
      <c r="CN69" s="360">
        <f t="shared" si="108"/>
        <v>0</v>
      </c>
      <c r="CO69" s="361">
        <f t="shared" si="108"/>
        <v>0</v>
      </c>
      <c r="CP69" s="360">
        <f t="shared" si="108"/>
        <v>0</v>
      </c>
      <c r="CQ69" s="360">
        <f t="shared" si="108"/>
        <v>0</v>
      </c>
      <c r="CR69" s="361">
        <f t="shared" si="108"/>
        <v>0</v>
      </c>
      <c r="CS69" s="360">
        <f t="shared" si="108"/>
        <v>0</v>
      </c>
      <c r="CT69" s="360">
        <f t="shared" si="108"/>
        <v>0</v>
      </c>
      <c r="CU69" s="361">
        <f t="shared" si="108"/>
        <v>0</v>
      </c>
      <c r="CV69" s="360">
        <f t="shared" si="108"/>
        <v>0</v>
      </c>
      <c r="CW69" s="360">
        <f t="shared" si="108"/>
        <v>0</v>
      </c>
      <c r="CX69" s="361">
        <f t="shared" si="108"/>
        <v>0</v>
      </c>
      <c r="CY69" s="360">
        <f t="shared" si="94"/>
        <v>0</v>
      </c>
      <c r="CZ69" s="360">
        <f t="shared" si="94"/>
        <v>0</v>
      </c>
      <c r="DA69" s="361">
        <f t="shared" si="94"/>
        <v>0</v>
      </c>
      <c r="DB69" s="360">
        <f t="shared" si="94"/>
        <v>0</v>
      </c>
      <c r="DC69" s="360">
        <f t="shared" si="94"/>
        <v>0</v>
      </c>
      <c r="DD69" s="361">
        <f t="shared" si="94"/>
        <v>0</v>
      </c>
      <c r="DE69" s="360">
        <f t="shared" si="107"/>
        <v>0</v>
      </c>
      <c r="DF69" s="360">
        <f t="shared" si="107"/>
        <v>0</v>
      </c>
      <c r="DG69" s="361">
        <f t="shared" si="107"/>
        <v>0</v>
      </c>
      <c r="DH69" s="360">
        <f t="shared" si="107"/>
        <v>0</v>
      </c>
      <c r="DI69" s="360">
        <f t="shared" si="107"/>
        <v>0</v>
      </c>
      <c r="DJ69" s="361">
        <f t="shared" si="107"/>
        <v>0</v>
      </c>
      <c r="DK69" s="360">
        <f t="shared" si="107"/>
        <v>0</v>
      </c>
      <c r="DL69" s="360">
        <f t="shared" si="107"/>
        <v>0</v>
      </c>
      <c r="DM69" s="361">
        <f t="shared" si="107"/>
        <v>0</v>
      </c>
      <c r="DN69" s="362" t="e">
        <f t="shared" ca="1" si="34"/>
        <v>#NAME?</v>
      </c>
    </row>
    <row r="70" spans="1:118" s="240" customFormat="1" outlineLevel="1" x14ac:dyDescent="0.35">
      <c r="A70" s="76" t="s">
        <v>170</v>
      </c>
      <c r="B70" s="247" t="s">
        <v>171</v>
      </c>
      <c r="C70" s="78"/>
      <c r="D70" s="78"/>
      <c r="E70" s="78"/>
      <c r="F70" s="78"/>
      <c r="G70" s="78"/>
      <c r="H70" s="78">
        <f t="shared" si="100"/>
        <v>0</v>
      </c>
      <c r="I70" s="78">
        <f t="shared" si="101"/>
        <v>0</v>
      </c>
      <c r="J70" s="78"/>
      <c r="K70" s="78"/>
      <c r="L70" s="78"/>
      <c r="M70" s="78"/>
      <c r="N70" s="246"/>
      <c r="O70" s="78"/>
      <c r="P70" s="78"/>
      <c r="Q70" s="246"/>
      <c r="R70" s="78"/>
      <c r="S70" s="78"/>
      <c r="T70" s="246"/>
      <c r="U70" s="78"/>
      <c r="V70" s="78"/>
      <c r="W70" s="246"/>
      <c r="X70" s="78"/>
      <c r="Y70" s="78"/>
      <c r="Z70" s="78"/>
      <c r="AA70" s="78"/>
      <c r="AB70" s="78"/>
      <c r="AC70" s="78"/>
      <c r="AD70" s="78"/>
      <c r="AE70" s="78"/>
      <c r="AF70" s="78"/>
      <c r="AG70" s="78"/>
      <c r="AH70" s="78"/>
      <c r="AI70" s="78"/>
      <c r="AJ70" s="78"/>
      <c r="AK70" s="78"/>
      <c r="AL70" s="78"/>
      <c r="AM70" s="78"/>
      <c r="AN70" s="78"/>
      <c r="AO70" s="78"/>
      <c r="AP70" s="78"/>
      <c r="AQ70" s="78"/>
      <c r="AR70" s="245"/>
      <c r="AS70" s="345"/>
      <c r="AT70" s="346"/>
      <c r="AU70" s="346"/>
      <c r="AV70" s="346"/>
      <c r="AW70" s="346"/>
      <c r="AX70" s="346"/>
      <c r="AY70" s="345"/>
      <c r="AZ70" s="346"/>
      <c r="BA70" s="346"/>
      <c r="BB70" s="345"/>
      <c r="BC70" s="346"/>
      <c r="BD70" s="346"/>
      <c r="BE70" s="345"/>
      <c r="BF70" s="346"/>
      <c r="BG70" s="346"/>
      <c r="BH70" s="345"/>
      <c r="BI70" s="346"/>
      <c r="BJ70" s="346"/>
      <c r="BK70" s="346"/>
      <c r="BL70" s="346"/>
      <c r="BM70" s="346"/>
      <c r="BN70" s="346"/>
      <c r="BO70" s="346"/>
      <c r="BP70" s="346"/>
      <c r="BQ70" s="346"/>
      <c r="BR70" s="346"/>
      <c r="BS70" s="346"/>
      <c r="BT70" s="346"/>
      <c r="BU70" s="346"/>
      <c r="BV70" s="346"/>
      <c r="BW70" s="346"/>
      <c r="BX70" s="346"/>
      <c r="BY70" s="346"/>
      <c r="BZ70" s="346"/>
      <c r="CA70" s="346"/>
      <c r="CB70" s="346"/>
      <c r="CC70" s="347"/>
      <c r="CD70" s="345"/>
      <c r="CE70" s="346"/>
      <c r="CF70" s="346"/>
      <c r="CG70" s="346"/>
      <c r="CH70" s="346"/>
      <c r="CI70" s="346"/>
      <c r="CJ70" s="345"/>
      <c r="CK70" s="346"/>
      <c r="CL70" s="346"/>
      <c r="CM70" s="345"/>
      <c r="CN70" s="346"/>
      <c r="CO70" s="346"/>
      <c r="CP70" s="345"/>
      <c r="CQ70" s="346"/>
      <c r="CR70" s="346"/>
      <c r="CS70" s="345"/>
      <c r="CT70" s="346"/>
      <c r="CU70" s="346"/>
      <c r="CV70" s="346"/>
      <c r="CW70" s="346"/>
      <c r="CX70" s="346"/>
      <c r="CY70" s="346"/>
      <c r="CZ70" s="346"/>
      <c r="DA70" s="346"/>
      <c r="DB70" s="346"/>
      <c r="DC70" s="346"/>
      <c r="DD70" s="346"/>
      <c r="DE70" s="346"/>
      <c r="DF70" s="346"/>
      <c r="DG70" s="346"/>
      <c r="DH70" s="346"/>
      <c r="DI70" s="346"/>
      <c r="DJ70" s="346"/>
      <c r="DK70" s="346"/>
      <c r="DL70" s="346"/>
      <c r="DM70" s="346"/>
      <c r="DN70" s="347"/>
    </row>
    <row r="71" spans="1:118" x14ac:dyDescent="0.35">
      <c r="A71" s="23" t="s">
        <v>172</v>
      </c>
      <c r="B71" s="30"/>
      <c r="C71" s="2"/>
      <c r="D71" s="3"/>
      <c r="E71" s="239"/>
      <c r="F71" s="3"/>
      <c r="G71" s="4"/>
      <c r="H71" s="24">
        <f>SUM(H12:H69)</f>
        <v>0</v>
      </c>
      <c r="I71" s="25"/>
      <c r="J71" s="25">
        <f>SUM(J12:J69)</f>
        <v>0</v>
      </c>
      <c r="K71" s="300"/>
      <c r="L71" s="300"/>
      <c r="M71" s="301"/>
      <c r="N71" s="27"/>
      <c r="O71" s="25"/>
      <c r="P71" s="26">
        <f>SUM(P12:P69)</f>
        <v>0</v>
      </c>
      <c r="Q71" s="27"/>
      <c r="R71" s="25"/>
      <c r="S71" s="26">
        <f>SUM(S12:S69)</f>
        <v>0</v>
      </c>
      <c r="T71" s="27"/>
      <c r="U71" s="25"/>
      <c r="V71" s="26">
        <f>SUM(V12:V69)</f>
        <v>0</v>
      </c>
      <c r="W71" s="27"/>
      <c r="X71" s="25"/>
      <c r="Y71" s="26">
        <f>SUM(Y12:Y69)</f>
        <v>0</v>
      </c>
      <c r="Z71" s="27"/>
      <c r="AA71" s="25"/>
      <c r="AB71" s="26">
        <f>SUM(AB12:AB69)</f>
        <v>0</v>
      </c>
      <c r="AC71" s="27"/>
      <c r="AD71" s="25"/>
      <c r="AE71" s="26">
        <f>SUM(AE12:AE69)</f>
        <v>0</v>
      </c>
      <c r="AF71" s="27"/>
      <c r="AG71" s="25"/>
      <c r="AH71" s="26">
        <f>SUM(AH12:AH69)</f>
        <v>0</v>
      </c>
      <c r="AI71" s="27"/>
      <c r="AJ71" s="25"/>
      <c r="AK71" s="26">
        <f>SUM(AK12:AK69)</f>
        <v>0</v>
      </c>
      <c r="AL71" s="27"/>
      <c r="AM71" s="25"/>
      <c r="AN71" s="26">
        <f>SUM(AN12:AN69)</f>
        <v>0</v>
      </c>
      <c r="AO71" s="27"/>
      <c r="AP71" s="25"/>
      <c r="AQ71" s="26">
        <f>SUM(AQ12:AQ69)</f>
        <v>0</v>
      </c>
      <c r="AR71" s="28" t="e">
        <f>H71/H$73</f>
        <v>#DIV/0!</v>
      </c>
      <c r="AS71" s="468">
        <f>SUM(AS12:AS69)</f>
        <v>0</v>
      </c>
      <c r="AT71" s="374"/>
      <c r="AU71" s="374">
        <f>SUM(AU13:AU69)</f>
        <v>0</v>
      </c>
      <c r="AV71" s="374"/>
      <c r="AW71" s="374"/>
      <c r="AX71" s="375"/>
      <c r="AY71" s="376"/>
      <c r="AZ71" s="374"/>
      <c r="BA71" s="375">
        <f>SUM(BA12:BA69)</f>
        <v>0</v>
      </c>
      <c r="BB71" s="376"/>
      <c r="BC71" s="374"/>
      <c r="BD71" s="375">
        <f>SUM(BD12:BD69)</f>
        <v>0</v>
      </c>
      <c r="BE71" s="376"/>
      <c r="BF71" s="374"/>
      <c r="BG71" s="375">
        <f>SUM(BG12:BG69)</f>
        <v>0</v>
      </c>
      <c r="BH71" s="376"/>
      <c r="BI71" s="374"/>
      <c r="BJ71" s="375">
        <f>SUM(BJ12:BJ69)</f>
        <v>0</v>
      </c>
      <c r="BK71" s="376"/>
      <c r="BL71" s="374"/>
      <c r="BM71" s="375">
        <f>SUM(BM12:BM69)</f>
        <v>0</v>
      </c>
      <c r="BN71" s="376"/>
      <c r="BO71" s="374"/>
      <c r="BP71" s="375">
        <f>SUM(BP12:BP69)</f>
        <v>0</v>
      </c>
      <c r="BQ71" s="376"/>
      <c r="BR71" s="374"/>
      <c r="BS71" s="375">
        <f>SUM(BS12:BS69)</f>
        <v>0</v>
      </c>
      <c r="BT71" s="376"/>
      <c r="BU71" s="374"/>
      <c r="BV71" s="375">
        <f>SUM(BV12:BV69)</f>
        <v>0</v>
      </c>
      <c r="BW71" s="376"/>
      <c r="BX71" s="374"/>
      <c r="BY71" s="375">
        <f>SUM(BY12:BY69)</f>
        <v>0</v>
      </c>
      <c r="BZ71" s="376"/>
      <c r="CA71" s="374"/>
      <c r="CB71" s="375">
        <f>SUM(CB12:CB69)</f>
        <v>0</v>
      </c>
      <c r="CC71" s="377" t="e">
        <f>AS71/AS$73</f>
        <v>#DIV/0!</v>
      </c>
      <c r="CD71" s="378">
        <f t="shared" si="102"/>
        <v>0</v>
      </c>
      <c r="CE71" s="379">
        <f t="shared" si="102"/>
        <v>0</v>
      </c>
      <c r="CF71" s="379">
        <f t="shared" si="102"/>
        <v>0</v>
      </c>
      <c r="CG71" s="379"/>
      <c r="CH71" s="379"/>
      <c r="CI71" s="380"/>
      <c r="CJ71" s="381"/>
      <c r="CK71" s="381"/>
      <c r="CL71" s="380">
        <f>P71-BA71</f>
        <v>0</v>
      </c>
      <c r="CM71" s="382"/>
      <c r="CN71" s="383"/>
      <c r="CO71" s="380">
        <f>S71-BD71</f>
        <v>0</v>
      </c>
      <c r="CP71" s="383"/>
      <c r="CQ71" s="379"/>
      <c r="CR71" s="380">
        <f>V71-BG71</f>
        <v>0</v>
      </c>
      <c r="CS71" s="381"/>
      <c r="CT71" s="381"/>
      <c r="CU71" s="380">
        <f>Y71-BJ71</f>
        <v>0</v>
      </c>
      <c r="CV71" s="382"/>
      <c r="CW71" s="383"/>
      <c r="CX71" s="380">
        <f>AB71-BM71</f>
        <v>0</v>
      </c>
      <c r="CY71" s="383"/>
      <c r="CZ71" s="379"/>
      <c r="DA71" s="380">
        <f>AE71-BP71</f>
        <v>0</v>
      </c>
      <c r="DB71" s="381"/>
      <c r="DC71" s="381"/>
      <c r="DD71" s="380">
        <f>AH71-BS71</f>
        <v>0</v>
      </c>
      <c r="DE71" s="381"/>
      <c r="DF71" s="381"/>
      <c r="DG71" s="380">
        <f>AK71-BV71</f>
        <v>0</v>
      </c>
      <c r="DH71" s="382"/>
      <c r="DI71" s="383"/>
      <c r="DJ71" s="380">
        <f>AN71-BY71</f>
        <v>0</v>
      </c>
      <c r="DK71" s="383"/>
      <c r="DL71" s="379"/>
      <c r="DM71" s="380">
        <f>AQ71-CB71</f>
        <v>0</v>
      </c>
      <c r="DN71" s="384" t="e">
        <f t="shared" ca="1" si="34"/>
        <v>#NAME?</v>
      </c>
    </row>
    <row r="72" spans="1:118" x14ac:dyDescent="0.35">
      <c r="A72" s="29" t="s">
        <v>259</v>
      </c>
      <c r="B72" s="30"/>
      <c r="C72" s="30"/>
      <c r="D72" s="31"/>
      <c r="E72" s="31"/>
      <c r="F72" s="31"/>
      <c r="G72" s="488">
        <v>0</v>
      </c>
      <c r="H72" s="32">
        <f>H71*$G72</f>
        <v>0</v>
      </c>
      <c r="I72" s="33"/>
      <c r="J72" s="33">
        <f>J71*$G72</f>
        <v>0</v>
      </c>
      <c r="K72" s="302"/>
      <c r="L72" s="302"/>
      <c r="M72" s="303"/>
      <c r="N72" s="35"/>
      <c r="O72" s="33"/>
      <c r="P72" s="34">
        <f>P71*$G72</f>
        <v>0</v>
      </c>
      <c r="Q72" s="35"/>
      <c r="R72" s="33"/>
      <c r="S72" s="34">
        <f t="shared" ref="S72:V72" si="109">S71*$G72</f>
        <v>0</v>
      </c>
      <c r="T72" s="35"/>
      <c r="U72" s="33"/>
      <c r="V72" s="34">
        <f t="shared" si="109"/>
        <v>0</v>
      </c>
      <c r="W72" s="35"/>
      <c r="X72" s="33"/>
      <c r="Y72" s="34">
        <f t="shared" ref="Y72" si="110">Y71*$G72</f>
        <v>0</v>
      </c>
      <c r="Z72" s="35"/>
      <c r="AA72" s="33"/>
      <c r="AB72" s="34">
        <f t="shared" ref="AB72" si="111">AB71*$G72</f>
        <v>0</v>
      </c>
      <c r="AC72" s="35"/>
      <c r="AD72" s="33"/>
      <c r="AE72" s="34">
        <f t="shared" ref="AE72" si="112">AE71*$G72</f>
        <v>0</v>
      </c>
      <c r="AF72" s="35"/>
      <c r="AG72" s="33"/>
      <c r="AH72" s="34">
        <f t="shared" ref="AH72" si="113">AH71*$G72</f>
        <v>0</v>
      </c>
      <c r="AI72" s="35"/>
      <c r="AJ72" s="33"/>
      <c r="AK72" s="34">
        <f t="shared" ref="AK72" si="114">AK71*$G72</f>
        <v>0</v>
      </c>
      <c r="AL72" s="35"/>
      <c r="AM72" s="33"/>
      <c r="AN72" s="34">
        <f t="shared" ref="AN72" si="115">AN71*$G72</f>
        <v>0</v>
      </c>
      <c r="AO72" s="35"/>
      <c r="AP72" s="33"/>
      <c r="AQ72" s="34">
        <f t="shared" ref="AQ72" si="116">AQ71*$G72</f>
        <v>0</v>
      </c>
      <c r="AR72" s="125" t="e">
        <f>AR71*$G72</f>
        <v>#DIV/0!</v>
      </c>
      <c r="AS72" s="469">
        <f>AS71*$G72</f>
        <v>0</v>
      </c>
      <c r="AT72" s="385"/>
      <c r="AU72" s="385">
        <f t="shared" ref="AU72" si="117">AU71*$G72</f>
        <v>0</v>
      </c>
      <c r="AV72" s="385"/>
      <c r="AW72" s="385"/>
      <c r="AX72" s="386"/>
      <c r="AY72" s="387"/>
      <c r="AZ72" s="385"/>
      <c r="BA72" s="386">
        <f t="shared" ref="BA72" si="118">BA71*$G72</f>
        <v>0</v>
      </c>
      <c r="BB72" s="387"/>
      <c r="BC72" s="385"/>
      <c r="BD72" s="386">
        <f t="shared" ref="BD72" si="119">BD71*$G72</f>
        <v>0</v>
      </c>
      <c r="BE72" s="387"/>
      <c r="BF72" s="385"/>
      <c r="BG72" s="386">
        <f t="shared" ref="BG72:CC72" si="120">BG71*$G72</f>
        <v>0</v>
      </c>
      <c r="BH72" s="387"/>
      <c r="BI72" s="385"/>
      <c r="BJ72" s="386">
        <f t="shared" ref="BJ72" si="121">BJ71*$G72</f>
        <v>0</v>
      </c>
      <c r="BK72" s="387"/>
      <c r="BL72" s="385"/>
      <c r="BM72" s="386">
        <f t="shared" ref="BM72" si="122">BM71*$G72</f>
        <v>0</v>
      </c>
      <c r="BN72" s="387"/>
      <c r="BO72" s="385"/>
      <c r="BP72" s="386">
        <f t="shared" ref="BP72" si="123">BP71*$G72</f>
        <v>0</v>
      </c>
      <c r="BQ72" s="387"/>
      <c r="BR72" s="385"/>
      <c r="BS72" s="386">
        <f t="shared" ref="BS72" si="124">BS71*$G72</f>
        <v>0</v>
      </c>
      <c r="BT72" s="387"/>
      <c r="BU72" s="385"/>
      <c r="BV72" s="386">
        <f t="shared" ref="BV72" si="125">BV71*$G72</f>
        <v>0</v>
      </c>
      <c r="BW72" s="387"/>
      <c r="BX72" s="385"/>
      <c r="BY72" s="386">
        <f t="shared" ref="BY72" si="126">BY71*$G72</f>
        <v>0</v>
      </c>
      <c r="BZ72" s="387"/>
      <c r="CA72" s="385"/>
      <c r="CB72" s="386">
        <f t="shared" ref="CB72" si="127">CB71*$G72</f>
        <v>0</v>
      </c>
      <c r="CC72" s="388" t="e">
        <f t="shared" si="120"/>
        <v>#DIV/0!</v>
      </c>
      <c r="CD72" s="358">
        <f t="shared" si="102"/>
        <v>0</v>
      </c>
      <c r="CE72" s="359">
        <f t="shared" si="102"/>
        <v>0</v>
      </c>
      <c r="CF72" s="359">
        <f t="shared" si="102"/>
        <v>0</v>
      </c>
      <c r="CG72" s="359"/>
      <c r="CH72" s="359"/>
      <c r="CI72" s="389"/>
      <c r="CJ72" s="360"/>
      <c r="CK72" s="360"/>
      <c r="CL72" s="389">
        <f>P72-BA72</f>
        <v>0</v>
      </c>
      <c r="CM72" s="390"/>
      <c r="CN72" s="391"/>
      <c r="CO72" s="389">
        <f>S72-BD72</f>
        <v>0</v>
      </c>
      <c r="CP72" s="391"/>
      <c r="CQ72" s="359"/>
      <c r="CR72" s="389">
        <f>V72-BG72</f>
        <v>0</v>
      </c>
      <c r="CS72" s="360"/>
      <c r="CT72" s="360"/>
      <c r="CU72" s="389">
        <f>Y72-BJ72</f>
        <v>0</v>
      </c>
      <c r="CV72" s="390"/>
      <c r="CW72" s="391"/>
      <c r="CX72" s="389">
        <f>AB72-BM72</f>
        <v>0</v>
      </c>
      <c r="CY72" s="391"/>
      <c r="CZ72" s="359"/>
      <c r="DA72" s="389">
        <f>AE72-BP72</f>
        <v>0</v>
      </c>
      <c r="DB72" s="360"/>
      <c r="DC72" s="360"/>
      <c r="DD72" s="389">
        <f>AH72-BS72</f>
        <v>0</v>
      </c>
      <c r="DE72" s="360"/>
      <c r="DF72" s="360"/>
      <c r="DG72" s="389">
        <f>AK72-BV72</f>
        <v>0</v>
      </c>
      <c r="DH72" s="390"/>
      <c r="DI72" s="391"/>
      <c r="DJ72" s="389">
        <f>AN72-BY72</f>
        <v>0</v>
      </c>
      <c r="DK72" s="391"/>
      <c r="DL72" s="359"/>
      <c r="DM72" s="389">
        <f>AQ72-CB72</f>
        <v>0</v>
      </c>
      <c r="DN72" s="392" t="e">
        <f t="shared" ca="1" si="34"/>
        <v>#NAME?</v>
      </c>
    </row>
    <row r="73" spans="1:118" x14ac:dyDescent="0.35">
      <c r="A73" s="88" t="s">
        <v>173</v>
      </c>
      <c r="B73" s="89"/>
      <c r="C73" s="89"/>
      <c r="D73" s="90"/>
      <c r="E73" s="90"/>
      <c r="F73" s="90"/>
      <c r="G73" s="91"/>
      <c r="H73" s="475">
        <f>SUM(H71:H72)</f>
        <v>0</v>
      </c>
      <c r="I73" s="92"/>
      <c r="J73" s="92">
        <f>SUM(J71:J72)</f>
        <v>0</v>
      </c>
      <c r="K73" s="92"/>
      <c r="L73" s="92"/>
      <c r="M73" s="93"/>
      <c r="N73" s="94"/>
      <c r="O73" s="92"/>
      <c r="P73" s="93">
        <f t="shared" ref="P73:V73" si="128">SUM(P71:P72)</f>
        <v>0</v>
      </c>
      <c r="Q73" s="94"/>
      <c r="R73" s="92"/>
      <c r="S73" s="93">
        <f t="shared" si="128"/>
        <v>0</v>
      </c>
      <c r="T73" s="94"/>
      <c r="U73" s="92"/>
      <c r="V73" s="93">
        <f t="shared" si="128"/>
        <v>0</v>
      </c>
      <c r="W73" s="94"/>
      <c r="X73" s="92"/>
      <c r="Y73" s="93">
        <f t="shared" ref="Y73" si="129">SUM(Y71:Y72)</f>
        <v>0</v>
      </c>
      <c r="Z73" s="94"/>
      <c r="AA73" s="92"/>
      <c r="AB73" s="93">
        <f t="shared" ref="AB73" si="130">SUM(AB71:AB72)</f>
        <v>0</v>
      </c>
      <c r="AC73" s="94"/>
      <c r="AD73" s="92"/>
      <c r="AE73" s="93">
        <f t="shared" ref="AE73" si="131">SUM(AE71:AE72)</f>
        <v>0</v>
      </c>
      <c r="AF73" s="94"/>
      <c r="AG73" s="92"/>
      <c r="AH73" s="93">
        <f t="shared" ref="AH73" si="132">SUM(AH71:AH72)</f>
        <v>0</v>
      </c>
      <c r="AI73" s="94"/>
      <c r="AJ73" s="92"/>
      <c r="AK73" s="93">
        <f t="shared" ref="AK73" si="133">SUM(AK71:AK72)</f>
        <v>0</v>
      </c>
      <c r="AL73" s="94"/>
      <c r="AM73" s="92"/>
      <c r="AN73" s="93">
        <f t="shared" ref="AN73" si="134">SUM(AN71:AN72)</f>
        <v>0</v>
      </c>
      <c r="AO73" s="94"/>
      <c r="AP73" s="92"/>
      <c r="AQ73" s="93">
        <f t="shared" ref="AQ73" si="135">SUM(AQ71:AQ72)</f>
        <v>0</v>
      </c>
      <c r="AR73" s="95" t="e">
        <f>SUM(AR71:AR72)</f>
        <v>#DIV/0!</v>
      </c>
      <c r="AS73" s="397">
        <f>SUM(AS71:AS72)</f>
        <v>0</v>
      </c>
      <c r="AT73" s="393"/>
      <c r="AU73" s="393">
        <f t="shared" ref="AU73" si="136">SUM(AU71:AU72)</f>
        <v>0</v>
      </c>
      <c r="AV73" s="393"/>
      <c r="AW73" s="393"/>
      <c r="AX73" s="394"/>
      <c r="AY73" s="395"/>
      <c r="AZ73" s="393"/>
      <c r="BA73" s="394">
        <f t="shared" ref="BA73" si="137">SUM(BA71:BA72)</f>
        <v>0</v>
      </c>
      <c r="BB73" s="395"/>
      <c r="BC73" s="393"/>
      <c r="BD73" s="394">
        <f t="shared" ref="BD73" si="138">SUM(BD71:BD72)</f>
        <v>0</v>
      </c>
      <c r="BE73" s="395"/>
      <c r="BF73" s="393"/>
      <c r="BG73" s="394">
        <f t="shared" ref="BG73:CC73" si="139">SUM(BG71:BG72)</f>
        <v>0</v>
      </c>
      <c r="BH73" s="395"/>
      <c r="BI73" s="393"/>
      <c r="BJ73" s="394">
        <f t="shared" ref="BJ73" si="140">SUM(BJ71:BJ72)</f>
        <v>0</v>
      </c>
      <c r="BK73" s="395"/>
      <c r="BL73" s="393"/>
      <c r="BM73" s="394">
        <f t="shared" ref="BM73" si="141">SUM(BM71:BM72)</f>
        <v>0</v>
      </c>
      <c r="BN73" s="395"/>
      <c r="BO73" s="393"/>
      <c r="BP73" s="394">
        <f t="shared" ref="BP73" si="142">SUM(BP71:BP72)</f>
        <v>0</v>
      </c>
      <c r="BQ73" s="395"/>
      <c r="BR73" s="393"/>
      <c r="BS73" s="394">
        <f t="shared" ref="BS73" si="143">SUM(BS71:BS72)</f>
        <v>0</v>
      </c>
      <c r="BT73" s="395"/>
      <c r="BU73" s="393"/>
      <c r="BV73" s="394">
        <f t="shared" ref="BV73" si="144">SUM(BV71:BV72)</f>
        <v>0</v>
      </c>
      <c r="BW73" s="395"/>
      <c r="BX73" s="393"/>
      <c r="BY73" s="394">
        <f t="shared" ref="BY73" si="145">SUM(BY71:BY72)</f>
        <v>0</v>
      </c>
      <c r="BZ73" s="395"/>
      <c r="CA73" s="393"/>
      <c r="CB73" s="394">
        <f t="shared" ref="CB73" si="146">SUM(CB71:CB72)</f>
        <v>0</v>
      </c>
      <c r="CC73" s="396" t="e">
        <f t="shared" si="139"/>
        <v>#DIV/0!</v>
      </c>
      <c r="CD73" s="397">
        <f t="shared" si="102"/>
        <v>0</v>
      </c>
      <c r="CE73" s="393">
        <f t="shared" si="102"/>
        <v>0</v>
      </c>
      <c r="CF73" s="393">
        <f t="shared" si="102"/>
        <v>0</v>
      </c>
      <c r="CG73" s="393"/>
      <c r="CH73" s="393"/>
      <c r="CI73" s="394"/>
      <c r="CJ73" s="398"/>
      <c r="CK73" s="398"/>
      <c r="CL73" s="394">
        <f>P73-BA73</f>
        <v>0</v>
      </c>
      <c r="CM73" s="399"/>
      <c r="CN73" s="400"/>
      <c r="CO73" s="394">
        <f>S73-BD73</f>
        <v>0</v>
      </c>
      <c r="CP73" s="400"/>
      <c r="CQ73" s="393"/>
      <c r="CR73" s="394">
        <f>V73-BG73</f>
        <v>0</v>
      </c>
      <c r="CS73" s="398"/>
      <c r="CT73" s="398"/>
      <c r="CU73" s="394">
        <f>Y73-BJ73</f>
        <v>0</v>
      </c>
      <c r="CV73" s="399"/>
      <c r="CW73" s="400"/>
      <c r="CX73" s="394">
        <f>AB73-BM73</f>
        <v>0</v>
      </c>
      <c r="CY73" s="400"/>
      <c r="CZ73" s="393"/>
      <c r="DA73" s="394">
        <f>AE73-BP73</f>
        <v>0</v>
      </c>
      <c r="DB73" s="398"/>
      <c r="DC73" s="398"/>
      <c r="DD73" s="394">
        <f>AH73-BS73</f>
        <v>0</v>
      </c>
      <c r="DE73" s="398"/>
      <c r="DF73" s="398"/>
      <c r="DG73" s="394">
        <f>AK73-BV73</f>
        <v>0</v>
      </c>
      <c r="DH73" s="399"/>
      <c r="DI73" s="400"/>
      <c r="DJ73" s="394">
        <f>AN73-BY73</f>
        <v>0</v>
      </c>
      <c r="DK73" s="400"/>
      <c r="DL73" s="393"/>
      <c r="DM73" s="394">
        <f>AQ73-CB73</f>
        <v>0</v>
      </c>
      <c r="DN73" s="401" t="e">
        <f t="shared" ca="1" si="34"/>
        <v>#NAME?</v>
      </c>
    </row>
    <row r="74" spans="1:118" x14ac:dyDescent="0.35">
      <c r="A74" s="37"/>
      <c r="B74" s="119"/>
      <c r="C74" s="38"/>
      <c r="D74" s="38"/>
      <c r="E74" s="38"/>
      <c r="F74" s="38" t="s">
        <v>174</v>
      </c>
      <c r="G74" s="38"/>
      <c r="H74" s="39"/>
      <c r="I74" s="39"/>
      <c r="J74" s="40"/>
      <c r="K74" s="40"/>
      <c r="L74" s="39"/>
      <c r="M74" s="39"/>
      <c r="N74" s="41"/>
      <c r="O74" s="39"/>
      <c r="P74" s="40"/>
      <c r="Q74" s="42"/>
      <c r="R74" s="40"/>
      <c r="S74" s="40"/>
      <c r="T74" s="42"/>
      <c r="U74" s="40"/>
      <c r="V74" s="40"/>
      <c r="W74" s="41"/>
      <c r="X74" s="39"/>
      <c r="Y74" s="40"/>
      <c r="Z74" s="41"/>
      <c r="AA74" s="39"/>
      <c r="AB74" s="40"/>
      <c r="AC74" s="41"/>
      <c r="AD74" s="39"/>
      <c r="AE74" s="40"/>
      <c r="AF74" s="41"/>
      <c r="AG74" s="39"/>
      <c r="AH74" s="40"/>
      <c r="AI74" s="41"/>
      <c r="AJ74" s="39"/>
      <c r="AK74" s="40"/>
      <c r="AL74" s="41"/>
      <c r="AM74" s="39"/>
      <c r="AN74" s="40"/>
      <c r="AO74" s="41"/>
      <c r="AP74" s="39"/>
      <c r="AQ74" s="40"/>
      <c r="AR74" s="43"/>
      <c r="AS74" s="403"/>
      <c r="AT74" s="402"/>
      <c r="AU74" s="402"/>
      <c r="AV74" s="402"/>
      <c r="AW74" s="402"/>
      <c r="AX74" s="403"/>
      <c r="AY74" s="403"/>
      <c r="AZ74" s="403"/>
      <c r="BA74" s="403"/>
      <c r="BB74" s="403"/>
      <c r="BC74" s="403"/>
      <c r="BD74" s="403"/>
      <c r="BE74" s="403"/>
      <c r="BF74" s="403"/>
      <c r="BG74" s="403"/>
      <c r="BH74" s="403"/>
      <c r="BI74" s="403"/>
      <c r="BJ74" s="403"/>
      <c r="BK74" s="403"/>
      <c r="BL74" s="403"/>
      <c r="BM74" s="403"/>
      <c r="BN74" s="403"/>
      <c r="BO74" s="403"/>
      <c r="BP74" s="403"/>
      <c r="BQ74" s="403"/>
      <c r="BR74" s="403"/>
      <c r="BS74" s="403"/>
      <c r="BT74" s="403"/>
      <c r="BU74" s="403"/>
      <c r="BV74" s="403"/>
      <c r="BW74" s="403"/>
      <c r="BX74" s="403"/>
      <c r="BY74" s="403"/>
      <c r="BZ74" s="403"/>
      <c r="CA74" s="403"/>
      <c r="CB74" s="403"/>
      <c r="CC74" s="403"/>
      <c r="CD74" s="404"/>
      <c r="CE74" s="405"/>
      <c r="CF74" s="405"/>
      <c r="CG74" s="405"/>
      <c r="CH74" s="405"/>
      <c r="CI74" s="403"/>
      <c r="CJ74" s="403"/>
      <c r="CK74" s="403"/>
      <c r="CL74" s="404"/>
      <c r="CM74" s="403"/>
      <c r="CN74" s="403"/>
      <c r="CO74" s="403"/>
      <c r="CP74" s="403"/>
      <c r="CQ74" s="403"/>
      <c r="CR74" s="403"/>
      <c r="CS74" s="403"/>
      <c r="CT74" s="403"/>
      <c r="CU74" s="404"/>
      <c r="CV74" s="403"/>
      <c r="CW74" s="403"/>
      <c r="CX74" s="403"/>
      <c r="CY74" s="403"/>
      <c r="CZ74" s="403"/>
      <c r="DA74" s="403"/>
      <c r="DB74" s="403"/>
      <c r="DC74" s="403"/>
      <c r="DD74" s="404"/>
      <c r="DE74" s="403"/>
      <c r="DF74" s="403"/>
      <c r="DG74" s="404"/>
      <c r="DH74" s="403"/>
      <c r="DI74" s="403"/>
      <c r="DJ74" s="403"/>
      <c r="DK74" s="403"/>
      <c r="DL74" s="403"/>
      <c r="DM74" s="403"/>
      <c r="DN74" s="403"/>
    </row>
    <row r="75" spans="1:118" x14ac:dyDescent="0.35">
      <c r="A75" s="1" t="s">
        <v>175</v>
      </c>
      <c r="B75" s="2"/>
      <c r="C75" s="3"/>
      <c r="D75" s="3"/>
      <c r="E75" s="3"/>
      <c r="F75" s="3"/>
      <c r="G75" s="487" t="s">
        <v>176</v>
      </c>
      <c r="H75" s="111" t="s">
        <v>177</v>
      </c>
      <c r="I75" s="111"/>
      <c r="J75" s="112"/>
      <c r="K75" s="116" t="e">
        <f>SUM(M75/H73)</f>
        <v>#DIV/0!</v>
      </c>
      <c r="L75" s="124" t="s">
        <v>178</v>
      </c>
      <c r="M75" s="111">
        <f>proj_grand_total</f>
        <v>0</v>
      </c>
      <c r="N75" s="113"/>
      <c r="O75" s="111"/>
      <c r="P75" s="112" t="e">
        <f>P73*$M$75/$H$73</f>
        <v>#DIV/0!</v>
      </c>
      <c r="Q75" s="114"/>
      <c r="R75" s="112"/>
      <c r="S75" s="112" t="e">
        <f>S73*$M$75/$H$73</f>
        <v>#DIV/0!</v>
      </c>
      <c r="T75" s="114"/>
      <c r="U75" s="112"/>
      <c r="V75" s="112" t="e">
        <f>V73*$M$75/$H$73</f>
        <v>#DIV/0!</v>
      </c>
      <c r="W75" s="113"/>
      <c r="X75" s="111"/>
      <c r="Y75" s="112" t="e">
        <f>Y73*$M$75/$H$73</f>
        <v>#DIV/0!</v>
      </c>
      <c r="Z75" s="113"/>
      <c r="AA75" s="111"/>
      <c r="AB75" s="112" t="e">
        <f>AB73*$M$75/$H$73</f>
        <v>#DIV/0!</v>
      </c>
      <c r="AC75" s="113"/>
      <c r="AD75" s="111"/>
      <c r="AE75" s="112" t="e">
        <f>AE73*$M$75/$H$73</f>
        <v>#DIV/0!</v>
      </c>
      <c r="AF75" s="113"/>
      <c r="AG75" s="111"/>
      <c r="AH75" s="112" t="e">
        <f>AH73*$M$75/$H$73</f>
        <v>#DIV/0!</v>
      </c>
      <c r="AI75" s="113"/>
      <c r="AJ75" s="111"/>
      <c r="AK75" s="112" t="e">
        <f>AK73*$M$75/$H$73</f>
        <v>#DIV/0!</v>
      </c>
      <c r="AL75" s="113"/>
      <c r="AM75" s="111"/>
      <c r="AN75" s="112" t="e">
        <f>AN73*$M$75/$H$73</f>
        <v>#DIV/0!</v>
      </c>
      <c r="AO75" s="113"/>
      <c r="AP75" s="111"/>
      <c r="AQ75" s="112" t="e">
        <f>AQ73*$M$75/$H$73</f>
        <v>#DIV/0!</v>
      </c>
      <c r="AR75" s="115" t="e">
        <f>M75/H73</f>
        <v>#DIV/0!</v>
      </c>
      <c r="AS75" s="374" t="s">
        <v>177</v>
      </c>
      <c r="AT75" s="374"/>
      <c r="AU75" s="406"/>
      <c r="AV75" s="407" t="e">
        <f>AX75/AS73</f>
        <v>#DIV/0!</v>
      </c>
      <c r="AW75" s="408" t="s">
        <v>178</v>
      </c>
      <c r="AX75" s="374">
        <f>actu_grand_total</f>
        <v>0</v>
      </c>
      <c r="AY75" s="409"/>
      <c r="AZ75" s="410"/>
      <c r="BA75" s="411" t="e">
        <f>BA73*$AX$75/$AS$73</f>
        <v>#DIV/0!</v>
      </c>
      <c r="BB75" s="409"/>
      <c r="BC75" s="410"/>
      <c r="BD75" s="411" t="e">
        <f>BD73*$AX$75/$AS$73</f>
        <v>#DIV/0!</v>
      </c>
      <c r="BE75" s="409"/>
      <c r="BF75" s="410"/>
      <c r="BG75" s="411" t="e">
        <f>BG73*$AX$75/$AS$73</f>
        <v>#DIV/0!</v>
      </c>
      <c r="BH75" s="409"/>
      <c r="BI75" s="410"/>
      <c r="BJ75" s="411" t="e">
        <f>BJ73*$AX$75/$AS$73</f>
        <v>#DIV/0!</v>
      </c>
      <c r="BK75" s="409"/>
      <c r="BL75" s="410"/>
      <c r="BM75" s="411" t="e">
        <f>BM73*$AX$75/$AS$73</f>
        <v>#DIV/0!</v>
      </c>
      <c r="BN75" s="409"/>
      <c r="BO75" s="410"/>
      <c r="BP75" s="411" t="e">
        <f>BP73*$AX$75/$AS$73</f>
        <v>#DIV/0!</v>
      </c>
      <c r="BQ75" s="409"/>
      <c r="BR75" s="410"/>
      <c r="BS75" s="411" t="e">
        <f>BS73*$AX$75/$AS$73</f>
        <v>#DIV/0!</v>
      </c>
      <c r="BT75" s="409"/>
      <c r="BU75" s="410"/>
      <c r="BV75" s="411" t="e">
        <f>BV73*$AX$75/$AS$73</f>
        <v>#DIV/0!</v>
      </c>
      <c r="BW75" s="409"/>
      <c r="BX75" s="410"/>
      <c r="BY75" s="411" t="e">
        <f>BY73*$AX$75/$AS$73</f>
        <v>#DIV/0!</v>
      </c>
      <c r="BZ75" s="409"/>
      <c r="CA75" s="410"/>
      <c r="CB75" s="411" t="e">
        <f>CB73*$AX$75/$AS$73</f>
        <v>#DIV/0!</v>
      </c>
      <c r="CC75" s="412" t="e">
        <f>AX75/AS73</f>
        <v>#DIV/0!</v>
      </c>
      <c r="CD75" s="413" t="s">
        <v>177</v>
      </c>
      <c r="CE75" s="414"/>
      <c r="CF75" s="414"/>
      <c r="CG75" s="414" t="e">
        <f>K75-AV75</f>
        <v>#DIV/0!</v>
      </c>
      <c r="CH75" s="415" t="s">
        <v>178</v>
      </c>
      <c r="CI75" s="416"/>
      <c r="CJ75" s="417"/>
      <c r="CK75" s="416"/>
      <c r="CL75" s="418" t="e">
        <f t="shared" ref="CL75" si="147">P75-BA75</f>
        <v>#DIV/0!</v>
      </c>
      <c r="CM75" s="417"/>
      <c r="CN75" s="416"/>
      <c r="CO75" s="418" t="e">
        <f t="shared" ref="CO75" si="148">S75-BD75</f>
        <v>#DIV/0!</v>
      </c>
      <c r="CP75" s="417"/>
      <c r="CQ75" s="416"/>
      <c r="CR75" s="418" t="e">
        <f t="shared" ref="CR75" si="149">V75-BG75</f>
        <v>#DIV/0!</v>
      </c>
      <c r="CS75" s="417"/>
      <c r="CT75" s="416"/>
      <c r="CU75" s="418" t="e">
        <f t="shared" ref="CU75" si="150">Y75-BJ75</f>
        <v>#DIV/0!</v>
      </c>
      <c r="CV75" s="417"/>
      <c r="CW75" s="416"/>
      <c r="CX75" s="418" t="e">
        <f t="shared" ref="CX75" si="151">AB75-BM75</f>
        <v>#DIV/0!</v>
      </c>
      <c r="CY75" s="417"/>
      <c r="CZ75" s="416"/>
      <c r="DA75" s="418" t="e">
        <f t="shared" ref="DA75" si="152">AE75-BP75</f>
        <v>#DIV/0!</v>
      </c>
      <c r="DB75" s="417"/>
      <c r="DC75" s="416"/>
      <c r="DD75" s="418" t="e">
        <f t="shared" ref="DD75" si="153">AH75-BS75</f>
        <v>#DIV/0!</v>
      </c>
      <c r="DE75" s="417"/>
      <c r="DF75" s="416"/>
      <c r="DG75" s="418" t="e">
        <f t="shared" ref="DG75" si="154">AK75-BV75</f>
        <v>#DIV/0!</v>
      </c>
      <c r="DH75" s="417"/>
      <c r="DI75" s="416"/>
      <c r="DJ75" s="418" t="e">
        <f t="shared" ref="DJ75" si="155">AN75-BY75</f>
        <v>#DIV/0!</v>
      </c>
      <c r="DK75" s="417"/>
      <c r="DL75" s="416"/>
      <c r="DM75" s="418" t="e">
        <f t="shared" ref="DM75" si="156">AQ75-CB75</f>
        <v>#DIV/0!</v>
      </c>
      <c r="DN75" s="419" t="e">
        <f>(M75-AX75)/M75</f>
        <v>#DIV/0!</v>
      </c>
    </row>
    <row r="76" spans="1:118" s="198" customFormat="1" x14ac:dyDescent="0.35">
      <c r="A76" s="123" t="s">
        <v>179</v>
      </c>
      <c r="B76" s="477"/>
      <c r="C76" s="478"/>
      <c r="D76" s="478"/>
      <c r="E76" s="478"/>
      <c r="F76" s="478"/>
      <c r="G76" s="479"/>
      <c r="H76" s="480"/>
      <c r="I76" s="481"/>
      <c r="J76" s="482"/>
      <c r="K76" s="483"/>
      <c r="L76" s="484"/>
      <c r="M76" s="490" t="s">
        <v>263</v>
      </c>
      <c r="N76" s="485"/>
      <c r="O76" s="484"/>
      <c r="P76" s="486"/>
      <c r="Q76" s="485"/>
      <c r="R76" s="484"/>
      <c r="S76" s="486"/>
      <c r="T76" s="485"/>
      <c r="U76" s="484"/>
      <c r="V76" s="486"/>
      <c r="W76" s="485"/>
      <c r="X76" s="484"/>
      <c r="Y76" s="486"/>
      <c r="Z76" s="484"/>
      <c r="AA76" s="484"/>
      <c r="AB76" s="484"/>
      <c r="AC76" s="484"/>
      <c r="AD76" s="484"/>
      <c r="AE76" s="484"/>
      <c r="AF76" s="484"/>
      <c r="AG76" s="484"/>
      <c r="AH76" s="484"/>
      <c r="AI76" s="484"/>
      <c r="AJ76" s="484"/>
      <c r="AK76" s="484"/>
      <c r="AL76" s="484"/>
      <c r="AM76" s="484"/>
      <c r="AN76" s="484"/>
      <c r="AO76" s="484"/>
      <c r="AP76" s="484"/>
      <c r="AQ76" s="484"/>
      <c r="AR76" s="280"/>
      <c r="AS76" s="484"/>
      <c r="AT76" s="484"/>
      <c r="AU76" s="484"/>
      <c r="AV76" s="484"/>
      <c r="AW76" s="484"/>
      <c r="AX76" s="490" t="s">
        <v>263</v>
      </c>
      <c r="AY76" s="420"/>
      <c r="AZ76" s="420"/>
      <c r="BA76" s="420"/>
      <c r="BB76" s="420"/>
      <c r="BC76" s="420"/>
      <c r="BD76" s="420"/>
      <c r="BE76" s="420"/>
      <c r="BF76" s="420"/>
      <c r="BG76" s="420"/>
      <c r="BH76" s="420"/>
      <c r="BI76" s="420"/>
      <c r="BJ76" s="420"/>
      <c r="BK76" s="420"/>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20"/>
      <c r="CH76" s="420"/>
      <c r="CI76" s="490" t="s">
        <v>263</v>
      </c>
      <c r="CJ76" s="421">
        <f t="shared" ref="CJ76" si="157">AY76-N76</f>
        <v>0</v>
      </c>
      <c r="CK76" s="422">
        <f t="shared" ref="CK76" si="158">O76-AZ76</f>
        <v>0</v>
      </c>
      <c r="CL76" s="421">
        <f t="shared" ref="CL76:CM76" si="159">BA76-P76</f>
        <v>0</v>
      </c>
      <c r="CM76" s="421">
        <f t="shared" si="159"/>
        <v>0</v>
      </c>
      <c r="CN76" s="422">
        <f t="shared" ref="CN76" si="160">R76-BC76</f>
        <v>0</v>
      </c>
      <c r="CO76" s="421">
        <f t="shared" ref="CO76:CP76" si="161">BD76-S76</f>
        <v>0</v>
      </c>
      <c r="CP76" s="421">
        <f t="shared" si="161"/>
        <v>0</v>
      </c>
      <c r="CQ76" s="422">
        <f t="shared" ref="CQ76" si="162">U76-BF76</f>
        <v>0</v>
      </c>
      <c r="CR76" s="421">
        <f t="shared" ref="CR76:CS76" si="163">BG76-V76</f>
        <v>0</v>
      </c>
      <c r="CS76" s="421">
        <f t="shared" si="163"/>
        <v>0</v>
      </c>
      <c r="CT76" s="422">
        <f t="shared" ref="CT76" si="164">X76-BI76</f>
        <v>0</v>
      </c>
      <c r="CU76" s="421">
        <f t="shared" ref="CU76:CV76" si="165">BJ76-Y76</f>
        <v>0</v>
      </c>
      <c r="CV76" s="421">
        <f t="shared" si="165"/>
        <v>0</v>
      </c>
      <c r="CW76" s="422">
        <f t="shared" ref="CW76" si="166">AA76-BL76</f>
        <v>0</v>
      </c>
      <c r="CX76" s="421">
        <f t="shared" ref="CX76:CY76" si="167">BM76-AB76</f>
        <v>0</v>
      </c>
      <c r="CY76" s="421">
        <f t="shared" si="167"/>
        <v>0</v>
      </c>
      <c r="CZ76" s="422">
        <f t="shared" ref="CZ76" si="168">AD76-BO76</f>
        <v>0</v>
      </c>
      <c r="DA76" s="421">
        <f t="shared" ref="DA76:DB76" si="169">BP76-AE76</f>
        <v>0</v>
      </c>
      <c r="DB76" s="421">
        <f t="shared" si="169"/>
        <v>0</v>
      </c>
      <c r="DC76" s="422">
        <f t="shared" ref="DC76" si="170">AG76-BR76</f>
        <v>0</v>
      </c>
      <c r="DD76" s="421">
        <f t="shared" ref="DD76:DE76" si="171">BS76-AH76</f>
        <v>0</v>
      </c>
      <c r="DE76" s="421">
        <f t="shared" si="171"/>
        <v>0</v>
      </c>
      <c r="DF76" s="422">
        <f t="shared" ref="DF76" si="172">AJ76-BU76</f>
        <v>0</v>
      </c>
      <c r="DG76" s="421">
        <f t="shared" ref="DG76:DH76" si="173">BV76-AK76</f>
        <v>0</v>
      </c>
      <c r="DH76" s="421">
        <f t="shared" si="173"/>
        <v>0</v>
      </c>
      <c r="DI76" s="422">
        <f t="shared" ref="DI76" si="174">AM76-BX76</f>
        <v>0</v>
      </c>
      <c r="DJ76" s="421">
        <f t="shared" ref="DJ76:DK76" si="175">BY76-AN76</f>
        <v>0</v>
      </c>
      <c r="DK76" s="421">
        <f t="shared" si="175"/>
        <v>0</v>
      </c>
      <c r="DL76" s="422">
        <f t="shared" ref="DL76" si="176">AP76-CA76</f>
        <v>0</v>
      </c>
      <c r="DM76" s="421"/>
      <c r="DN76" s="423"/>
    </row>
    <row r="77" spans="1:118" x14ac:dyDescent="0.35">
      <c r="A77" s="61"/>
      <c r="B77" s="121"/>
      <c r="C77" s="62"/>
      <c r="D77" s="62"/>
      <c r="E77" s="62"/>
      <c r="F77" s="62"/>
      <c r="G77" s="62"/>
      <c r="H77" s="63"/>
      <c r="I77" s="63"/>
      <c r="J77" s="64"/>
      <c r="K77" s="64"/>
      <c r="L77" s="63"/>
      <c r="M77" s="63"/>
      <c r="N77" s="41"/>
      <c r="O77" s="39"/>
      <c r="P77" s="40"/>
      <c r="Q77" s="42"/>
      <c r="R77" s="40"/>
      <c r="S77" s="40"/>
      <c r="T77" s="42"/>
      <c r="U77" s="40"/>
      <c r="V77" s="40"/>
      <c r="W77" s="41"/>
      <c r="X77" s="39"/>
      <c r="Y77" s="40"/>
      <c r="Z77" s="41"/>
      <c r="AA77" s="39"/>
      <c r="AB77" s="40"/>
      <c r="AC77" s="41"/>
      <c r="AD77" s="39"/>
      <c r="AE77" s="40"/>
      <c r="AF77" s="41"/>
      <c r="AG77" s="39"/>
      <c r="AH77" s="40"/>
      <c r="AI77" s="41"/>
      <c r="AJ77" s="39"/>
      <c r="AK77" s="40"/>
      <c r="AL77" s="41"/>
      <c r="AM77" s="39"/>
      <c r="AN77" s="40"/>
      <c r="AO77" s="41"/>
      <c r="AP77" s="39"/>
      <c r="AQ77" s="40"/>
      <c r="AR77" s="43"/>
      <c r="AS77" s="403"/>
      <c r="AT77" s="402"/>
      <c r="AU77" s="402"/>
      <c r="AV77" s="402"/>
      <c r="AW77" s="402"/>
      <c r="AX77" s="403"/>
      <c r="AY77" s="403"/>
      <c r="AZ77" s="403"/>
      <c r="BA77" s="403"/>
      <c r="BB77" s="403"/>
      <c r="BC77" s="403"/>
      <c r="BD77" s="403"/>
      <c r="BE77" s="403"/>
      <c r="BF77" s="403"/>
      <c r="BG77" s="403"/>
      <c r="BH77" s="403"/>
      <c r="BI77" s="403"/>
      <c r="BJ77" s="403"/>
      <c r="BK77" s="403"/>
      <c r="BL77" s="403"/>
      <c r="BM77" s="403"/>
      <c r="BN77" s="403"/>
      <c r="BO77" s="403"/>
      <c r="BP77" s="403"/>
      <c r="BQ77" s="403"/>
      <c r="BR77" s="403"/>
      <c r="BS77" s="403"/>
      <c r="BT77" s="403"/>
      <c r="BU77" s="403"/>
      <c r="BV77" s="403"/>
      <c r="BW77" s="403"/>
      <c r="BX77" s="403"/>
      <c r="BY77" s="403"/>
      <c r="BZ77" s="403"/>
      <c r="CA77" s="403"/>
      <c r="CB77" s="403"/>
      <c r="CC77" s="403"/>
      <c r="CD77" s="404"/>
      <c r="CE77" s="405"/>
      <c r="CF77" s="405"/>
      <c r="CG77" s="405"/>
      <c r="CH77" s="405"/>
      <c r="CI77" s="403"/>
      <c r="CJ77" s="403"/>
      <c r="CK77" s="403"/>
      <c r="CL77" s="404"/>
      <c r="CM77" s="403"/>
      <c r="CN77" s="403"/>
      <c r="CO77" s="403"/>
      <c r="CP77" s="403"/>
      <c r="CQ77" s="403"/>
      <c r="CR77" s="403"/>
      <c r="CS77" s="403"/>
      <c r="CT77" s="403"/>
      <c r="CU77" s="404"/>
      <c r="CV77" s="403"/>
      <c r="CW77" s="403"/>
      <c r="CX77" s="403"/>
      <c r="CY77" s="403"/>
      <c r="CZ77" s="403"/>
      <c r="DA77" s="403"/>
      <c r="DB77" s="403"/>
      <c r="DC77" s="403"/>
      <c r="DD77" s="404"/>
      <c r="DE77" s="403"/>
      <c r="DF77" s="403"/>
      <c r="DG77" s="404"/>
      <c r="DH77" s="403"/>
      <c r="DI77" s="403"/>
      <c r="DJ77" s="403"/>
      <c r="DK77" s="403"/>
      <c r="DL77" s="403"/>
      <c r="DM77" s="403"/>
      <c r="DN77" s="403"/>
    </row>
    <row r="78" spans="1:118" ht="36.75" customHeight="1" x14ac:dyDescent="0.35">
      <c r="A78" s="1" t="s">
        <v>180</v>
      </c>
      <c r="B78" s="2"/>
      <c r="C78" s="3"/>
      <c r="D78" s="3"/>
      <c r="E78" s="3"/>
      <c r="F78" s="3"/>
      <c r="G78" s="44"/>
      <c r="H78" s="25"/>
      <c r="I78" s="25"/>
      <c r="J78" s="13"/>
      <c r="K78" s="13"/>
      <c r="L78" s="25"/>
      <c r="M78" s="26"/>
      <c r="N78" s="526"/>
      <c r="O78" s="527"/>
      <c r="P78" s="528"/>
      <c r="Q78" s="527"/>
      <c r="R78" s="527"/>
      <c r="S78" s="528"/>
      <c r="T78" s="527"/>
      <c r="U78" s="527"/>
      <c r="V78" s="528"/>
      <c r="W78" s="526"/>
      <c r="X78" s="527"/>
      <c r="Y78" s="528"/>
      <c r="Z78" s="526"/>
      <c r="AA78" s="527"/>
      <c r="AB78" s="528"/>
      <c r="AC78" s="526"/>
      <c r="AD78" s="527"/>
      <c r="AE78" s="528"/>
      <c r="AF78" s="526"/>
      <c r="AG78" s="527"/>
      <c r="AH78" s="528"/>
      <c r="AI78" s="526"/>
      <c r="AJ78" s="527"/>
      <c r="AK78" s="528"/>
      <c r="AL78" s="526"/>
      <c r="AM78" s="527"/>
      <c r="AN78" s="528"/>
      <c r="AO78" s="526"/>
      <c r="AP78" s="527"/>
      <c r="AQ78" s="528"/>
      <c r="AR78" s="45" t="s">
        <v>181</v>
      </c>
      <c r="AS78" s="468"/>
      <c r="AT78" s="374"/>
      <c r="AU78" s="406"/>
      <c r="AV78" s="406"/>
      <c r="AW78" s="374"/>
      <c r="AX78" s="375"/>
      <c r="AY78" s="529"/>
      <c r="AZ78" s="519"/>
      <c r="BA78" s="530"/>
      <c r="BB78" s="519"/>
      <c r="BC78" s="519"/>
      <c r="BD78" s="530"/>
      <c r="BE78" s="519"/>
      <c r="BF78" s="519"/>
      <c r="BG78" s="530"/>
      <c r="BH78" s="529"/>
      <c r="BI78" s="519"/>
      <c r="BJ78" s="530"/>
      <c r="BK78" s="529"/>
      <c r="BL78" s="519"/>
      <c r="BM78" s="530"/>
      <c r="BN78" s="529"/>
      <c r="BO78" s="519"/>
      <c r="BP78" s="530"/>
      <c r="BQ78" s="529"/>
      <c r="BR78" s="519"/>
      <c r="BS78" s="530"/>
      <c r="BT78" s="529"/>
      <c r="BU78" s="519"/>
      <c r="BV78" s="530"/>
      <c r="BW78" s="529"/>
      <c r="BX78" s="519"/>
      <c r="BY78" s="530"/>
      <c r="BZ78" s="529"/>
      <c r="CA78" s="519"/>
      <c r="CB78" s="530"/>
      <c r="CC78" s="424" t="s">
        <v>181</v>
      </c>
      <c r="CD78" s="381"/>
      <c r="CE78" s="414"/>
      <c r="CF78" s="414"/>
      <c r="CG78" s="414"/>
      <c r="CH78" s="414"/>
      <c r="CI78" s="425"/>
      <c r="CJ78" s="523" t="e">
        <f ca="1">CombineUnits(N78,AY78)</f>
        <v>#NAME?</v>
      </c>
      <c r="CK78" s="524"/>
      <c r="CL78" s="525"/>
      <c r="CM78" s="523" t="e">
        <f t="shared" ref="CM78" ca="1" si="177">CombineUnits(Q78,BB78)</f>
        <v>#NAME?</v>
      </c>
      <c r="CN78" s="524"/>
      <c r="CO78" s="525"/>
      <c r="CP78" s="523" t="e">
        <f t="shared" ref="CP78" ca="1" si="178">CombineUnits(T78,BE78)</f>
        <v>#NAME?</v>
      </c>
      <c r="CQ78" s="524"/>
      <c r="CR78" s="525"/>
      <c r="CS78" s="523" t="e">
        <f t="shared" ref="CS78" ca="1" si="179">CombineUnits(W78,BH78)</f>
        <v>#NAME?</v>
      </c>
      <c r="CT78" s="524"/>
      <c r="CU78" s="525"/>
      <c r="CV78" s="523" t="e">
        <f t="shared" ref="CV78" ca="1" si="180">CombineUnits(Z78,BK78)</f>
        <v>#NAME?</v>
      </c>
      <c r="CW78" s="524"/>
      <c r="CX78" s="525"/>
      <c r="CY78" s="523" t="e">
        <f t="shared" ref="CY78" ca="1" si="181">CombineUnits(AC78,BN78)</f>
        <v>#NAME?</v>
      </c>
      <c r="CZ78" s="524"/>
      <c r="DA78" s="525"/>
      <c r="DB78" s="523" t="e">
        <f t="shared" ref="DB78" ca="1" si="182">CombineUnits(AF78,BQ78)</f>
        <v>#NAME?</v>
      </c>
      <c r="DC78" s="524"/>
      <c r="DD78" s="525"/>
      <c r="DE78" s="523" t="e">
        <f t="shared" ref="DE78" ca="1" si="183">CombineUnits(AI78,BT78)</f>
        <v>#NAME?</v>
      </c>
      <c r="DF78" s="524"/>
      <c r="DG78" s="525"/>
      <c r="DH78" s="523" t="e">
        <f t="shared" ref="DH78" ca="1" si="184">CombineUnits(AL78,BW78)</f>
        <v>#NAME?</v>
      </c>
      <c r="DI78" s="524"/>
      <c r="DJ78" s="525"/>
      <c r="DK78" s="523" t="e">
        <f t="shared" ref="DK78" ca="1" si="185">CombineUnits(AO78,BZ78)</f>
        <v>#NAME?</v>
      </c>
      <c r="DL78" s="524"/>
      <c r="DM78" s="525"/>
      <c r="DN78" s="426" t="s">
        <v>181</v>
      </c>
    </row>
    <row r="79" spans="1:118" x14ac:dyDescent="0.35">
      <c r="A79" s="10" t="s">
        <v>182</v>
      </c>
      <c r="B79" s="30"/>
      <c r="C79" s="31"/>
      <c r="D79" s="31"/>
      <c r="E79" s="31"/>
      <c r="F79" s="31"/>
      <c r="G79" s="46"/>
      <c r="H79" s="48" t="s">
        <v>183</v>
      </c>
      <c r="I79" s="48"/>
      <c r="J79" s="47"/>
      <c r="K79" s="122"/>
      <c r="L79" s="48"/>
      <c r="M79" s="489" t="s">
        <v>184</v>
      </c>
      <c r="N79" s="491"/>
      <c r="O79" s="48"/>
      <c r="P79" s="50">
        <f>IF($M79="households",N79*$K79,N79)</f>
        <v>0</v>
      </c>
      <c r="Q79" s="49"/>
      <c r="R79" s="48"/>
      <c r="S79" s="50">
        <f>IF($M79="households",Q79*$K79,Q79)</f>
        <v>0</v>
      </c>
      <c r="T79" s="49"/>
      <c r="U79" s="48"/>
      <c r="V79" s="50">
        <f>IF($M79="households",T79*$K79,T79)</f>
        <v>0</v>
      </c>
      <c r="W79" s="49"/>
      <c r="X79" s="48"/>
      <c r="Y79" s="50">
        <f>IF($M79="households",W79*$K79,W79)</f>
        <v>0</v>
      </c>
      <c r="Z79" s="49"/>
      <c r="AA79" s="48"/>
      <c r="AB79" s="50">
        <f>IF($M79="households",Z79*$K79,Z79)</f>
        <v>0</v>
      </c>
      <c r="AC79" s="49"/>
      <c r="AD79" s="48"/>
      <c r="AE79" s="50">
        <f>IF($M79="households",AC79*$K79,AC79)</f>
        <v>0</v>
      </c>
      <c r="AF79" s="49"/>
      <c r="AG79" s="48"/>
      <c r="AH79" s="50">
        <f>IF($M79="households",AF79*$K79,AF79)</f>
        <v>0</v>
      </c>
      <c r="AI79" s="49"/>
      <c r="AJ79" s="48"/>
      <c r="AK79" s="50">
        <f>IF($M79="households",AI79*$K79,AI79)</f>
        <v>0</v>
      </c>
      <c r="AL79" s="49"/>
      <c r="AM79" s="48"/>
      <c r="AN79" s="50">
        <f>IF($M79="households",AL79*$K79,AL79)</f>
        <v>0</v>
      </c>
      <c r="AO79" s="49"/>
      <c r="AP79" s="48"/>
      <c r="AQ79" s="50">
        <f>IF($M79="households",AO79*$K79,AO79)</f>
        <v>0</v>
      </c>
      <c r="AR79" s="51">
        <f>P79+S79+V79+Y79+AB79+AE79+AH79+AK79+AN79+AQ79</f>
        <v>0</v>
      </c>
      <c r="AS79" s="470" t="s">
        <v>183</v>
      </c>
      <c r="AT79" s="427"/>
      <c r="AU79" s="427"/>
      <c r="AV79" s="330"/>
      <c r="AW79" s="427"/>
      <c r="AX79" s="428" t="s">
        <v>184</v>
      </c>
      <c r="AY79" s="429"/>
      <c r="AZ79" s="430"/>
      <c r="BA79" s="431">
        <f>IF($AX79="households",AY79*$AV79,AY79)</f>
        <v>0</v>
      </c>
      <c r="BB79" s="429"/>
      <c r="BC79" s="430"/>
      <c r="BD79" s="431">
        <f>IF($AX79="households",BB79*$AV79,BB79)</f>
        <v>0</v>
      </c>
      <c r="BE79" s="429"/>
      <c r="BF79" s="430"/>
      <c r="BG79" s="431">
        <f>IF($AX79="households",BE79*$AV79,BE79)</f>
        <v>0</v>
      </c>
      <c r="BH79" s="429"/>
      <c r="BI79" s="430"/>
      <c r="BJ79" s="431">
        <f>IF($AX79="households",BH79*$AV79,BH79)</f>
        <v>0</v>
      </c>
      <c r="BK79" s="429"/>
      <c r="BL79" s="430"/>
      <c r="BM79" s="431">
        <f>IF($AX79="households",BK79*$AV79,BK79)</f>
        <v>0</v>
      </c>
      <c r="BN79" s="429"/>
      <c r="BO79" s="430"/>
      <c r="BP79" s="431">
        <f>IF($AX79="households",BN79*$AV79,BN79)</f>
        <v>0</v>
      </c>
      <c r="BQ79" s="429"/>
      <c r="BR79" s="430"/>
      <c r="BS79" s="431">
        <f>IF($AX79="households",BQ79*$AV79,BQ79)</f>
        <v>0</v>
      </c>
      <c r="BT79" s="429"/>
      <c r="BU79" s="430"/>
      <c r="BV79" s="431">
        <f>IF($AX79="households",BT79*$AV79,BT79)</f>
        <v>0</v>
      </c>
      <c r="BW79" s="429"/>
      <c r="BX79" s="430"/>
      <c r="BY79" s="431">
        <f>IF($AX79="households",BW79*$AV79,BW79)</f>
        <v>0</v>
      </c>
      <c r="BZ79" s="429"/>
      <c r="CA79" s="430"/>
      <c r="CB79" s="431">
        <f>IF($AX79="households",BZ79*$AV79,BZ79)</f>
        <v>0</v>
      </c>
      <c r="CC79" s="432">
        <f>BA79+BD79+BG79+BJ79+BM79+BP79+BS79+BV79+BY79+CB79</f>
        <v>0</v>
      </c>
      <c r="CD79" s="433"/>
      <c r="CE79" s="360">
        <f>AT79-I79</f>
        <v>0</v>
      </c>
      <c r="CF79" s="360">
        <f>AU79-J79</f>
        <v>0</v>
      </c>
      <c r="CG79" s="360" t="e">
        <f t="shared" ref="CG79" ca="1" si="186">CombineUnits(K79,AV79)</f>
        <v>#NAME?</v>
      </c>
      <c r="CH79" s="360">
        <f>AW79-L79</f>
        <v>0</v>
      </c>
      <c r="CI79" s="361" t="e">
        <f t="shared" ref="CI79" ca="1" si="187">CombineUnits(M79,AX79)</f>
        <v>#NAME?</v>
      </c>
      <c r="CJ79" s="434" t="str">
        <f>IF(AND($M79="households",$AX79="households"),AY79-N79,"")</f>
        <v/>
      </c>
      <c r="CK79" s="360"/>
      <c r="CL79" s="435">
        <f>BA79-P79</f>
        <v>0</v>
      </c>
      <c r="CM79" s="434" t="str">
        <f>IF(AND($M79="households",$AX79="households"),BB79-Q79,"")</f>
        <v/>
      </c>
      <c r="CN79" s="360">
        <f>BC79-R79</f>
        <v>0</v>
      </c>
      <c r="CO79" s="435">
        <f>BD79-S79</f>
        <v>0</v>
      </c>
      <c r="CP79" s="434" t="str">
        <f>IF(AND($M79="households",$AX79="households"),BE79-T79,"")</f>
        <v/>
      </c>
      <c r="CQ79" s="360">
        <f>BF79-U79</f>
        <v>0</v>
      </c>
      <c r="CR79" s="435">
        <f>BG79-V79</f>
        <v>0</v>
      </c>
      <c r="CS79" s="434" t="str">
        <f>IF(AND($M79="households",$AX79="households"),BH79-W79,"")</f>
        <v/>
      </c>
      <c r="CT79" s="360">
        <f>BI79-X79</f>
        <v>0</v>
      </c>
      <c r="CU79" s="435">
        <f>BJ79-Y79</f>
        <v>0</v>
      </c>
      <c r="CV79" s="434" t="str">
        <f>IF(AND($M79="households",$AX79="households"),BK79-Z79,"")</f>
        <v/>
      </c>
      <c r="CW79" s="360">
        <f>BL79-AA79</f>
        <v>0</v>
      </c>
      <c r="CX79" s="435">
        <f>BM79-AB79</f>
        <v>0</v>
      </c>
      <c r="CY79" s="434" t="str">
        <f>IF(AND($M79="households",$AX79="households"),BN79-AC79,"")</f>
        <v/>
      </c>
      <c r="CZ79" s="360">
        <f>BO79-AD79</f>
        <v>0</v>
      </c>
      <c r="DA79" s="435">
        <f>BP79-AE79</f>
        <v>0</v>
      </c>
      <c r="DB79" s="434" t="str">
        <f>IF(AND($M79="households",$AX79="households"),BQ79-AF79,"")</f>
        <v/>
      </c>
      <c r="DC79" s="360">
        <f>BR79-AG79</f>
        <v>0</v>
      </c>
      <c r="DD79" s="435">
        <f>BS79-AH79</f>
        <v>0</v>
      </c>
      <c r="DE79" s="434" t="str">
        <f>IF(AND($M79="households",$AX79="households"),BT79-AI79,"")</f>
        <v/>
      </c>
      <c r="DF79" s="360">
        <f>BU79-AJ79</f>
        <v>0</v>
      </c>
      <c r="DG79" s="435">
        <f>BV79-AK79</f>
        <v>0</v>
      </c>
      <c r="DH79" s="434" t="str">
        <f>IF(AND($M79="households",$AX79="households"),BW79-AL79,"")</f>
        <v/>
      </c>
      <c r="DI79" s="360">
        <f>BX79-AM79</f>
        <v>0</v>
      </c>
      <c r="DJ79" s="435">
        <f>BY79-AN79</f>
        <v>0</v>
      </c>
      <c r="DK79" s="434" t="str">
        <f>IF(AND($M79="households",$AX79="households"),BZ79-AO79,"")</f>
        <v/>
      </c>
      <c r="DL79" s="360">
        <f t="shared" ref="DL79:DN80" si="188">CA79-AP79</f>
        <v>0</v>
      </c>
      <c r="DM79" s="435">
        <f t="shared" si="188"/>
        <v>0</v>
      </c>
      <c r="DN79" s="361">
        <f t="shared" si="188"/>
        <v>0</v>
      </c>
    </row>
    <row r="80" spans="1:118" x14ac:dyDescent="0.35">
      <c r="A80" s="10" t="s">
        <v>185</v>
      </c>
      <c r="B80" s="30"/>
      <c r="C80" s="31"/>
      <c r="D80" s="31"/>
      <c r="E80" s="31"/>
      <c r="F80" s="31"/>
      <c r="G80" s="46"/>
      <c r="H80" s="47"/>
      <c r="I80" s="48"/>
      <c r="J80" s="47"/>
      <c r="K80" s="122"/>
      <c r="L80" s="48"/>
      <c r="M80" s="117" t="str">
        <f>M79</f>
        <v>individuals</v>
      </c>
      <c r="N80" s="118" t="e">
        <f>N79*$K$75</f>
        <v>#DIV/0!</v>
      </c>
      <c r="O80" s="48"/>
      <c r="P80" s="50" t="e">
        <f>P79*$K$75</f>
        <v>#DIV/0!</v>
      </c>
      <c r="Q80" s="118" t="e">
        <f>Q79*$K$75</f>
        <v>#DIV/0!</v>
      </c>
      <c r="R80" s="48"/>
      <c r="S80" s="50" t="e">
        <f>S79*$K$75</f>
        <v>#DIV/0!</v>
      </c>
      <c r="T80" s="118" t="e">
        <f>T79*$K$75</f>
        <v>#DIV/0!</v>
      </c>
      <c r="U80" s="48"/>
      <c r="V80" s="50" t="e">
        <f>V79*$K$75</f>
        <v>#DIV/0!</v>
      </c>
      <c r="W80" s="118" t="e">
        <f>W79*$K$75</f>
        <v>#DIV/0!</v>
      </c>
      <c r="X80" s="48"/>
      <c r="Y80" s="50" t="e">
        <f>Y79*$K$75</f>
        <v>#DIV/0!</v>
      </c>
      <c r="Z80" s="118" t="e">
        <f>Z79*$K$75</f>
        <v>#DIV/0!</v>
      </c>
      <c r="AA80" s="48"/>
      <c r="AB80" s="50" t="e">
        <f>AB79*$K$75</f>
        <v>#DIV/0!</v>
      </c>
      <c r="AC80" s="118" t="e">
        <f>AC79*$K$75</f>
        <v>#DIV/0!</v>
      </c>
      <c r="AD80" s="48"/>
      <c r="AE80" s="50" t="e">
        <f>AE79*$K$75</f>
        <v>#DIV/0!</v>
      </c>
      <c r="AF80" s="118" t="e">
        <f>AF79*$K$75</f>
        <v>#DIV/0!</v>
      </c>
      <c r="AG80" s="48"/>
      <c r="AH80" s="50" t="e">
        <f>AH79*$K$75</f>
        <v>#DIV/0!</v>
      </c>
      <c r="AI80" s="118" t="e">
        <f>AI79*$K$75</f>
        <v>#DIV/0!</v>
      </c>
      <c r="AJ80" s="48"/>
      <c r="AK80" s="50" t="e">
        <f>AK79*$K$75</f>
        <v>#DIV/0!</v>
      </c>
      <c r="AL80" s="118" t="e">
        <f>AL79*$K$75</f>
        <v>#DIV/0!</v>
      </c>
      <c r="AM80" s="48"/>
      <c r="AN80" s="50" t="e">
        <f>AN79*$K$75</f>
        <v>#DIV/0!</v>
      </c>
      <c r="AO80" s="118" t="e">
        <f>AO79*$K$75</f>
        <v>#DIV/0!</v>
      </c>
      <c r="AP80" s="48"/>
      <c r="AQ80" s="50" t="e">
        <f>AQ79*$K$75</f>
        <v>#DIV/0!</v>
      </c>
      <c r="AR80" s="51" t="e">
        <f>P80+S80+V80+Y80+AB80+AE80+AH80+AK80+AN80+AQ80</f>
        <v>#DIV/0!</v>
      </c>
      <c r="AS80" s="471"/>
      <c r="AT80" s="436"/>
      <c r="AU80" s="436"/>
      <c r="AV80" s="437"/>
      <c r="AW80" s="436"/>
      <c r="AX80" s="438" t="str">
        <f>AX79</f>
        <v>individuals</v>
      </c>
      <c r="AY80" s="439" t="e">
        <f>AY79*$AV$75</f>
        <v>#DIV/0!</v>
      </c>
      <c r="AZ80" s="439"/>
      <c r="BA80" s="431" t="e">
        <f>BA79*$AV$75</f>
        <v>#DIV/0!</v>
      </c>
      <c r="BB80" s="439" t="e">
        <f>BB79*$AV$75</f>
        <v>#DIV/0!</v>
      </c>
      <c r="BC80" s="439"/>
      <c r="BD80" s="431" t="e">
        <f>BD79*$AV$75</f>
        <v>#DIV/0!</v>
      </c>
      <c r="BE80" s="439" t="e">
        <f>BE79*$AV$75</f>
        <v>#DIV/0!</v>
      </c>
      <c r="BF80" s="439"/>
      <c r="BG80" s="431" t="e">
        <f>BG79*$AV$75</f>
        <v>#DIV/0!</v>
      </c>
      <c r="BH80" s="439" t="e">
        <f>BH79*$AV$75</f>
        <v>#DIV/0!</v>
      </c>
      <c r="BI80" s="439"/>
      <c r="BJ80" s="431" t="e">
        <f>BJ79*$AV$75</f>
        <v>#DIV/0!</v>
      </c>
      <c r="BK80" s="439" t="e">
        <f>BK79*$AV$75</f>
        <v>#DIV/0!</v>
      </c>
      <c r="BL80" s="439"/>
      <c r="BM80" s="431" t="e">
        <f>BM79*$AV$75</f>
        <v>#DIV/0!</v>
      </c>
      <c r="BN80" s="439" t="e">
        <f>BN79*$AV$75</f>
        <v>#DIV/0!</v>
      </c>
      <c r="BO80" s="439"/>
      <c r="BP80" s="431" t="e">
        <f>BP79*$AV$75</f>
        <v>#DIV/0!</v>
      </c>
      <c r="BQ80" s="439" t="e">
        <f>BQ79*$AV$75</f>
        <v>#DIV/0!</v>
      </c>
      <c r="BR80" s="439"/>
      <c r="BS80" s="431" t="e">
        <f>BS79*$AV$75</f>
        <v>#DIV/0!</v>
      </c>
      <c r="BT80" s="439" t="e">
        <f>BT79*$AV$75</f>
        <v>#DIV/0!</v>
      </c>
      <c r="BU80" s="439"/>
      <c r="BV80" s="431" t="e">
        <f>BV79*$AV$75</f>
        <v>#DIV/0!</v>
      </c>
      <c r="BW80" s="439" t="e">
        <f>BW79*$AV$75</f>
        <v>#DIV/0!</v>
      </c>
      <c r="BX80" s="439"/>
      <c r="BY80" s="431" t="e">
        <f>BY79*$AV$75</f>
        <v>#DIV/0!</v>
      </c>
      <c r="BZ80" s="439" t="e">
        <f>BZ79*$AV$75</f>
        <v>#DIV/0!</v>
      </c>
      <c r="CA80" s="439"/>
      <c r="CB80" s="431" t="e">
        <f>CB79*$AV$75</f>
        <v>#DIV/0!</v>
      </c>
      <c r="CC80" s="432" t="e">
        <f>BA80+BD80+BG80+BJ80+BM80+BP80+BS80+BV80+BY80+CB80</f>
        <v>#DIV/0!</v>
      </c>
      <c r="CD80" s="433"/>
      <c r="CE80" s="360">
        <f>AT80-I80</f>
        <v>0</v>
      </c>
      <c r="CF80" s="360">
        <f>AU80-J80</f>
        <v>0</v>
      </c>
      <c r="CG80" s="360" t="e">
        <f t="shared" ref="CG80" ca="1" si="189">CombineUnits(K80,AV80)</f>
        <v>#NAME?</v>
      </c>
      <c r="CH80" s="360">
        <f>AW80-L80</f>
        <v>0</v>
      </c>
      <c r="CI80" s="361" t="e">
        <f t="shared" ref="CI80" ca="1" si="190">CombineUnits(M80,AX80)</f>
        <v>#NAME?</v>
      </c>
      <c r="CJ80" s="434" t="str">
        <f>IF(AND($M80="households",$AX80="households"),AY80-N80,"")</f>
        <v/>
      </c>
      <c r="CK80" s="360"/>
      <c r="CL80" s="435" t="e">
        <f>BA80-P80</f>
        <v>#DIV/0!</v>
      </c>
      <c r="CM80" s="434" t="str">
        <f>IF(AND($M80="households",$AX80="households"),BB80-Q80,"")</f>
        <v/>
      </c>
      <c r="CN80" s="360">
        <f>BC80-R80</f>
        <v>0</v>
      </c>
      <c r="CO80" s="435" t="e">
        <f>BD80-S80</f>
        <v>#DIV/0!</v>
      </c>
      <c r="CP80" s="434" t="str">
        <f>IF(AND($M80="households",$AX80="households"),BE80-T80,"")</f>
        <v/>
      </c>
      <c r="CQ80" s="360">
        <f>BF80-U80</f>
        <v>0</v>
      </c>
      <c r="CR80" s="435" t="e">
        <f>BG80-V80</f>
        <v>#DIV/0!</v>
      </c>
      <c r="CS80" s="434" t="str">
        <f>IF(AND($M80="households",$AX80="households"),BH80-W80,"")</f>
        <v/>
      </c>
      <c r="CT80" s="360">
        <f>BI80-X80</f>
        <v>0</v>
      </c>
      <c r="CU80" s="435" t="e">
        <f>BJ80-Y80</f>
        <v>#DIV/0!</v>
      </c>
      <c r="CV80" s="434" t="str">
        <f>IF(AND($M80="households",$AX80="households"),BK80-Z80,"")</f>
        <v/>
      </c>
      <c r="CW80" s="360">
        <f>BL80-AA80</f>
        <v>0</v>
      </c>
      <c r="CX80" s="435" t="e">
        <f>BM80-AB80</f>
        <v>#DIV/0!</v>
      </c>
      <c r="CY80" s="434" t="str">
        <f>IF(AND($M80="households",$AX80="households"),BN80-AC80,"")</f>
        <v/>
      </c>
      <c r="CZ80" s="360">
        <f>BO80-AD80</f>
        <v>0</v>
      </c>
      <c r="DA80" s="435" t="e">
        <f>BP80-AE80</f>
        <v>#DIV/0!</v>
      </c>
      <c r="DB80" s="434" t="str">
        <f>IF(AND($M80="households",$AX80="households"),BQ80-AF80,"")</f>
        <v/>
      </c>
      <c r="DC80" s="360">
        <f>BR80-AG80</f>
        <v>0</v>
      </c>
      <c r="DD80" s="435" t="e">
        <f>BS80-AH80</f>
        <v>#DIV/0!</v>
      </c>
      <c r="DE80" s="434" t="str">
        <f>IF(AND($M80="households",$AX80="households"),BT80-AI80,"")</f>
        <v/>
      </c>
      <c r="DF80" s="360">
        <f>BU80-AJ80</f>
        <v>0</v>
      </c>
      <c r="DG80" s="435" t="e">
        <f>BV80-AK80</f>
        <v>#DIV/0!</v>
      </c>
      <c r="DH80" s="434" t="str">
        <f>IF(AND($M80="households",$AX80="households"),BW80-AL80,"")</f>
        <v/>
      </c>
      <c r="DI80" s="360">
        <f>BX80-AM80</f>
        <v>0</v>
      </c>
      <c r="DJ80" s="435" t="e">
        <f>BY80-AN80</f>
        <v>#DIV/0!</v>
      </c>
      <c r="DK80" s="434" t="str">
        <f>IF(AND($M80="households",$AX80="households"),BZ80-AO80,"")</f>
        <v/>
      </c>
      <c r="DL80" s="360">
        <f t="shared" si="188"/>
        <v>0</v>
      </c>
      <c r="DM80" s="435" t="e">
        <f t="shared" si="188"/>
        <v>#DIV/0!</v>
      </c>
      <c r="DN80" s="361" t="e">
        <f t="shared" si="188"/>
        <v>#DIV/0!</v>
      </c>
    </row>
    <row r="81" spans="1:118" x14ac:dyDescent="0.35">
      <c r="A81" s="52" t="s">
        <v>186</v>
      </c>
      <c r="B81" s="120"/>
      <c r="C81" s="36"/>
      <c r="D81" s="36"/>
      <c r="E81" s="36"/>
      <c r="F81" s="36"/>
      <c r="G81" s="53"/>
      <c r="H81" s="54"/>
      <c r="I81" s="54"/>
      <c r="J81" s="55"/>
      <c r="K81" s="55"/>
      <c r="L81" s="54"/>
      <c r="M81" s="56"/>
      <c r="N81" s="57"/>
      <c r="O81" s="54"/>
      <c r="P81" s="58" t="e">
        <f>P73/P79</f>
        <v>#DIV/0!</v>
      </c>
      <c r="Q81" s="59"/>
      <c r="R81" s="59"/>
      <c r="S81" s="58" t="e">
        <f>S73/S79</f>
        <v>#DIV/0!</v>
      </c>
      <c r="T81" s="59"/>
      <c r="U81" s="59"/>
      <c r="V81" s="58" t="e">
        <f>V73/V79</f>
        <v>#DIV/0!</v>
      </c>
      <c r="W81" s="57"/>
      <c r="X81" s="54"/>
      <c r="Y81" s="58" t="e">
        <f>Y73/Y79</f>
        <v>#DIV/0!</v>
      </c>
      <c r="Z81" s="57"/>
      <c r="AA81" s="54"/>
      <c r="AB81" s="58" t="e">
        <f>AB73/AB79</f>
        <v>#DIV/0!</v>
      </c>
      <c r="AC81" s="57"/>
      <c r="AD81" s="54"/>
      <c r="AE81" s="58" t="e">
        <f>AE73/AE79</f>
        <v>#DIV/0!</v>
      </c>
      <c r="AF81" s="57"/>
      <c r="AG81" s="54"/>
      <c r="AH81" s="58" t="e">
        <f>AH73/AH79</f>
        <v>#DIV/0!</v>
      </c>
      <c r="AI81" s="57"/>
      <c r="AJ81" s="54"/>
      <c r="AK81" s="58" t="e">
        <f>AK73/AK79</f>
        <v>#DIV/0!</v>
      </c>
      <c r="AL81" s="57"/>
      <c r="AM81" s="54"/>
      <c r="AN81" s="58" t="e">
        <f>AN73/AN79</f>
        <v>#DIV/0!</v>
      </c>
      <c r="AO81" s="57"/>
      <c r="AP81" s="54"/>
      <c r="AQ81" s="58" t="e">
        <f>AQ73/AQ79</f>
        <v>#DIV/0!</v>
      </c>
      <c r="AR81" s="60" t="e">
        <f>H73/AR79</f>
        <v>#DIV/0!</v>
      </c>
      <c r="AS81" s="472"/>
      <c r="AT81" s="440"/>
      <c r="AU81" s="440"/>
      <c r="AV81" s="440"/>
      <c r="AW81" s="440"/>
      <c r="AX81" s="441"/>
      <c r="AY81" s="440"/>
      <c r="AZ81" s="440"/>
      <c r="BA81" s="441" t="e">
        <f>BA73/BA79</f>
        <v>#DIV/0!</v>
      </c>
      <c r="BB81" s="440"/>
      <c r="BC81" s="440"/>
      <c r="BD81" s="441" t="e">
        <f>BD73/BD79</f>
        <v>#DIV/0!</v>
      </c>
      <c r="BE81" s="440"/>
      <c r="BF81" s="440"/>
      <c r="BG81" s="441" t="e">
        <f>BG73/BG79</f>
        <v>#DIV/0!</v>
      </c>
      <c r="BH81" s="440"/>
      <c r="BI81" s="440"/>
      <c r="BJ81" s="441" t="e">
        <f>BJ73/BJ79</f>
        <v>#DIV/0!</v>
      </c>
      <c r="BK81" s="440"/>
      <c r="BL81" s="440"/>
      <c r="BM81" s="441" t="e">
        <f>BM73/BM79</f>
        <v>#DIV/0!</v>
      </c>
      <c r="BN81" s="440"/>
      <c r="BO81" s="440"/>
      <c r="BP81" s="441" t="e">
        <f>BP73/BP79</f>
        <v>#DIV/0!</v>
      </c>
      <c r="BQ81" s="440"/>
      <c r="BR81" s="440"/>
      <c r="BS81" s="441" t="e">
        <f>BS73/BS79</f>
        <v>#DIV/0!</v>
      </c>
      <c r="BT81" s="440"/>
      <c r="BU81" s="440"/>
      <c r="BV81" s="441" t="e">
        <f>BV73/BV79</f>
        <v>#DIV/0!</v>
      </c>
      <c r="BW81" s="440"/>
      <c r="BX81" s="440"/>
      <c r="BY81" s="441" t="e">
        <f>BY73/BY79</f>
        <v>#DIV/0!</v>
      </c>
      <c r="BZ81" s="440"/>
      <c r="CA81" s="440"/>
      <c r="CB81" s="441" t="e">
        <f>CB73/CB79</f>
        <v>#DIV/0!</v>
      </c>
      <c r="CC81" s="442" t="e">
        <f>AS73/CC79</f>
        <v>#DIV/0!</v>
      </c>
      <c r="CD81" s="443">
        <f t="shared" ref="CD81:DM81" si="191">H81-AS81</f>
        <v>0</v>
      </c>
      <c r="CE81" s="444">
        <f t="shared" si="191"/>
        <v>0</v>
      </c>
      <c r="CF81" s="444">
        <f t="shared" si="191"/>
        <v>0</v>
      </c>
      <c r="CG81" s="444">
        <f t="shared" si="191"/>
        <v>0</v>
      </c>
      <c r="CH81" s="444">
        <f t="shared" si="191"/>
        <v>0</v>
      </c>
      <c r="CI81" s="445">
        <f t="shared" si="191"/>
        <v>0</v>
      </c>
      <c r="CJ81" s="444"/>
      <c r="CK81" s="444"/>
      <c r="CL81" s="445" t="e">
        <f t="shared" si="191"/>
        <v>#DIV/0!</v>
      </c>
      <c r="CM81" s="444">
        <f t="shared" si="191"/>
        <v>0</v>
      </c>
      <c r="CN81" s="444">
        <f t="shared" si="191"/>
        <v>0</v>
      </c>
      <c r="CO81" s="445" t="e">
        <f t="shared" si="191"/>
        <v>#DIV/0!</v>
      </c>
      <c r="CP81" s="444">
        <f t="shared" si="191"/>
        <v>0</v>
      </c>
      <c r="CQ81" s="444">
        <f t="shared" si="191"/>
        <v>0</v>
      </c>
      <c r="CR81" s="445" t="e">
        <f t="shared" si="191"/>
        <v>#DIV/0!</v>
      </c>
      <c r="CS81" s="444">
        <f t="shared" si="191"/>
        <v>0</v>
      </c>
      <c r="CT81" s="444">
        <f t="shared" si="191"/>
        <v>0</v>
      </c>
      <c r="CU81" s="445" t="e">
        <f t="shared" si="191"/>
        <v>#DIV/0!</v>
      </c>
      <c r="CV81" s="444">
        <f t="shared" si="191"/>
        <v>0</v>
      </c>
      <c r="CW81" s="444">
        <f t="shared" si="191"/>
        <v>0</v>
      </c>
      <c r="CX81" s="445" t="e">
        <f t="shared" si="191"/>
        <v>#DIV/0!</v>
      </c>
      <c r="CY81" s="444">
        <f t="shared" si="191"/>
        <v>0</v>
      </c>
      <c r="CZ81" s="444">
        <f t="shared" si="191"/>
        <v>0</v>
      </c>
      <c r="DA81" s="445" t="e">
        <f t="shared" si="191"/>
        <v>#DIV/0!</v>
      </c>
      <c r="DB81" s="444">
        <f t="shared" si="191"/>
        <v>0</v>
      </c>
      <c r="DC81" s="444">
        <f t="shared" si="191"/>
        <v>0</v>
      </c>
      <c r="DD81" s="445" t="e">
        <f t="shared" si="191"/>
        <v>#DIV/0!</v>
      </c>
      <c r="DE81" s="444">
        <f t="shared" si="191"/>
        <v>0</v>
      </c>
      <c r="DF81" s="444">
        <f t="shared" si="191"/>
        <v>0</v>
      </c>
      <c r="DG81" s="445" t="e">
        <f t="shared" si="191"/>
        <v>#DIV/0!</v>
      </c>
      <c r="DH81" s="444">
        <f t="shared" si="191"/>
        <v>0</v>
      </c>
      <c r="DI81" s="444">
        <f t="shared" si="191"/>
        <v>0</v>
      </c>
      <c r="DJ81" s="445" t="e">
        <f t="shared" si="191"/>
        <v>#DIV/0!</v>
      </c>
      <c r="DK81" s="444">
        <f t="shared" si="191"/>
        <v>0</v>
      </c>
      <c r="DL81" s="444">
        <f t="shared" si="191"/>
        <v>0</v>
      </c>
      <c r="DM81" s="445" t="e">
        <f t="shared" si="191"/>
        <v>#DIV/0!</v>
      </c>
      <c r="DN81" s="445" t="e">
        <f>AR81-CC81</f>
        <v>#DIV/0!</v>
      </c>
    </row>
    <row r="82" spans="1:118" x14ac:dyDescent="0.35">
      <c r="A82" s="61"/>
      <c r="B82" s="121"/>
      <c r="C82" s="62"/>
      <c r="D82" s="62"/>
      <c r="E82" s="62"/>
      <c r="F82" s="62"/>
      <c r="G82" s="62"/>
      <c r="H82" s="63"/>
      <c r="I82" s="63"/>
      <c r="J82" s="64"/>
      <c r="K82" s="64"/>
      <c r="L82" s="63"/>
      <c r="M82" s="63"/>
      <c r="N82" s="65"/>
      <c r="O82" s="63"/>
      <c r="P82" s="64"/>
      <c r="Q82" s="66"/>
      <c r="R82" s="64"/>
      <c r="S82" s="64"/>
      <c r="T82" s="66"/>
      <c r="U82" s="64"/>
      <c r="V82" s="64"/>
      <c r="W82" s="65"/>
      <c r="X82" s="63"/>
      <c r="Y82" s="64"/>
      <c r="Z82" s="65"/>
      <c r="AA82" s="63"/>
      <c r="AB82" s="64"/>
      <c r="AC82" s="65"/>
      <c r="AD82" s="63"/>
      <c r="AE82" s="64"/>
      <c r="AF82" s="65"/>
      <c r="AG82" s="63"/>
      <c r="AH82" s="64"/>
      <c r="AI82" s="65"/>
      <c r="AJ82" s="63"/>
      <c r="AK82" s="64"/>
      <c r="AL82" s="65"/>
      <c r="AM82" s="63"/>
      <c r="AN82" s="64"/>
      <c r="AO82" s="65"/>
      <c r="AP82" s="63"/>
      <c r="AQ82" s="64"/>
      <c r="AR82" s="67"/>
      <c r="AS82" s="447"/>
      <c r="AT82" s="446"/>
      <c r="AU82" s="446"/>
      <c r="AV82" s="446"/>
      <c r="AW82" s="446"/>
      <c r="AX82" s="447"/>
      <c r="AY82" s="447"/>
      <c r="AZ82" s="447"/>
      <c r="BA82" s="447"/>
      <c r="BB82" s="447"/>
      <c r="BC82" s="447"/>
      <c r="BD82" s="447"/>
      <c r="BE82" s="447"/>
      <c r="BF82" s="447"/>
      <c r="BG82" s="447"/>
      <c r="BH82" s="447"/>
      <c r="BI82" s="447"/>
      <c r="BJ82" s="447"/>
      <c r="BK82" s="447"/>
      <c r="BL82" s="447"/>
      <c r="BM82" s="447"/>
      <c r="BN82" s="447"/>
      <c r="BO82" s="447"/>
      <c r="BP82" s="447"/>
      <c r="BQ82" s="447"/>
      <c r="BR82" s="447"/>
      <c r="BS82" s="447"/>
      <c r="BT82" s="447"/>
      <c r="BU82" s="447"/>
      <c r="BV82" s="447"/>
      <c r="BW82" s="447"/>
      <c r="BX82" s="447"/>
      <c r="BY82" s="447"/>
      <c r="BZ82" s="447"/>
      <c r="CA82" s="447"/>
      <c r="CB82" s="447"/>
      <c r="CC82" s="447"/>
      <c r="CD82" s="448"/>
      <c r="CE82" s="449"/>
      <c r="CF82" s="449"/>
      <c r="CG82" s="449"/>
      <c r="CH82" s="449"/>
      <c r="CI82" s="447"/>
      <c r="CJ82" s="447"/>
      <c r="CK82" s="447"/>
      <c r="CL82" s="448"/>
      <c r="CM82" s="447"/>
      <c r="CN82" s="447"/>
      <c r="CO82" s="447"/>
      <c r="CP82" s="447"/>
      <c r="CQ82" s="447"/>
      <c r="CR82" s="447"/>
      <c r="CS82" s="447"/>
      <c r="CT82" s="447"/>
      <c r="CU82" s="448"/>
      <c r="CV82" s="447"/>
      <c r="CW82" s="447"/>
      <c r="CX82" s="447"/>
      <c r="CY82" s="447"/>
      <c r="CZ82" s="447"/>
      <c r="DA82" s="447"/>
      <c r="DB82" s="447"/>
      <c r="DC82" s="447"/>
      <c r="DD82" s="448"/>
      <c r="DE82" s="447"/>
      <c r="DF82" s="447"/>
      <c r="DG82" s="448"/>
      <c r="DH82" s="447"/>
      <c r="DI82" s="447"/>
      <c r="DJ82" s="447"/>
      <c r="DK82" s="447"/>
      <c r="DL82" s="447"/>
      <c r="DM82" s="447"/>
      <c r="DN82" s="447"/>
    </row>
    <row r="83" spans="1:118" ht="36.75" customHeight="1" x14ac:dyDescent="0.35">
      <c r="A83" s="1" t="s">
        <v>187</v>
      </c>
      <c r="B83" s="2"/>
      <c r="C83" s="3"/>
      <c r="D83" s="3"/>
      <c r="E83" s="3"/>
      <c r="F83" s="3"/>
      <c r="G83" s="44"/>
      <c r="H83" s="25"/>
      <c r="I83" s="25"/>
      <c r="J83" s="13"/>
      <c r="K83" s="13"/>
      <c r="L83" s="25"/>
      <c r="M83" s="26"/>
      <c r="N83" s="522"/>
      <c r="O83" s="522"/>
      <c r="P83" s="68"/>
      <c r="Q83" s="522"/>
      <c r="R83" s="522"/>
      <c r="S83" s="68"/>
      <c r="T83" s="522"/>
      <c r="U83" s="522"/>
      <c r="V83" s="68"/>
      <c r="W83" s="522"/>
      <c r="X83" s="522"/>
      <c r="Y83" s="68"/>
      <c r="Z83" s="522"/>
      <c r="AA83" s="522"/>
      <c r="AB83" s="68"/>
      <c r="AC83" s="522"/>
      <c r="AD83" s="522"/>
      <c r="AE83" s="68"/>
      <c r="AF83" s="522"/>
      <c r="AG83" s="522"/>
      <c r="AH83" s="68"/>
      <c r="AI83" s="522"/>
      <c r="AJ83" s="522"/>
      <c r="AK83" s="68"/>
      <c r="AL83" s="522"/>
      <c r="AM83" s="522"/>
      <c r="AN83" s="68"/>
      <c r="AO83" s="522"/>
      <c r="AP83" s="522"/>
      <c r="AQ83" s="68"/>
      <c r="AR83" s="69"/>
      <c r="AS83" s="468"/>
      <c r="AT83" s="374"/>
      <c r="AU83" s="406"/>
      <c r="AV83" s="406"/>
      <c r="AW83" s="374"/>
      <c r="AX83" s="375"/>
      <c r="AY83" s="519"/>
      <c r="AZ83" s="519"/>
      <c r="BA83" s="450">
        <f>BA79*12</f>
        <v>0</v>
      </c>
      <c r="BB83" s="519"/>
      <c r="BC83" s="519"/>
      <c r="BD83" s="450">
        <f>BB79</f>
        <v>0</v>
      </c>
      <c r="BE83" s="519"/>
      <c r="BF83" s="519"/>
      <c r="BG83" s="450">
        <f>BE79*26</f>
        <v>0</v>
      </c>
      <c r="BH83" s="519"/>
      <c r="BI83" s="519"/>
      <c r="BJ83" s="450"/>
      <c r="BK83" s="519"/>
      <c r="BL83" s="519"/>
      <c r="BM83" s="450"/>
      <c r="BN83" s="519"/>
      <c r="BO83" s="519"/>
      <c r="BP83" s="450"/>
      <c r="BQ83" s="519"/>
      <c r="BR83" s="519"/>
      <c r="BS83" s="450"/>
      <c r="BT83" s="519"/>
      <c r="BU83" s="519"/>
      <c r="BV83" s="450"/>
      <c r="BW83" s="519"/>
      <c r="BX83" s="519"/>
      <c r="BY83" s="450"/>
      <c r="BZ83" s="519"/>
      <c r="CA83" s="519"/>
      <c r="CB83" s="450"/>
      <c r="CC83" s="451"/>
      <c r="CD83" s="452"/>
      <c r="CE83" s="381"/>
      <c r="CF83" s="381"/>
      <c r="CG83" s="381"/>
      <c r="CH83" s="381"/>
      <c r="CI83" s="453"/>
      <c r="CJ83" s="517" t="e">
        <f ca="1">CombineUnits(N83,AY83)</f>
        <v>#NAME?</v>
      </c>
      <c r="CK83" s="518"/>
      <c r="CL83" s="453">
        <f>BA83-P83</f>
        <v>0</v>
      </c>
      <c r="CM83" s="517" t="e">
        <f t="shared" ref="CM83" ca="1" si="192">CombineUnits(Q83,BB83)</f>
        <v>#NAME?</v>
      </c>
      <c r="CN83" s="518"/>
      <c r="CO83" s="453">
        <f>BD83-S83</f>
        <v>0</v>
      </c>
      <c r="CP83" s="517" t="e">
        <f t="shared" ref="CP83" ca="1" si="193">CombineUnits(T83,BE83)</f>
        <v>#NAME?</v>
      </c>
      <c r="CQ83" s="518"/>
      <c r="CR83" s="453">
        <f>BG83-V83</f>
        <v>0</v>
      </c>
      <c r="CS83" s="517" t="e">
        <f ca="1">CombineUnits(W83,BH83)</f>
        <v>#NAME?</v>
      </c>
      <c r="CT83" s="518"/>
      <c r="CU83" s="453">
        <f>BJ83-Y83</f>
        <v>0</v>
      </c>
      <c r="CV83" s="517" t="e">
        <f t="shared" ref="CV83" ca="1" si="194">CombineUnits(Z83,BK83)</f>
        <v>#NAME?</v>
      </c>
      <c r="CW83" s="518"/>
      <c r="CX83" s="453">
        <f>BM83-AB83</f>
        <v>0</v>
      </c>
      <c r="CY83" s="517" t="e">
        <f t="shared" ref="CY83" ca="1" si="195">CombineUnits(AC83,BN83)</f>
        <v>#NAME?</v>
      </c>
      <c r="CZ83" s="518"/>
      <c r="DA83" s="453">
        <f>BP83-AE83</f>
        <v>0</v>
      </c>
      <c r="DB83" s="517" t="e">
        <f ca="1">CombineUnits(AF83,BQ83)</f>
        <v>#NAME?</v>
      </c>
      <c r="DC83" s="518"/>
      <c r="DD83" s="453">
        <f>BS83-AH83</f>
        <v>0</v>
      </c>
      <c r="DE83" s="517" t="e">
        <f ca="1">CombineUnits(AI83,BT83)</f>
        <v>#NAME?</v>
      </c>
      <c r="DF83" s="518"/>
      <c r="DG83" s="453">
        <f>BV83-AK83</f>
        <v>0</v>
      </c>
      <c r="DH83" s="517" t="e">
        <f t="shared" ref="DH83" ca="1" si="196">CombineUnits(AL83,BW83)</f>
        <v>#NAME?</v>
      </c>
      <c r="DI83" s="518"/>
      <c r="DJ83" s="453">
        <f>BY83-AN83</f>
        <v>0</v>
      </c>
      <c r="DK83" s="517" t="e">
        <f t="shared" ref="DK83" ca="1" si="197">CombineUnits(AO83,BZ83)</f>
        <v>#NAME?</v>
      </c>
      <c r="DL83" s="518"/>
      <c r="DM83" s="453">
        <f>CB83-AQ83</f>
        <v>0</v>
      </c>
      <c r="DN83" s="453"/>
    </row>
    <row r="84" spans="1:118" s="109" customFormat="1" x14ac:dyDescent="0.35">
      <c r="A84" s="10" t="s">
        <v>188</v>
      </c>
      <c r="B84" s="30"/>
      <c r="C84" s="31"/>
      <c r="D84" s="31"/>
      <c r="E84" s="31"/>
      <c r="F84" s="31"/>
      <c r="G84" s="46"/>
      <c r="H84" s="16"/>
      <c r="I84" s="16"/>
      <c r="J84" s="16"/>
      <c r="K84" s="16"/>
      <c r="L84" s="16"/>
      <c r="M84" s="21"/>
      <c r="N84" s="515"/>
      <c r="O84" s="516"/>
      <c r="P84" s="110" t="e">
        <f>P83*$K$75</f>
        <v>#DIV/0!</v>
      </c>
      <c r="Q84" s="515"/>
      <c r="R84" s="516"/>
      <c r="S84" s="110" t="e">
        <f>S83*$K$75</f>
        <v>#DIV/0!</v>
      </c>
      <c r="T84" s="515"/>
      <c r="U84" s="516"/>
      <c r="V84" s="110" t="e">
        <f>V83*$K$75</f>
        <v>#DIV/0!</v>
      </c>
      <c r="W84" s="515"/>
      <c r="X84" s="516"/>
      <c r="Y84" s="110" t="e">
        <f>Y83*$K$75</f>
        <v>#DIV/0!</v>
      </c>
      <c r="Z84" s="515"/>
      <c r="AA84" s="516"/>
      <c r="AB84" s="110" t="e">
        <f>AB83*$K$75</f>
        <v>#DIV/0!</v>
      </c>
      <c r="AC84" s="515"/>
      <c r="AD84" s="516"/>
      <c r="AE84" s="110" t="e">
        <f>AE83*$K$75</f>
        <v>#DIV/0!</v>
      </c>
      <c r="AF84" s="515"/>
      <c r="AG84" s="516"/>
      <c r="AH84" s="110" t="e">
        <f>AH83*$K$75</f>
        <v>#DIV/0!</v>
      </c>
      <c r="AI84" s="515"/>
      <c r="AJ84" s="516"/>
      <c r="AK84" s="110" t="e">
        <f>AK83*$K$75</f>
        <v>#DIV/0!</v>
      </c>
      <c r="AL84" s="515"/>
      <c r="AM84" s="516"/>
      <c r="AN84" s="110" t="e">
        <f>AN83*$K$75</f>
        <v>#DIV/0!</v>
      </c>
      <c r="AO84" s="515"/>
      <c r="AP84" s="516"/>
      <c r="AQ84" s="110" t="e">
        <f>AQ83*$K$75</f>
        <v>#DIV/0!</v>
      </c>
      <c r="AR84" s="108"/>
      <c r="AS84" s="473"/>
      <c r="AT84" s="327"/>
      <c r="AU84" s="327"/>
      <c r="AV84" s="327"/>
      <c r="AW84" s="327"/>
      <c r="AX84" s="328"/>
      <c r="AY84" s="513"/>
      <c r="AZ84" s="514"/>
      <c r="BA84" s="454" t="e">
        <f>BA83*$AV$75</f>
        <v>#DIV/0!</v>
      </c>
      <c r="BB84" s="513"/>
      <c r="BC84" s="514"/>
      <c r="BD84" s="454" t="e">
        <f>BD83*$AV$75</f>
        <v>#DIV/0!</v>
      </c>
      <c r="BE84" s="513"/>
      <c r="BF84" s="514"/>
      <c r="BG84" s="454" t="e">
        <f>BG83*$AV$75</f>
        <v>#DIV/0!</v>
      </c>
      <c r="BH84" s="513"/>
      <c r="BI84" s="514"/>
      <c r="BJ84" s="454" t="e">
        <f>BJ83*$AV$75</f>
        <v>#DIV/0!</v>
      </c>
      <c r="BK84" s="513"/>
      <c r="BL84" s="514"/>
      <c r="BM84" s="454" t="e">
        <f>BM83*$AV$75</f>
        <v>#DIV/0!</v>
      </c>
      <c r="BN84" s="513"/>
      <c r="BO84" s="514"/>
      <c r="BP84" s="454" t="e">
        <f>BP83*$AV$75</f>
        <v>#DIV/0!</v>
      </c>
      <c r="BQ84" s="513"/>
      <c r="BR84" s="514"/>
      <c r="BS84" s="454" t="e">
        <f>BS83*$AV$75</f>
        <v>#DIV/0!</v>
      </c>
      <c r="BT84" s="513"/>
      <c r="BU84" s="514"/>
      <c r="BV84" s="454" t="e">
        <f>BV83*$AV$75</f>
        <v>#DIV/0!</v>
      </c>
      <c r="BW84" s="513"/>
      <c r="BX84" s="514"/>
      <c r="BY84" s="454" t="e">
        <f>BY83*$AV$75</f>
        <v>#DIV/0!</v>
      </c>
      <c r="BZ84" s="513"/>
      <c r="CA84" s="514"/>
      <c r="CB84" s="454" t="e">
        <f>CB83*$AV$75</f>
        <v>#DIV/0!</v>
      </c>
      <c r="CC84" s="455"/>
      <c r="CD84" s="433"/>
      <c r="CE84" s="360"/>
      <c r="CF84" s="360"/>
      <c r="CG84" s="360"/>
      <c r="CH84" s="360"/>
      <c r="CI84" s="361"/>
      <c r="CJ84" s="511"/>
      <c r="CK84" s="512"/>
      <c r="CL84" s="361"/>
      <c r="CM84" s="511"/>
      <c r="CN84" s="512"/>
      <c r="CO84" s="361"/>
      <c r="CP84" s="511"/>
      <c r="CQ84" s="512"/>
      <c r="CR84" s="361"/>
      <c r="CS84" s="511"/>
      <c r="CT84" s="512"/>
      <c r="CU84" s="361"/>
      <c r="CV84" s="511"/>
      <c r="CW84" s="512"/>
      <c r="CX84" s="361"/>
      <c r="CY84" s="511"/>
      <c r="CZ84" s="512"/>
      <c r="DA84" s="361"/>
      <c r="DB84" s="511"/>
      <c r="DC84" s="512"/>
      <c r="DD84" s="361"/>
      <c r="DE84" s="511"/>
      <c r="DF84" s="512"/>
      <c r="DG84" s="361"/>
      <c r="DH84" s="511"/>
      <c r="DI84" s="512"/>
      <c r="DJ84" s="361"/>
      <c r="DK84" s="511"/>
      <c r="DL84" s="512"/>
      <c r="DM84" s="361"/>
      <c r="DN84" s="361"/>
    </row>
    <row r="85" spans="1:118" x14ac:dyDescent="0.35">
      <c r="A85" s="52" t="s">
        <v>189</v>
      </c>
      <c r="B85" s="120"/>
      <c r="C85" s="36"/>
      <c r="D85" s="36"/>
      <c r="E85" s="36"/>
      <c r="F85" s="36"/>
      <c r="G85" s="53"/>
      <c r="H85" s="55"/>
      <c r="I85" s="54"/>
      <c r="J85" s="55"/>
      <c r="K85" s="70"/>
      <c r="L85" s="54"/>
      <c r="M85" s="71"/>
      <c r="N85" s="57"/>
      <c r="O85" s="54"/>
      <c r="P85" s="72" t="e">
        <f>P73/P83</f>
        <v>#DIV/0!</v>
      </c>
      <c r="Q85" s="73"/>
      <c r="R85" s="55"/>
      <c r="S85" s="72" t="e">
        <f>S73/S83</f>
        <v>#DIV/0!</v>
      </c>
      <c r="T85" s="73"/>
      <c r="U85" s="55"/>
      <c r="V85" s="72" t="e">
        <f>V73/V83</f>
        <v>#DIV/0!</v>
      </c>
      <c r="W85" s="57"/>
      <c r="X85" s="54"/>
      <c r="Y85" s="72" t="e">
        <f>Y73/Y83</f>
        <v>#DIV/0!</v>
      </c>
      <c r="Z85" s="57"/>
      <c r="AA85" s="54"/>
      <c r="AB85" s="72" t="e">
        <f>AB73/AB83</f>
        <v>#DIV/0!</v>
      </c>
      <c r="AC85" s="57"/>
      <c r="AD85" s="54"/>
      <c r="AE85" s="72" t="e">
        <f>AE73/AE83</f>
        <v>#DIV/0!</v>
      </c>
      <c r="AF85" s="57"/>
      <c r="AG85" s="54"/>
      <c r="AH85" s="72" t="e">
        <f>AH73/AH83</f>
        <v>#DIV/0!</v>
      </c>
      <c r="AI85" s="57"/>
      <c r="AJ85" s="54"/>
      <c r="AK85" s="72" t="e">
        <f>AK73/AK83</f>
        <v>#DIV/0!</v>
      </c>
      <c r="AL85" s="57"/>
      <c r="AM85" s="54"/>
      <c r="AN85" s="72" t="e">
        <f>AN73/AN83</f>
        <v>#DIV/0!</v>
      </c>
      <c r="AO85" s="57"/>
      <c r="AP85" s="54"/>
      <c r="AQ85" s="72" t="e">
        <f>AQ73/AQ83</f>
        <v>#DIV/0!</v>
      </c>
      <c r="AR85" s="74"/>
      <c r="AS85" s="474"/>
      <c r="AT85" s="456"/>
      <c r="AU85" s="457"/>
      <c r="AV85" s="458"/>
      <c r="AW85" s="456"/>
      <c r="AX85" s="459"/>
      <c r="AY85" s="460"/>
      <c r="AZ85" s="456"/>
      <c r="BA85" s="461" t="e">
        <f>BA73/BA83</f>
        <v>#DIV/0!</v>
      </c>
      <c r="BB85" s="462"/>
      <c r="BC85" s="457"/>
      <c r="BD85" s="461" t="e">
        <f>BD73/BD83</f>
        <v>#DIV/0!</v>
      </c>
      <c r="BE85" s="462"/>
      <c r="BF85" s="457"/>
      <c r="BG85" s="461" t="e">
        <f>BG73/BG83</f>
        <v>#DIV/0!</v>
      </c>
      <c r="BH85" s="460"/>
      <c r="BI85" s="456"/>
      <c r="BJ85" s="461" t="e">
        <f>BJ73/BJ83</f>
        <v>#DIV/0!</v>
      </c>
      <c r="BK85" s="460"/>
      <c r="BL85" s="456"/>
      <c r="BM85" s="461" t="e">
        <f>BM73/BM83</f>
        <v>#DIV/0!</v>
      </c>
      <c r="BN85" s="460"/>
      <c r="BO85" s="456"/>
      <c r="BP85" s="461" t="e">
        <f>BP73/BP83</f>
        <v>#DIV/0!</v>
      </c>
      <c r="BQ85" s="460"/>
      <c r="BR85" s="456"/>
      <c r="BS85" s="461" t="e">
        <f>BS73/BS83</f>
        <v>#DIV/0!</v>
      </c>
      <c r="BT85" s="460"/>
      <c r="BU85" s="456"/>
      <c r="BV85" s="461" t="e">
        <f>BV73/BV83</f>
        <v>#DIV/0!</v>
      </c>
      <c r="BW85" s="460"/>
      <c r="BX85" s="456"/>
      <c r="BY85" s="461" t="e">
        <f>BY73/BY83</f>
        <v>#DIV/0!</v>
      </c>
      <c r="BZ85" s="460"/>
      <c r="CA85" s="456"/>
      <c r="CB85" s="461" t="e">
        <f>CB73/CB83</f>
        <v>#DIV/0!</v>
      </c>
      <c r="CC85" s="463"/>
      <c r="CD85" s="464"/>
      <c r="CE85" s="465"/>
      <c r="CF85" s="465"/>
      <c r="CG85" s="465"/>
      <c r="CH85" s="465"/>
      <c r="CI85" s="466"/>
      <c r="CJ85" s="465">
        <f>AY85-N85</f>
        <v>0</v>
      </c>
      <c r="CK85" s="465">
        <f>AZ85-O85</f>
        <v>0</v>
      </c>
      <c r="CL85" s="467" t="e">
        <f>P85-BA85</f>
        <v>#DIV/0!</v>
      </c>
      <c r="CM85" s="465">
        <f>BB85-Q85</f>
        <v>0</v>
      </c>
      <c r="CN85" s="465">
        <f>BC85-R85</f>
        <v>0</v>
      </c>
      <c r="CO85" s="467" t="e">
        <f>S85-BD85</f>
        <v>#DIV/0!</v>
      </c>
      <c r="CP85" s="465">
        <f>BE85-T85</f>
        <v>0</v>
      </c>
      <c r="CQ85" s="465">
        <f>BF85-U85</f>
        <v>0</v>
      </c>
      <c r="CR85" s="467" t="e">
        <f>V85-BG85</f>
        <v>#DIV/0!</v>
      </c>
      <c r="CS85" s="465">
        <f>BH85-W85</f>
        <v>0</v>
      </c>
      <c r="CT85" s="465">
        <f>BI85-X85</f>
        <v>0</v>
      </c>
      <c r="CU85" s="467" t="e">
        <f>Y85-BJ85</f>
        <v>#DIV/0!</v>
      </c>
      <c r="CV85" s="465">
        <f>BK85-Z85</f>
        <v>0</v>
      </c>
      <c r="CW85" s="465">
        <f>BL85-AA85</f>
        <v>0</v>
      </c>
      <c r="CX85" s="467" t="e">
        <f>AB85-BM85</f>
        <v>#DIV/0!</v>
      </c>
      <c r="CY85" s="465">
        <f>BN85-AC85</f>
        <v>0</v>
      </c>
      <c r="CZ85" s="465">
        <f>BO85-AD85</f>
        <v>0</v>
      </c>
      <c r="DA85" s="467" t="e">
        <f>AE85-BP85</f>
        <v>#DIV/0!</v>
      </c>
      <c r="DB85" s="465">
        <f>BQ85-AF85</f>
        <v>0</v>
      </c>
      <c r="DC85" s="465">
        <f>BR85-AG85</f>
        <v>0</v>
      </c>
      <c r="DD85" s="467" t="e">
        <f>AH85-BS85</f>
        <v>#DIV/0!</v>
      </c>
      <c r="DE85" s="465">
        <f>BT85-AI85</f>
        <v>0</v>
      </c>
      <c r="DF85" s="465">
        <f>BU85-AJ85</f>
        <v>0</v>
      </c>
      <c r="DG85" s="467" t="e">
        <f>AK85-BV85</f>
        <v>#DIV/0!</v>
      </c>
      <c r="DH85" s="465">
        <f>BW85-AL85</f>
        <v>0</v>
      </c>
      <c r="DI85" s="465">
        <f>BX85-AM85</f>
        <v>0</v>
      </c>
      <c r="DJ85" s="467" t="e">
        <f>AN85-BY85</f>
        <v>#DIV/0!</v>
      </c>
      <c r="DK85" s="465">
        <f>BZ85-AO85</f>
        <v>0</v>
      </c>
      <c r="DL85" s="465">
        <f>CA85-AP85</f>
        <v>0</v>
      </c>
      <c r="DM85" s="467" t="e">
        <f>AQ85-CB85</f>
        <v>#DIV/0!</v>
      </c>
      <c r="DN85" s="466"/>
    </row>
  </sheetData>
  <mergeCells count="135">
    <mergeCell ref="A8:G8"/>
    <mergeCell ref="A10:F10"/>
    <mergeCell ref="H11:J11"/>
    <mergeCell ref="A9:D9"/>
    <mergeCell ref="E9:G9"/>
    <mergeCell ref="H9:I9"/>
    <mergeCell ref="J9:M9"/>
    <mergeCell ref="B12:D12"/>
    <mergeCell ref="H12:I12"/>
    <mergeCell ref="G11:G12"/>
    <mergeCell ref="H10:AR10"/>
    <mergeCell ref="CD12:CE12"/>
    <mergeCell ref="BZ11:CB11"/>
    <mergeCell ref="BH11:BJ11"/>
    <mergeCell ref="BK11:BM11"/>
    <mergeCell ref="BN11:BP11"/>
    <mergeCell ref="BQ11:BS11"/>
    <mergeCell ref="BT11:BV11"/>
    <mergeCell ref="BW11:BY11"/>
    <mergeCell ref="AY11:BA11"/>
    <mergeCell ref="AS10:CC10"/>
    <mergeCell ref="CD10:DN10"/>
    <mergeCell ref="N11:P11"/>
    <mergeCell ref="Q11:S11"/>
    <mergeCell ref="T11:V11"/>
    <mergeCell ref="W11:Y11"/>
    <mergeCell ref="Z11:AB11"/>
    <mergeCell ref="DK11:DM11"/>
    <mergeCell ref="DB11:DD11"/>
    <mergeCell ref="DE11:DG11"/>
    <mergeCell ref="DH11:DJ11"/>
    <mergeCell ref="CV11:CX11"/>
    <mergeCell ref="BE11:BG11"/>
    <mergeCell ref="AC11:AE11"/>
    <mergeCell ref="AF11:AH11"/>
    <mergeCell ref="CJ11:CL11"/>
    <mergeCell ref="CM11:CO11"/>
    <mergeCell ref="CP11:CR11"/>
    <mergeCell ref="CS11:CU11"/>
    <mergeCell ref="BB11:BD11"/>
    <mergeCell ref="CY11:DA11"/>
    <mergeCell ref="AI11:AK11"/>
    <mergeCell ref="AL11:AN11"/>
    <mergeCell ref="AO11:AQ11"/>
    <mergeCell ref="DK78:DM78"/>
    <mergeCell ref="BW78:BY78"/>
    <mergeCell ref="BZ78:CB78"/>
    <mergeCell ref="CJ78:CL78"/>
    <mergeCell ref="CM78:CO78"/>
    <mergeCell ref="CP78:CR78"/>
    <mergeCell ref="CS78:CU78"/>
    <mergeCell ref="DE78:DG78"/>
    <mergeCell ref="DB78:DD78"/>
    <mergeCell ref="N78:P78"/>
    <mergeCell ref="Q78:S78"/>
    <mergeCell ref="T78:V78"/>
    <mergeCell ref="W78:Y78"/>
    <mergeCell ref="Z78:AB78"/>
    <mergeCell ref="AC78:AE78"/>
    <mergeCell ref="BE78:BG78"/>
    <mergeCell ref="BH78:BJ78"/>
    <mergeCell ref="DH78:DJ78"/>
    <mergeCell ref="BN78:BP78"/>
    <mergeCell ref="BQ78:BS78"/>
    <mergeCell ref="BT78:BV78"/>
    <mergeCell ref="AF78:AH78"/>
    <mergeCell ref="AI78:AK78"/>
    <mergeCell ref="BB78:BD78"/>
    <mergeCell ref="BK78:BM78"/>
    <mergeCell ref="AS12:AT12"/>
    <mergeCell ref="N83:O83"/>
    <mergeCell ref="Q83:R83"/>
    <mergeCell ref="T83:U83"/>
    <mergeCell ref="W83:X83"/>
    <mergeCell ref="Z83:AA83"/>
    <mergeCell ref="AC83:AD83"/>
    <mergeCell ref="CV78:CX78"/>
    <mergeCell ref="CY78:DA78"/>
    <mergeCell ref="BT83:BU83"/>
    <mergeCell ref="AF83:AG83"/>
    <mergeCell ref="AI83:AJ83"/>
    <mergeCell ref="AL83:AM83"/>
    <mergeCell ref="AO83:AP83"/>
    <mergeCell ref="AY83:AZ83"/>
    <mergeCell ref="BB83:BC83"/>
    <mergeCell ref="BE83:BF83"/>
    <mergeCell ref="BH83:BI83"/>
    <mergeCell ref="BK83:BL83"/>
    <mergeCell ref="BN83:BO83"/>
    <mergeCell ref="BQ83:BR83"/>
    <mergeCell ref="AL78:AN78"/>
    <mergeCell ref="AO78:AQ78"/>
    <mergeCell ref="AY78:BA78"/>
    <mergeCell ref="DK83:DL83"/>
    <mergeCell ref="BW83:BX83"/>
    <mergeCell ref="BZ83:CA83"/>
    <mergeCell ref="CJ83:CK83"/>
    <mergeCell ref="CM83:CN83"/>
    <mergeCell ref="CP83:CQ83"/>
    <mergeCell ref="CS83:CT83"/>
    <mergeCell ref="CV83:CW83"/>
    <mergeCell ref="CY83:CZ83"/>
    <mergeCell ref="DB83:DC83"/>
    <mergeCell ref="DE83:DF83"/>
    <mergeCell ref="DH83:DI83"/>
    <mergeCell ref="AC84:AD84"/>
    <mergeCell ref="AF84:AG84"/>
    <mergeCell ref="AI84:AJ84"/>
    <mergeCell ref="AL84:AM84"/>
    <mergeCell ref="AO84:AP84"/>
    <mergeCell ref="N84:O84"/>
    <mergeCell ref="Q84:R84"/>
    <mergeCell ref="T84:U84"/>
    <mergeCell ref="W84:X84"/>
    <mergeCell ref="Z84:AA84"/>
    <mergeCell ref="BN84:BO84"/>
    <mergeCell ref="BQ84:BR84"/>
    <mergeCell ref="BT84:BU84"/>
    <mergeCell ref="BW84:BX84"/>
    <mergeCell ref="BZ84:CA84"/>
    <mergeCell ref="AY84:AZ84"/>
    <mergeCell ref="BB84:BC84"/>
    <mergeCell ref="BE84:BF84"/>
    <mergeCell ref="BH84:BI84"/>
    <mergeCell ref="BK84:BL84"/>
    <mergeCell ref="CY84:CZ84"/>
    <mergeCell ref="DB84:DC84"/>
    <mergeCell ref="DE84:DF84"/>
    <mergeCell ref="DH84:DI84"/>
    <mergeCell ref="DK84:DL84"/>
    <mergeCell ref="CJ84:CK84"/>
    <mergeCell ref="CM84:CN84"/>
    <mergeCell ref="CP84:CQ84"/>
    <mergeCell ref="CS84:CT84"/>
    <mergeCell ref="CV84:CW84"/>
  </mergeCells>
  <conditionalFormatting sqref="CE71:CF73">
    <cfRule type="expression" dxfId="124" priority="163">
      <formula>"&lt;&gt;$AL59"</formula>
    </cfRule>
  </conditionalFormatting>
  <conditionalFormatting sqref="AV67:AV69 K13:K69">
    <cfRule type="expression" dxfId="123" priority="162">
      <formula>NOT(ISBLANK(K13))</formula>
    </cfRule>
  </conditionalFormatting>
  <conditionalFormatting sqref="L13:N21 L30:N33 L35:N44 L25:N28 L46:N69 T13:T21 Q13:Q21 W13:W21 Z13:Z21 AC13:AC21 AF13:AF21 AI13:AI21 AL13:AL21 AO13:AO21 AO23:AO69 AL23:AL69 AI23:AI69 AF23:AF69 AC23:AC69 Z23:Z69 W23:W69 Q23:Q69 T23:T69 L23:N23">
    <cfRule type="expression" dxfId="122" priority="161">
      <formula>OR($K13="unit cost",$K13="regular payment")</formula>
    </cfRule>
  </conditionalFormatting>
  <conditionalFormatting sqref="O13:O21 O30:O33 O35:O44 O25:O28 O46:O69 R13:R21 U13:U21 AA13:AA21 AD13:AD21 AG13:AG21 AJ13:AJ21 AM13:AM21 AP13:AP21 X13:X21 X23:X69 AP23:AP69 AM23:AM69 AJ23:AJ69 AG23:AG69 AD23:AD69 AA23:AA69 U23:U69 R23:R69 O23">
    <cfRule type="expression" dxfId="121" priority="160">
      <formula>($K13="regular payment")</formula>
    </cfRule>
  </conditionalFormatting>
  <conditionalFormatting sqref="V13:V21 V30:V33 V35:V44 V25:V28 V46:V69 AB13:AB21 AE13:AE21 AH13:AH21 AK13:AK21 AN13:AN21 AQ13:AQ21 S13:S21 P13:P21 Y13:Y21 Y23:Y69 P23:P69 S23:S69 AQ23:AQ69 AN23:AN69 AK23:AK69 AH23:AH69 AE23:AE69 AB23:AB69 V23">
    <cfRule type="expression" dxfId="120" priority="159">
      <formula>($K13="lump sum")</formula>
    </cfRule>
  </conditionalFormatting>
  <conditionalFormatting sqref="AS13:AU21 CC13:CC21 CC25:CC27 AS25:AU27 CC67:CC69 AS67:AU69 CC23 AS23:AU23">
    <cfRule type="expression" dxfId="119" priority="158">
      <formula>NOT(_xludf.isformula(AS13))</formula>
    </cfRule>
  </conditionalFormatting>
  <conditionalFormatting sqref="AV13:AV21 AV25:AV27 AV23">
    <cfRule type="expression" dxfId="118" priority="157">
      <formula>NOT(ISBLANK(AV13))</formula>
    </cfRule>
  </conditionalFormatting>
  <conditionalFormatting sqref="AW13:AY21 AW30:AY33 AW35:AY44 AW25:AY28 AW46:AY69 BE13:BE21 BB13:BB21 BH13:BH21 BK13:BK21 BN13:BN21 BQ13:BQ21 BT13:BT21 BW13:BW21 BZ13:BZ21 BZ23:BZ69 BW23:BW69 BT23:BT69 BQ23:BQ69 BN23:BN69 BK23:BK69 BH23:BH69 BB23:BB69 BE23:BE69 AW23:AY23">
    <cfRule type="expression" dxfId="117" priority="156">
      <formula>OR($AV13="unit cost",$AV13="regular payment")</formula>
    </cfRule>
  </conditionalFormatting>
  <conditionalFormatting sqref="BF13:BF21 BF30:BF33 BF35:BF44 BF25:BF28 BF46:BF69 BC13:BC21 AZ13:AZ21 BI13:BI21 BL13:BL21 BO13:BO21 BR13:BR21 BU13:BU21 BX13:BX21 CA13:CA21 CA23:CA69 BX23:BX69 BU23:BU69 BR23:BR69 BO23:BO69 BL23:BL69 BI23:BI69 AZ23:AZ69 BC23:BC69 BF23">
    <cfRule type="expression" dxfId="116" priority="155">
      <formula>($AV13="regular payment")</formula>
    </cfRule>
  </conditionalFormatting>
  <conditionalFormatting sqref="BG13:BG21 BG30:BG33 BG35:BG44 BG25:BG28 BG46:BG69 BD13:BD21 BA13:BA21 BJ13:BJ21 BM13:BM21 BP13:BP21 BS13:BS21 BV13:BV21 BY13:BY21 CB13:CB21 CB23:CB69 BY23:BY69 BV23:BV69 BS23:BS69 BP23:BP69 BM23:BM69 BJ23:BJ69 BA23:BA69 BD23:BD69 BG23">
    <cfRule type="expression" dxfId="115" priority="154">
      <formula>($AV13="lump sum")</formula>
    </cfRule>
  </conditionalFormatting>
  <conditionalFormatting sqref="DN13:DN21 DN25:DN27 DN67:DN69 DN71:DN73 DN23">
    <cfRule type="cellIs" dxfId="114" priority="153" operator="notBetween">
      <formula>-0.2</formula>
      <formula>0.2</formula>
    </cfRule>
  </conditionalFormatting>
  <conditionalFormatting sqref="CI79 CJ78:DK78 CJ83:CJ84 CM83:CM84 CP83:CP84 CS83:CS84 CV83:CV84 CY83:CY84 DB83:DB84 DE83:DE84 DH83:DH84 DK83:DK84 CG13:CG21 CI13:CI21 CG25:CG28 CI25:CI28 CI46:CI69 CG46:CG69 CG71:CG73 CI71:CI73 CI23 CG23">
    <cfRule type="expression" dxfId="113" priority="152">
      <formula>UnitVariance(K13,AV13)</formula>
    </cfRule>
  </conditionalFormatting>
  <conditionalFormatting sqref="K79 AV79">
    <cfRule type="expression" dxfId="112" priority="151">
      <formula>(M79="households")</formula>
    </cfRule>
  </conditionalFormatting>
  <conditionalFormatting sqref="CD85:DM85 CD84:CJ84 CL84:CM84 CO84:CP84 CR84:CS84 CU84:CV84 CX84:CY84 DA84:DB84 DD84:DE84 DG84:DH84 DJ84:DK84 DM84 CD81:DM83 CD13:DM21 CD30:DM33 CD25:DM28 CD46:DM69 CD71:DM75 CD23:DM23 CD77:DM79">
    <cfRule type="expression" dxfId="111" priority="164">
      <formula>exor(H13,AS13)</formula>
    </cfRule>
  </conditionalFormatting>
  <conditionalFormatting sqref="DN83:DN85 DN79 DN13:DN21 DN81 DN25:DN28 DN46:DN69 DN71:DN73 DN23">
    <cfRule type="expression" dxfId="110" priority="165">
      <formula>exor(W13,BH13)</formula>
    </cfRule>
  </conditionalFormatting>
  <conditionalFormatting sqref="X13:X21 X23">
    <cfRule type="expression" dxfId="109" priority="149">
      <formula>($K13="regular payment")</formula>
    </cfRule>
  </conditionalFormatting>
  <conditionalFormatting sqref="Y13:Y21 Y23">
    <cfRule type="expression" dxfId="108" priority="148">
      <formula>($K13="lump sum")</formula>
    </cfRule>
  </conditionalFormatting>
  <conditionalFormatting sqref="CS13:DA21 CS25:DA27 CS23:DA23">
    <cfRule type="expression" dxfId="107" priority="147">
      <formula>exor(W13,BH13)</formula>
    </cfRule>
  </conditionalFormatting>
  <conditionalFormatting sqref="DB13:DD21 DB25:DD27 DB23:DD23">
    <cfRule type="expression" dxfId="106" priority="146">
      <formula>exor(AF13,BQ13)</formula>
    </cfRule>
  </conditionalFormatting>
  <conditionalFormatting sqref="DE13:DM21 DE25:DM27 DE23:DM23">
    <cfRule type="expression" dxfId="105" priority="145">
      <formula>exor(AI13,BT13)</formula>
    </cfRule>
  </conditionalFormatting>
  <conditionalFormatting sqref="AR67 H67">
    <cfRule type="expression" dxfId="104" priority="143">
      <formula>IF($AR$67&gt;0.05,TRUE,FALSE)</formula>
    </cfRule>
    <cfRule type="expression" dxfId="103" priority="144">
      <formula>IF($AR$67&lt;0.01,TRUE,FALSE)</formula>
    </cfRule>
  </conditionalFormatting>
  <conditionalFormatting sqref="AS67 CC67">
    <cfRule type="expression" dxfId="102" priority="141">
      <formula>IF($CC$67&gt;0.05,TRUE,FALSE)</formula>
    </cfRule>
    <cfRule type="expression" dxfId="101" priority="142">
      <formula>IF($CC$67&lt;0.01,TRUE,FALSE)</formula>
    </cfRule>
  </conditionalFormatting>
  <conditionalFormatting sqref="CD80:DM80">
    <cfRule type="expression" dxfId="100" priority="119">
      <formula>exor(H80,AS80)</formula>
    </cfRule>
  </conditionalFormatting>
  <conditionalFormatting sqref="CI80">
    <cfRule type="expression" dxfId="99" priority="118">
      <formula>UnitVariance(M80,AX80)</formula>
    </cfRule>
  </conditionalFormatting>
  <conditionalFormatting sqref="DN80">
    <cfRule type="expression" dxfId="98" priority="117">
      <formula>exor(W80,BH80)</formula>
    </cfRule>
  </conditionalFormatting>
  <conditionalFormatting sqref="M75 AX75">
    <cfRule type="expression" dxfId="97" priority="112">
      <formula>IF($G75&lt;&gt;"Yes",TRUE,FALSE)</formula>
    </cfRule>
  </conditionalFormatting>
  <conditionalFormatting sqref="AS28:AU28 CC28 CC30:CC33 AS30:AU33 AS35:AU44 CC35:CC44 CC46:CC66 AS46:AU66">
    <cfRule type="expression" dxfId="96" priority="105">
      <formula>NOT(_xludf.isformula(AS28))</formula>
    </cfRule>
  </conditionalFormatting>
  <conditionalFormatting sqref="AV28 AV30:AV33 AV35:AV44 AV46:AV66">
    <cfRule type="expression" dxfId="95" priority="104">
      <formula>NOT(ISBLANK(AV28))</formula>
    </cfRule>
  </conditionalFormatting>
  <conditionalFormatting sqref="DN28 DN30:DN33 DN35:DN44 DN46:DN66">
    <cfRule type="cellIs" dxfId="94" priority="100" operator="notBetween">
      <formula>-0.2</formula>
      <formula>0.2</formula>
    </cfRule>
  </conditionalFormatting>
  <conditionalFormatting sqref="CI30:CI33 CG30:CG33 CG35:CG44 CI35:CI44">
    <cfRule type="expression" dxfId="93" priority="99">
      <formula>UnitVariance(K30,AV30)</formula>
    </cfRule>
  </conditionalFormatting>
  <conditionalFormatting sqref="CD35:DM44">
    <cfRule type="expression" dxfId="92" priority="110">
      <formula>exor(H35,AS35)</formula>
    </cfRule>
  </conditionalFormatting>
  <conditionalFormatting sqref="DN30:DN33 DN35:DN44">
    <cfRule type="expression" dxfId="91" priority="111">
      <formula>exor(W30,BH30)</formula>
    </cfRule>
  </conditionalFormatting>
  <conditionalFormatting sqref="CS30:DA33 CS35:DA44">
    <cfRule type="expression" dxfId="90" priority="96">
      <formula>exor(W30,BH30)</formula>
    </cfRule>
  </conditionalFormatting>
  <conditionalFormatting sqref="DB30:DD33 DB35:DD44">
    <cfRule type="expression" dxfId="89" priority="95">
      <formula>exor(AF30,BQ30)</formula>
    </cfRule>
  </conditionalFormatting>
  <conditionalFormatting sqref="DE30:DM33 DE35:DM44">
    <cfRule type="expression" dxfId="88" priority="94">
      <formula>exor(AI30,BT30)</formula>
    </cfRule>
  </conditionalFormatting>
  <conditionalFormatting sqref="L24:N24">
    <cfRule type="expression" dxfId="87" priority="90">
      <formula>OR($K24="unit cost",$K24="regular payment")</formula>
    </cfRule>
  </conditionalFormatting>
  <conditionalFormatting sqref="O24">
    <cfRule type="expression" dxfId="86" priority="89">
      <formula>($K24="regular payment")</formula>
    </cfRule>
  </conditionalFormatting>
  <conditionalFormatting sqref="V24">
    <cfRule type="expression" dxfId="85" priority="88">
      <formula>($K24="lump sum")</formula>
    </cfRule>
  </conditionalFormatting>
  <conditionalFormatting sqref="CC24 AS24:AU24">
    <cfRule type="expression" dxfId="84" priority="87">
      <formula>NOT(_xludf.isformula(AS24))</formula>
    </cfRule>
  </conditionalFormatting>
  <conditionalFormatting sqref="AV24">
    <cfRule type="expression" dxfId="83" priority="86">
      <formula>NOT(ISBLANK(AV24))</formula>
    </cfRule>
  </conditionalFormatting>
  <conditionalFormatting sqref="AW24:AY24">
    <cfRule type="expression" dxfId="82" priority="85">
      <formula>OR($AV24="unit cost",$AV24="regular payment")</formula>
    </cfRule>
  </conditionalFormatting>
  <conditionalFormatting sqref="BF24">
    <cfRule type="expression" dxfId="81" priority="84">
      <formula>($AV24="regular payment")</formula>
    </cfRule>
  </conditionalFormatting>
  <conditionalFormatting sqref="BG24">
    <cfRule type="expression" dxfId="80" priority="83">
      <formula>($AV24="lump sum")</formula>
    </cfRule>
  </conditionalFormatting>
  <conditionalFormatting sqref="DN24">
    <cfRule type="cellIs" dxfId="79" priority="82" operator="notBetween">
      <formula>-0.2</formula>
      <formula>0.2</formula>
    </cfRule>
  </conditionalFormatting>
  <conditionalFormatting sqref="CI24 CG24">
    <cfRule type="expression" dxfId="78" priority="81">
      <formula>UnitVariance(K24,AV24)</formula>
    </cfRule>
  </conditionalFormatting>
  <conditionalFormatting sqref="CD24:DM24">
    <cfRule type="expression" dxfId="77" priority="92">
      <formula>exor(H24,AS24)</formula>
    </cfRule>
  </conditionalFormatting>
  <conditionalFormatting sqref="DN24">
    <cfRule type="expression" dxfId="76" priority="93">
      <formula>exor(W24,BH24)</formula>
    </cfRule>
  </conditionalFormatting>
  <conditionalFormatting sqref="X24">
    <cfRule type="expression" dxfId="75" priority="80">
      <formula>($K24="regular payment")</formula>
    </cfRule>
  </conditionalFormatting>
  <conditionalFormatting sqref="Y24">
    <cfRule type="expression" dxfId="74" priority="79">
      <formula>($K24="lump sum")</formula>
    </cfRule>
  </conditionalFormatting>
  <conditionalFormatting sqref="CS24:DA24">
    <cfRule type="expression" dxfId="73" priority="78">
      <formula>exor(W24,BH24)</formula>
    </cfRule>
  </conditionalFormatting>
  <conditionalFormatting sqref="DB24:DD24">
    <cfRule type="expression" dxfId="72" priority="77">
      <formula>exor(AF24,BQ24)</formula>
    </cfRule>
  </conditionalFormatting>
  <conditionalFormatting sqref="DE24:DM24">
    <cfRule type="expression" dxfId="71" priority="76">
      <formula>exor(AI24,BT24)</formula>
    </cfRule>
  </conditionalFormatting>
  <conditionalFormatting sqref="L29:N29">
    <cfRule type="expression" dxfId="70" priority="72">
      <formula>OR($K29="unit cost",$K29="regular payment")</formula>
    </cfRule>
  </conditionalFormatting>
  <conditionalFormatting sqref="O29">
    <cfRule type="expression" dxfId="69" priority="71">
      <formula>($K29="regular payment")</formula>
    </cfRule>
  </conditionalFormatting>
  <conditionalFormatting sqref="V29">
    <cfRule type="expression" dxfId="68" priority="70">
      <formula>($K29="lump sum")</formula>
    </cfRule>
  </conditionalFormatting>
  <conditionalFormatting sqref="CC29 AS29:AU29">
    <cfRule type="expression" dxfId="67" priority="69">
      <formula>NOT(_xludf.isformula(AS29))</formula>
    </cfRule>
  </conditionalFormatting>
  <conditionalFormatting sqref="AV29">
    <cfRule type="expression" dxfId="66" priority="68">
      <formula>NOT(ISBLANK(AV29))</formula>
    </cfRule>
  </conditionalFormatting>
  <conditionalFormatting sqref="AW29:AY29">
    <cfRule type="expression" dxfId="65" priority="67">
      <formula>OR($AV29="unit cost",$AV29="regular payment")</formula>
    </cfRule>
  </conditionalFormatting>
  <conditionalFormatting sqref="BF29">
    <cfRule type="expression" dxfId="64" priority="66">
      <formula>($AV29="regular payment")</formula>
    </cfRule>
  </conditionalFormatting>
  <conditionalFormatting sqref="BG29">
    <cfRule type="expression" dxfId="63" priority="65">
      <formula>($AV29="lump sum")</formula>
    </cfRule>
  </conditionalFormatting>
  <conditionalFormatting sqref="DN29">
    <cfRule type="cellIs" dxfId="62" priority="64" operator="notBetween">
      <formula>-0.2</formula>
      <formula>0.2</formula>
    </cfRule>
  </conditionalFormatting>
  <conditionalFormatting sqref="CI29 CG29">
    <cfRule type="expression" dxfId="61" priority="63">
      <formula>UnitVariance(K29,AV29)</formula>
    </cfRule>
  </conditionalFormatting>
  <conditionalFormatting sqref="CD29:DM29">
    <cfRule type="expression" dxfId="60" priority="74">
      <formula>exor(H29,AS29)</formula>
    </cfRule>
  </conditionalFormatting>
  <conditionalFormatting sqref="DN29">
    <cfRule type="expression" dxfId="59" priority="75">
      <formula>exor(W29,BH29)</formula>
    </cfRule>
  </conditionalFormatting>
  <conditionalFormatting sqref="X29">
    <cfRule type="expression" dxfId="58" priority="62">
      <formula>($K29="regular payment")</formula>
    </cfRule>
  </conditionalFormatting>
  <conditionalFormatting sqref="Y29">
    <cfRule type="expression" dxfId="57" priority="61">
      <formula>($K29="lump sum")</formula>
    </cfRule>
  </conditionalFormatting>
  <conditionalFormatting sqref="CS29:DA29">
    <cfRule type="expression" dxfId="56" priority="60">
      <formula>exor(W29,BH29)</formula>
    </cfRule>
  </conditionalFormatting>
  <conditionalFormatting sqref="DB29:DD29">
    <cfRule type="expression" dxfId="55" priority="59">
      <formula>exor(AF29,BQ29)</formula>
    </cfRule>
  </conditionalFormatting>
  <conditionalFormatting sqref="DE29:DM29">
    <cfRule type="expression" dxfId="54" priority="58">
      <formula>exor(AI29,BT29)</formula>
    </cfRule>
  </conditionalFormatting>
  <conditionalFormatting sqref="L34:N34">
    <cfRule type="expression" dxfId="53" priority="54">
      <formula>OR($K34="unit cost",$K34="regular payment")</formula>
    </cfRule>
  </conditionalFormatting>
  <conditionalFormatting sqref="O34">
    <cfRule type="expression" dxfId="52" priority="53">
      <formula>($K34="regular payment")</formula>
    </cfRule>
  </conditionalFormatting>
  <conditionalFormatting sqref="V34">
    <cfRule type="expression" dxfId="51" priority="52">
      <formula>($K34="lump sum")</formula>
    </cfRule>
  </conditionalFormatting>
  <conditionalFormatting sqref="CC34 AS34:AU34">
    <cfRule type="expression" dxfId="50" priority="51">
      <formula>NOT(_xludf.isformula(AS34))</formula>
    </cfRule>
  </conditionalFormatting>
  <conditionalFormatting sqref="AV34">
    <cfRule type="expression" dxfId="49" priority="50">
      <formula>NOT(ISBLANK(AV34))</formula>
    </cfRule>
  </conditionalFormatting>
  <conditionalFormatting sqref="AW34:AY34">
    <cfRule type="expression" dxfId="48" priority="49">
      <formula>OR($AV34="unit cost",$AV34="regular payment")</formula>
    </cfRule>
  </conditionalFormatting>
  <conditionalFormatting sqref="BF34">
    <cfRule type="expression" dxfId="47" priority="48">
      <formula>($AV34="regular payment")</formula>
    </cfRule>
  </conditionalFormatting>
  <conditionalFormatting sqref="BG34">
    <cfRule type="expression" dxfId="46" priority="47">
      <formula>($AV34="lump sum")</formula>
    </cfRule>
  </conditionalFormatting>
  <conditionalFormatting sqref="DN34">
    <cfRule type="cellIs" dxfId="45" priority="46" operator="notBetween">
      <formula>-0.2</formula>
      <formula>0.2</formula>
    </cfRule>
  </conditionalFormatting>
  <conditionalFormatting sqref="CI34 CG34">
    <cfRule type="expression" dxfId="44" priority="45">
      <formula>UnitVariance(K34,AV34)</formula>
    </cfRule>
  </conditionalFormatting>
  <conditionalFormatting sqref="CD34:DM34">
    <cfRule type="expression" dxfId="43" priority="56">
      <formula>exor(H34,AS34)</formula>
    </cfRule>
  </conditionalFormatting>
  <conditionalFormatting sqref="DN34">
    <cfRule type="expression" dxfId="42" priority="57">
      <formula>exor(W34,BH34)</formula>
    </cfRule>
  </conditionalFormatting>
  <conditionalFormatting sqref="X34">
    <cfRule type="expression" dxfId="41" priority="44">
      <formula>($K34="regular payment")</formula>
    </cfRule>
  </conditionalFormatting>
  <conditionalFormatting sqref="Y34">
    <cfRule type="expression" dxfId="40" priority="43">
      <formula>($K34="lump sum")</formula>
    </cfRule>
  </conditionalFormatting>
  <conditionalFormatting sqref="CS34:DA34">
    <cfRule type="expression" dxfId="39" priority="42">
      <formula>exor(W34,BH34)</formula>
    </cfRule>
  </conditionalFormatting>
  <conditionalFormatting sqref="DB34:DD34">
    <cfRule type="expression" dxfId="38" priority="41">
      <formula>exor(AF34,BQ34)</formula>
    </cfRule>
  </conditionalFormatting>
  <conditionalFormatting sqref="DE34:DM34">
    <cfRule type="expression" dxfId="37" priority="40">
      <formula>exor(AI34,BT34)</formula>
    </cfRule>
  </conditionalFormatting>
  <conditionalFormatting sqref="L45:N45">
    <cfRule type="expression" dxfId="36" priority="36">
      <formula>OR($K45="unit cost",$K45="regular payment")</formula>
    </cfRule>
  </conditionalFormatting>
  <conditionalFormatting sqref="O45">
    <cfRule type="expression" dxfId="35" priority="35">
      <formula>($K45="regular payment")</formula>
    </cfRule>
  </conditionalFormatting>
  <conditionalFormatting sqref="V45">
    <cfRule type="expression" dxfId="34" priority="34">
      <formula>($K45="lump sum")</formula>
    </cfRule>
  </conditionalFormatting>
  <conditionalFormatting sqref="CC45 AS45:AU45">
    <cfRule type="expression" dxfId="33" priority="33">
      <formula>NOT(_xludf.isformula(AS45))</formula>
    </cfRule>
  </conditionalFormatting>
  <conditionalFormatting sqref="AV45">
    <cfRule type="expression" dxfId="32" priority="32">
      <formula>NOT(ISBLANK(AV45))</formula>
    </cfRule>
  </conditionalFormatting>
  <conditionalFormatting sqref="AW45:AY45">
    <cfRule type="expression" dxfId="31" priority="31">
      <formula>OR($AV45="unit cost",$AV45="regular payment")</formula>
    </cfRule>
  </conditionalFormatting>
  <conditionalFormatting sqref="BF45">
    <cfRule type="expression" dxfId="30" priority="30">
      <formula>($AV45="regular payment")</formula>
    </cfRule>
  </conditionalFormatting>
  <conditionalFormatting sqref="BG45">
    <cfRule type="expression" dxfId="29" priority="29">
      <formula>($AV45="lump sum")</formula>
    </cfRule>
  </conditionalFormatting>
  <conditionalFormatting sqref="DN45">
    <cfRule type="cellIs" dxfId="28" priority="28" operator="notBetween">
      <formula>-0.2</formula>
      <formula>0.2</formula>
    </cfRule>
  </conditionalFormatting>
  <conditionalFormatting sqref="CI45 CG45">
    <cfRule type="expression" dxfId="27" priority="27">
      <formula>UnitVariance(K45,AV45)</formula>
    </cfRule>
  </conditionalFormatting>
  <conditionalFormatting sqref="CD45:DM45">
    <cfRule type="expression" dxfId="26" priority="38">
      <formula>exor(H45,AS45)</formula>
    </cfRule>
  </conditionalFormatting>
  <conditionalFormatting sqref="DN45">
    <cfRule type="expression" dxfId="25" priority="39">
      <formula>exor(W45,BH45)</formula>
    </cfRule>
  </conditionalFormatting>
  <conditionalFormatting sqref="X45">
    <cfRule type="expression" dxfId="24" priority="26">
      <formula>($K45="regular payment")</formula>
    </cfRule>
  </conditionalFormatting>
  <conditionalFormatting sqref="Y45">
    <cfRule type="expression" dxfId="23" priority="25">
      <formula>($K45="lump sum")</formula>
    </cfRule>
  </conditionalFormatting>
  <conditionalFormatting sqref="CS45:DA45">
    <cfRule type="expression" dxfId="22" priority="24">
      <formula>exor(W45,BH45)</formula>
    </cfRule>
  </conditionalFormatting>
  <conditionalFormatting sqref="DB45:DD45">
    <cfRule type="expression" dxfId="21" priority="23">
      <formula>exor(AF45,BQ45)</formula>
    </cfRule>
  </conditionalFormatting>
  <conditionalFormatting sqref="DE45:DM45">
    <cfRule type="expression" dxfId="20" priority="22">
      <formula>exor(AI45,BT45)</formula>
    </cfRule>
  </conditionalFormatting>
  <conditionalFormatting sqref="AO22 AL22 AI22 AF22 AC22 Z22 W22 Q22 T22 L22:N22">
    <cfRule type="expression" dxfId="19" priority="18">
      <formula>OR($K22="unit cost",$K22="regular payment")</formula>
    </cfRule>
  </conditionalFormatting>
  <conditionalFormatting sqref="X22 AP22 AM22 AJ22 AG22 AD22 AA22 U22 R22 O22">
    <cfRule type="expression" dxfId="18" priority="17">
      <formula>($K22="regular payment")</formula>
    </cfRule>
  </conditionalFormatting>
  <conditionalFormatting sqref="Y22 P22 S22 AQ22 AN22 AK22 AH22 AE22 AB22 V22">
    <cfRule type="expression" dxfId="17" priority="16">
      <formula>($K22="lump sum")</formula>
    </cfRule>
  </conditionalFormatting>
  <conditionalFormatting sqref="CC22 AS22:AU22">
    <cfRule type="expression" dxfId="16" priority="15">
      <formula>NOT(_xludf.isformula(AS22))</formula>
    </cfRule>
  </conditionalFormatting>
  <conditionalFormatting sqref="AV22">
    <cfRule type="expression" dxfId="15" priority="14">
      <formula>NOT(ISBLANK(AV22))</formula>
    </cfRule>
  </conditionalFormatting>
  <conditionalFormatting sqref="BZ22 BW22 BT22 BQ22 BN22 BK22 BH22 BB22 BE22 AW22:AY22">
    <cfRule type="expression" dxfId="14" priority="13">
      <formula>OR($AV22="unit cost",$AV22="regular payment")</formula>
    </cfRule>
  </conditionalFormatting>
  <conditionalFormatting sqref="CA22 BX22 BU22 BR22 BO22 BL22 BI22 AZ22 BC22 BF22">
    <cfRule type="expression" dxfId="13" priority="12">
      <formula>($AV22="regular payment")</formula>
    </cfRule>
  </conditionalFormatting>
  <conditionalFormatting sqref="CB22 BY22 BV22 BS22 BP22 BM22 BJ22 BA22 BD22 BG22">
    <cfRule type="expression" dxfId="12" priority="11">
      <formula>($AV22="lump sum")</formula>
    </cfRule>
  </conditionalFormatting>
  <conditionalFormatting sqref="DN22">
    <cfRule type="cellIs" dxfId="11" priority="10" operator="notBetween">
      <formula>-0.2</formula>
      <formula>0.2</formula>
    </cfRule>
  </conditionalFormatting>
  <conditionalFormatting sqref="CI22 CG22">
    <cfRule type="expression" dxfId="10" priority="9">
      <formula>UnitVariance(K22,AV22)</formula>
    </cfRule>
  </conditionalFormatting>
  <conditionalFormatting sqref="CD22:DM22">
    <cfRule type="expression" dxfId="9" priority="20">
      <formula>exor(H22,AS22)</formula>
    </cfRule>
  </conditionalFormatting>
  <conditionalFormatting sqref="DN22">
    <cfRule type="expression" dxfId="8" priority="21">
      <formula>exor(W22,BH22)</formula>
    </cfRule>
  </conditionalFormatting>
  <conditionalFormatting sqref="X22">
    <cfRule type="expression" dxfId="7" priority="8">
      <formula>($K22="regular payment")</formula>
    </cfRule>
  </conditionalFormatting>
  <conditionalFormatting sqref="Y22">
    <cfRule type="expression" dxfId="6" priority="7">
      <formula>($K22="lump sum")</formula>
    </cfRule>
  </conditionalFormatting>
  <conditionalFormatting sqref="CS22:DA22">
    <cfRule type="expression" dxfId="5" priority="6">
      <formula>exor(W22,BH22)</formula>
    </cfRule>
  </conditionalFormatting>
  <conditionalFormatting sqref="DB22:DD22">
    <cfRule type="expression" dxfId="4" priority="5">
      <formula>exor(AF22,BQ22)</formula>
    </cfRule>
  </conditionalFormatting>
  <conditionalFormatting sqref="DE22:DM22">
    <cfRule type="expression" dxfId="3" priority="4">
      <formula>exor(AI22,BT22)</formula>
    </cfRule>
  </conditionalFormatting>
  <conditionalFormatting sqref="CJ76:DL76">
    <cfRule type="expression" dxfId="2" priority="2">
      <formula>exor(N76,AY76)</formula>
    </cfRule>
  </conditionalFormatting>
  <conditionalFormatting sqref="DM76">
    <cfRule type="expression" dxfId="1" priority="3">
      <formula>exor(V76,BG76)</formula>
    </cfRule>
  </conditionalFormatting>
  <dataValidations count="6">
    <dataValidation type="list" allowBlank="1" showInputMessage="1" showErrorMessage="1" sqref="AX79 AX85 M79 N76:AW76" xr:uid="{00000000-0002-0000-0000-000000000000}">
      <formula1>beneficiary_type</formula1>
    </dataValidation>
    <dataValidation type="list" allowBlank="1" showInputMessage="1" showErrorMessage="1" sqref="G75 G13 G15:G69 G14" xr:uid="{00000000-0002-0000-0000-000001000000}">
      <formula1>Yes_no</formula1>
    </dataValidation>
    <dataValidation type="decimal" operator="greaterThan" allowBlank="1" showInputMessage="1" showErrorMessage="1" sqref="K79 AV79" xr:uid="{00000000-0002-0000-0000-000004000000}">
      <formula1>0</formula1>
    </dataValidation>
    <dataValidation type="list" allowBlank="1" showInputMessage="1" showErrorMessage="1" sqref="AV13:AV69 K13" xr:uid="{00000000-0002-0000-0000-000002000000}">
      <formula1>cost_type</formula1>
    </dataValidation>
    <dataValidation type="custom" allowBlank="1" showInputMessage="1" showErrorMessage="1" sqref="M13:M69 AX13:AX69" xr:uid="{00000000-0002-0000-0000-000003000000}">
      <formula1>OR(ISBLANK(M13),ISTEXT(M13))</formula1>
    </dataValidation>
    <dataValidation type="list" allowBlank="1" showInputMessage="1" showErrorMessage="1" sqref="K14:K69" xr:uid="{A4AC4282-CA40-4692-B041-5D8ADB625B92}">
      <formula1>Type</formula1>
    </dataValidation>
  </dataValidations>
  <pageMargins left="0.70866141732283472" right="0.70866141732283472" top="0.74803149606299213" bottom="0.74803149606299213" header="0.31496062992125984" footer="0.31496062992125984"/>
  <pageSetup paperSize="8" scale="54" fitToWidth="0" orientation="landscape" r:id="rId1"/>
  <headerFooter>
    <oddHeader>&amp;L&amp;"Calibri"&amp;10&amp;K000000OFFICIAL&amp;1#</oddHeader>
  </headerFooter>
  <colBreaks count="2" manualBreakCount="2">
    <brk id="44" max="1048575" man="1"/>
    <brk id="8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C36EC-D5CD-4700-A84D-661DA8B25000}">
  <sheetPr>
    <tabColor theme="8" tint="0.59999389629810485"/>
  </sheetPr>
  <dimension ref="A1"/>
  <sheetViews>
    <sheetView tabSelected="1" workbookViewId="0">
      <selection activeCell="H108" sqref="H108"/>
    </sheetView>
  </sheetViews>
  <sheetFormatPr defaultColWidth="8.90625" defaultRowHeight="14.5" x14ac:dyDescent="0.35"/>
  <cols>
    <col min="1" max="16384" width="8.90625" style="198"/>
  </cols>
  <sheetData/>
  <pageMargins left="0.7" right="0.7" top="0.75" bottom="0.75" header="0.3" footer="0.3"/>
  <pageSetup paperSize="9" orientation="portrait" r:id="rId1"/>
  <headerFooter>
    <oddHeader>&amp;L&amp;"Calibri"&amp;10&amp;K000000OFFICIAL&amp;1#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8ED21-6BC9-4B46-9868-CFB971E6EA57}">
  <sheetPr>
    <tabColor theme="8" tint="0.59999389629810485"/>
  </sheetPr>
  <dimension ref="A2:V105"/>
  <sheetViews>
    <sheetView zoomScaleNormal="100" workbookViewId="0">
      <selection activeCell="A82" sqref="A82"/>
    </sheetView>
  </sheetViews>
  <sheetFormatPr defaultColWidth="9.08984375" defaultRowHeight="13" customHeight="1" x14ac:dyDescent="0.3"/>
  <cols>
    <col min="1" max="1" width="48.90625" style="126" customWidth="1"/>
    <col min="2" max="2" width="17.6328125" style="126" customWidth="1"/>
    <col min="3" max="3" width="18.08984375" style="126" customWidth="1"/>
    <col min="4" max="4" width="16.90625" style="126" customWidth="1"/>
    <col min="5" max="6" width="16.36328125" style="126" customWidth="1"/>
    <col min="7" max="7" width="13" style="126" bestFit="1" customWidth="1"/>
    <col min="8" max="8" width="20.08984375" style="126" customWidth="1"/>
    <col min="9" max="9" width="14.08984375" style="126" customWidth="1"/>
    <col min="10" max="10" width="13.7265625" style="126" bestFit="1" customWidth="1"/>
    <col min="11" max="11" width="9.08984375" style="126"/>
    <col min="12" max="12" width="13.7265625" style="126" bestFit="1" customWidth="1"/>
    <col min="13" max="16384" width="9.08984375" style="126"/>
  </cols>
  <sheetData>
    <row r="2" spans="1:10" ht="13" customHeight="1" x14ac:dyDescent="0.3">
      <c r="C2" s="127"/>
      <c r="D2" s="127"/>
      <c r="E2" s="127"/>
    </row>
    <row r="3" spans="1:10" ht="13" customHeight="1" x14ac:dyDescent="0.3">
      <c r="C3" s="127"/>
      <c r="D3" s="127"/>
      <c r="E3" s="127"/>
    </row>
    <row r="4" spans="1:10" ht="13" customHeight="1" x14ac:dyDescent="0.3">
      <c r="C4" s="127"/>
      <c r="D4" s="127"/>
      <c r="E4" s="127"/>
    </row>
    <row r="5" spans="1:10" ht="13" customHeight="1" x14ac:dyDescent="0.3">
      <c r="C5" s="127"/>
      <c r="D5" s="127"/>
      <c r="E5" s="127"/>
    </row>
    <row r="6" spans="1:10" ht="13" customHeight="1" x14ac:dyDescent="0.35">
      <c r="C6" s="127"/>
      <c r="D6" s="127"/>
      <c r="E6" s="127"/>
      <c r="I6" s="198"/>
    </row>
    <row r="7" spans="1:10" ht="13" customHeight="1" x14ac:dyDescent="0.35">
      <c r="C7" s="128"/>
      <c r="I7" s="198"/>
    </row>
    <row r="8" spans="1:10" ht="21.9" customHeight="1" x14ac:dyDescent="0.35">
      <c r="A8" s="562" t="s">
        <v>256</v>
      </c>
      <c r="B8" s="562"/>
      <c r="C8" s="562"/>
      <c r="D8" s="562"/>
      <c r="E8" s="562"/>
      <c r="F8" s="562"/>
      <c r="G8" s="562"/>
      <c r="H8" s="562"/>
      <c r="I8" s="198"/>
    </row>
    <row r="9" spans="1:10" ht="17.899999999999999" customHeight="1" x14ac:dyDescent="0.35">
      <c r="A9" s="594" t="s">
        <v>255</v>
      </c>
      <c r="B9" s="594"/>
      <c r="C9" s="594"/>
      <c r="D9" s="594"/>
      <c r="E9" s="594"/>
      <c r="F9" s="594"/>
      <c r="G9" s="594"/>
      <c r="H9" s="594"/>
      <c r="I9" s="198"/>
    </row>
    <row r="10" spans="1:10" ht="13" customHeight="1" thickBot="1" x14ac:dyDescent="0.4">
      <c r="C10" s="128"/>
      <c r="E10" s="198"/>
      <c r="F10" s="198"/>
      <c r="G10" s="198"/>
      <c r="I10" s="198"/>
    </row>
    <row r="11" spans="1:10" s="129" customFormat="1" ht="13" customHeight="1" thickBot="1" x14ac:dyDescent="0.4">
      <c r="A11" s="584" t="s">
        <v>190</v>
      </c>
      <c r="B11" s="585"/>
      <c r="C11" s="585"/>
      <c r="D11" s="586"/>
      <c r="E11" s="587" t="s">
        <v>191</v>
      </c>
      <c r="F11" s="588"/>
      <c r="G11" s="589"/>
      <c r="I11" s="198"/>
    </row>
    <row r="12" spans="1:10" ht="26.5" thickBot="1" x14ac:dyDescent="0.4">
      <c r="A12" s="130" t="s">
        <v>192</v>
      </c>
      <c r="B12" s="131" t="s">
        <v>193</v>
      </c>
      <c r="C12" s="132" t="s">
        <v>194</v>
      </c>
      <c r="D12" s="132" t="s">
        <v>195</v>
      </c>
      <c r="E12" s="590" t="s">
        <v>196</v>
      </c>
      <c r="F12" s="591"/>
      <c r="G12" s="591"/>
      <c r="I12" s="198"/>
    </row>
    <row r="13" spans="1:10" ht="41.5" customHeight="1" thickBot="1" x14ac:dyDescent="0.4">
      <c r="A13" s="130" t="s">
        <v>197</v>
      </c>
      <c r="B13" s="132" t="s">
        <v>198</v>
      </c>
      <c r="C13" s="132" t="s">
        <v>198</v>
      </c>
      <c r="D13" s="132" t="s">
        <v>198</v>
      </c>
      <c r="E13" s="592" t="s">
        <v>199</v>
      </c>
      <c r="F13" s="593"/>
      <c r="G13" s="593"/>
      <c r="I13" s="198"/>
    </row>
    <row r="14" spans="1:10" ht="13" customHeight="1" thickBot="1" x14ac:dyDescent="0.4">
      <c r="A14" s="133"/>
      <c r="B14" s="134"/>
      <c r="C14" s="134"/>
      <c r="D14" s="134"/>
      <c r="E14" s="198"/>
      <c r="F14" s="198"/>
      <c r="G14" s="198"/>
      <c r="H14" s="128"/>
      <c r="I14" s="198"/>
    </row>
    <row r="15" spans="1:10" ht="13" customHeight="1" x14ac:dyDescent="0.3">
      <c r="A15" s="572" t="s">
        <v>200</v>
      </c>
      <c r="B15" s="572"/>
      <c r="C15" s="572"/>
      <c r="D15" s="572"/>
      <c r="E15" s="572"/>
      <c r="F15" s="572"/>
      <c r="G15" s="572"/>
      <c r="H15" s="573"/>
    </row>
    <row r="16" spans="1:10" ht="52" x14ac:dyDescent="0.35">
      <c r="A16" s="175"/>
      <c r="B16" s="176" t="s">
        <v>201</v>
      </c>
      <c r="C16" s="176" t="s">
        <v>202</v>
      </c>
      <c r="D16" s="176" t="s">
        <v>203</v>
      </c>
      <c r="E16" s="176" t="s">
        <v>204</v>
      </c>
      <c r="F16" s="177" t="s">
        <v>205</v>
      </c>
      <c r="G16" s="177" t="s">
        <v>206</v>
      </c>
      <c r="H16" s="178" t="s">
        <v>207</v>
      </c>
      <c r="J16" s="198"/>
    </row>
    <row r="17" spans="1:10" ht="14.5" x14ac:dyDescent="0.35">
      <c r="A17" s="135" t="s">
        <v>208</v>
      </c>
      <c r="B17" s="136"/>
      <c r="C17" s="136"/>
      <c r="D17" s="136"/>
      <c r="E17" s="137">
        <f>IFERROR(AVERAGEIF(B17:D17,"&lt;&gt;0"),0)</f>
        <v>0</v>
      </c>
      <c r="F17" s="136"/>
      <c r="G17" s="137">
        <f>E17+F17</f>
        <v>0</v>
      </c>
      <c r="H17" s="179"/>
      <c r="J17" s="198"/>
    </row>
    <row r="18" spans="1:10" ht="13" customHeight="1" x14ac:dyDescent="0.35">
      <c r="A18" s="138" t="s">
        <v>209</v>
      </c>
      <c r="B18" s="139"/>
      <c r="C18" s="139"/>
      <c r="D18" s="139"/>
      <c r="E18" s="139"/>
      <c r="F18" s="139"/>
      <c r="G18" s="139"/>
      <c r="H18" s="180"/>
      <c r="J18" s="198"/>
    </row>
    <row r="19" spans="1:10" x14ac:dyDescent="0.3">
      <c r="A19" s="140"/>
      <c r="B19" s="141"/>
      <c r="C19" s="141"/>
      <c r="D19" s="141"/>
      <c r="E19" s="139">
        <f>IFERROR(AVERAGEIF(B19:D19,"&lt;&gt;0"),0)</f>
        <v>0</v>
      </c>
      <c r="F19" s="141"/>
      <c r="G19" s="139">
        <f t="shared" ref="G19:G21" si="0">E19+F19</f>
        <v>0</v>
      </c>
      <c r="H19" s="151"/>
    </row>
    <row r="20" spans="1:10" ht="13" customHeight="1" x14ac:dyDescent="0.3">
      <c r="A20" s="140"/>
      <c r="B20" s="141"/>
      <c r="C20" s="141"/>
      <c r="D20" s="141"/>
      <c r="E20" s="139">
        <f>IFERROR(AVERAGEIF(B20:D20,"&lt;&gt;0"),0)</f>
        <v>0</v>
      </c>
      <c r="F20" s="141"/>
      <c r="G20" s="139">
        <f t="shared" si="0"/>
        <v>0</v>
      </c>
      <c r="H20" s="181"/>
    </row>
    <row r="21" spans="1:10" ht="13" customHeight="1" x14ac:dyDescent="0.3">
      <c r="A21" s="140"/>
      <c r="B21" s="141"/>
      <c r="C21" s="141"/>
      <c r="D21" s="141"/>
      <c r="E21" s="139">
        <f>IFERROR(AVERAGEIF(B21:D21,"&lt;&gt;0"),0)</f>
        <v>0</v>
      </c>
      <c r="F21" s="141"/>
      <c r="G21" s="139">
        <f t="shared" si="0"/>
        <v>0</v>
      </c>
      <c r="H21" s="181"/>
    </row>
    <row r="22" spans="1:10" ht="24" customHeight="1" thickBot="1" x14ac:dyDescent="0.35">
      <c r="A22" s="182" t="s">
        <v>210</v>
      </c>
      <c r="B22" s="143">
        <f>B17-SUM(B19:B21)</f>
        <v>0</v>
      </c>
      <c r="C22" s="143">
        <f t="shared" ref="C22:E22" si="1">C17-SUM(C19:C21)</f>
        <v>0</v>
      </c>
      <c r="D22" s="143">
        <f t="shared" si="1"/>
        <v>0</v>
      </c>
      <c r="E22" s="143">
        <f t="shared" si="1"/>
        <v>0</v>
      </c>
      <c r="F22" s="143">
        <f t="shared" ref="F22:G22" si="2">F17-SUM(F19:F21)</f>
        <v>0</v>
      </c>
      <c r="G22" s="143">
        <f t="shared" si="2"/>
        <v>0</v>
      </c>
      <c r="H22" s="144"/>
    </row>
    <row r="23" spans="1:10" ht="13" customHeight="1" thickBot="1" x14ac:dyDescent="0.35">
      <c r="A23" s="145"/>
      <c r="B23" s="146"/>
      <c r="C23" s="146"/>
      <c r="D23" s="146"/>
      <c r="E23" s="146"/>
      <c r="F23" s="146"/>
      <c r="G23" s="146"/>
    </row>
    <row r="24" spans="1:10" ht="13" customHeight="1" x14ac:dyDescent="0.3">
      <c r="A24" s="572" t="s">
        <v>211</v>
      </c>
      <c r="B24" s="572"/>
      <c r="C24" s="572"/>
      <c r="D24" s="572"/>
      <c r="E24" s="572"/>
      <c r="F24" s="572"/>
      <c r="G24" s="572"/>
      <c r="H24" s="573"/>
    </row>
    <row r="25" spans="1:10" ht="42" customHeight="1" x14ac:dyDescent="0.35">
      <c r="A25" s="175" t="s">
        <v>212</v>
      </c>
      <c r="B25" s="176" t="s">
        <v>201</v>
      </c>
      <c r="C25" s="176" t="s">
        <v>202</v>
      </c>
      <c r="D25" s="176" t="s">
        <v>203</v>
      </c>
      <c r="E25" s="176" t="s">
        <v>204</v>
      </c>
      <c r="F25" s="177" t="s">
        <v>205</v>
      </c>
      <c r="G25" s="177" t="s">
        <v>206</v>
      </c>
      <c r="H25" s="183" t="s">
        <v>207</v>
      </c>
      <c r="J25" s="198"/>
    </row>
    <row r="26" spans="1:10" ht="13" customHeight="1" x14ac:dyDescent="0.35">
      <c r="A26" s="147" t="s">
        <v>213</v>
      </c>
      <c r="B26" s="148"/>
      <c r="C26" s="148"/>
      <c r="D26" s="148"/>
      <c r="E26" s="148"/>
      <c r="F26" s="148"/>
      <c r="G26" s="148"/>
      <c r="H26" s="149"/>
      <c r="J26" s="198"/>
    </row>
    <row r="27" spans="1:10" x14ac:dyDescent="0.3">
      <c r="A27" s="150" t="str">
        <f>B12</f>
        <v>Administration expenses</v>
      </c>
      <c r="B27" s="141"/>
      <c r="C27" s="141"/>
      <c r="D27" s="141"/>
      <c r="E27" s="139">
        <f>IFERROR(AVERAGEIF(B27:D27,"&lt;&gt;0"),0)</f>
        <v>0</v>
      </c>
      <c r="F27" s="141"/>
      <c r="G27" s="139">
        <f>E27+F27</f>
        <v>0</v>
      </c>
      <c r="H27" s="151"/>
    </row>
    <row r="28" spans="1:10" x14ac:dyDescent="0.3">
      <c r="A28" s="150" t="str">
        <f>C12</f>
        <v xml:space="preserve">Support staff costs </v>
      </c>
      <c r="B28" s="141"/>
      <c r="C28" s="141"/>
      <c r="D28" s="141"/>
      <c r="E28" s="139">
        <f>IFERROR(AVERAGEIF(B28:D28,"&lt;&gt;0"),0)</f>
        <v>0</v>
      </c>
      <c r="F28" s="141"/>
      <c r="G28" s="139">
        <f>E28+F28</f>
        <v>0</v>
      </c>
      <c r="H28" s="151"/>
    </row>
    <row r="29" spans="1:10" ht="13" customHeight="1" x14ac:dyDescent="0.3">
      <c r="A29" s="150" t="str">
        <f>D12</f>
        <v>Governance costs</v>
      </c>
      <c r="B29" s="141"/>
      <c r="C29" s="141"/>
      <c r="D29" s="141"/>
      <c r="E29" s="139">
        <f>IFERROR(AVERAGEIF(B29:D29,"&lt;&gt;0"),0)</f>
        <v>0</v>
      </c>
      <c r="F29" s="141"/>
      <c r="G29" s="139">
        <f>E29+F29</f>
        <v>0</v>
      </c>
      <c r="H29" s="151"/>
    </row>
    <row r="30" spans="1:10" ht="13" customHeight="1" x14ac:dyDescent="0.3">
      <c r="A30" s="140"/>
      <c r="B30" s="139"/>
      <c r="C30" s="139"/>
      <c r="D30" s="139"/>
      <c r="E30" s="139"/>
      <c r="F30" s="139"/>
      <c r="G30" s="139"/>
      <c r="H30" s="152"/>
    </row>
    <row r="31" spans="1:10" ht="13" customHeight="1" x14ac:dyDescent="0.3">
      <c r="A31" s="140" t="s">
        <v>214</v>
      </c>
      <c r="B31" s="139"/>
      <c r="C31" s="139"/>
      <c r="D31" s="139"/>
      <c r="E31" s="139"/>
      <c r="F31" s="139"/>
      <c r="G31" s="139"/>
      <c r="H31" s="152"/>
      <c r="I31" s="128"/>
    </row>
    <row r="32" spans="1:10" ht="13" customHeight="1" x14ac:dyDescent="0.3">
      <c r="A32" s="150" t="str">
        <f>A27</f>
        <v>Administration expenses</v>
      </c>
      <c r="B32" s="141"/>
      <c r="C32" s="141"/>
      <c r="D32" s="141"/>
      <c r="E32" s="139">
        <f>IFERROR(AVERAGEIF(B32:D32,"&lt;&gt;0"),0)</f>
        <v>0</v>
      </c>
      <c r="F32" s="141"/>
      <c r="G32" s="139">
        <f>E32+F32</f>
        <v>0</v>
      </c>
      <c r="H32" s="151"/>
    </row>
    <row r="33" spans="1:9" ht="13" customHeight="1" x14ac:dyDescent="0.3">
      <c r="A33" s="150" t="str">
        <f t="shared" ref="A33:A34" si="3">A28</f>
        <v xml:space="preserve">Support staff costs </v>
      </c>
      <c r="B33" s="141"/>
      <c r="C33" s="141"/>
      <c r="D33" s="141"/>
      <c r="E33" s="139">
        <f>IFERROR(AVERAGEIF(B33:D33,"&lt;&gt;0"),0)</f>
        <v>0</v>
      </c>
      <c r="F33" s="141"/>
      <c r="G33" s="139">
        <f>E33+F33</f>
        <v>0</v>
      </c>
      <c r="H33" s="151"/>
    </row>
    <row r="34" spans="1:9" x14ac:dyDescent="0.3">
      <c r="A34" s="150" t="str">
        <f t="shared" si="3"/>
        <v>Governance costs</v>
      </c>
      <c r="B34" s="141"/>
      <c r="C34" s="141"/>
      <c r="D34" s="141"/>
      <c r="E34" s="139">
        <f>IFERROR(AVERAGEIF(B34:D34,"&lt;&gt;0"),0)</f>
        <v>0</v>
      </c>
      <c r="F34" s="141"/>
      <c r="G34" s="139">
        <f>E34+F34</f>
        <v>0</v>
      </c>
      <c r="H34" s="151"/>
    </row>
    <row r="35" spans="1:9" ht="13" customHeight="1" x14ac:dyDescent="0.3">
      <c r="A35" s="140"/>
      <c r="B35" s="139"/>
      <c r="C35" s="139"/>
      <c r="D35" s="139"/>
      <c r="E35" s="139"/>
      <c r="F35" s="139"/>
      <c r="G35" s="139"/>
      <c r="H35" s="152"/>
    </row>
    <row r="36" spans="1:9" ht="13" customHeight="1" x14ac:dyDescent="0.3">
      <c r="A36" s="140" t="s">
        <v>215</v>
      </c>
      <c r="B36" s="139"/>
      <c r="C36" s="139"/>
      <c r="D36" s="139"/>
      <c r="E36" s="139"/>
      <c r="F36" s="139"/>
      <c r="G36" s="139"/>
      <c r="H36" s="152"/>
    </row>
    <row r="37" spans="1:9" ht="13" customHeight="1" x14ac:dyDescent="0.3">
      <c r="A37" s="150" t="str">
        <f>A27</f>
        <v>Administration expenses</v>
      </c>
      <c r="B37" s="139">
        <f>B27-B32</f>
        <v>0</v>
      </c>
      <c r="C37" s="139">
        <f>C27-C32</f>
        <v>0</v>
      </c>
      <c r="D37" s="139">
        <f>D27-D32</f>
        <v>0</v>
      </c>
      <c r="E37" s="139">
        <f>IFERROR(AVERAGEIF(B37:D37,"&lt;&gt;0"),0)</f>
        <v>0</v>
      </c>
      <c r="F37" s="139">
        <f t="shared" ref="F37:F39" si="4">F27+F32</f>
        <v>0</v>
      </c>
      <c r="G37" s="139">
        <f>E37+F37</f>
        <v>0</v>
      </c>
      <c r="H37" s="152"/>
      <c r="I37" s="128"/>
    </row>
    <row r="38" spans="1:9" ht="13" customHeight="1" x14ac:dyDescent="0.3">
      <c r="A38" s="150" t="str">
        <f>A28</f>
        <v xml:space="preserve">Support staff costs </v>
      </c>
      <c r="B38" s="139">
        <f t="shared" ref="B38:B39" si="5">B28-B33</f>
        <v>0</v>
      </c>
      <c r="C38" s="139">
        <f>C28-C33</f>
        <v>0</v>
      </c>
      <c r="D38" s="139">
        <f>D28-D33</f>
        <v>0</v>
      </c>
      <c r="E38" s="139">
        <f>IFERROR(AVERAGEIF(B38:D38,"&lt;&gt;0"),0)</f>
        <v>0</v>
      </c>
      <c r="F38" s="139">
        <f t="shared" si="4"/>
        <v>0</v>
      </c>
      <c r="G38" s="139">
        <f>E38+F38</f>
        <v>0</v>
      </c>
      <c r="H38" s="152"/>
      <c r="I38" s="128"/>
    </row>
    <row r="39" spans="1:9" ht="13" customHeight="1" x14ac:dyDescent="0.3">
      <c r="A39" s="150" t="str">
        <f>A29</f>
        <v>Governance costs</v>
      </c>
      <c r="B39" s="139">
        <f t="shared" si="5"/>
        <v>0</v>
      </c>
      <c r="C39" s="139">
        <f>C29-C34</f>
        <v>0</v>
      </c>
      <c r="D39" s="139">
        <f>D29-D34</f>
        <v>0</v>
      </c>
      <c r="E39" s="139">
        <f>IFERROR(AVERAGEIF(B39:D39,"&lt;&gt;0"),0)</f>
        <v>0</v>
      </c>
      <c r="F39" s="139">
        <f t="shared" si="4"/>
        <v>0</v>
      </c>
      <c r="G39" s="139">
        <f>E39+F39</f>
        <v>0</v>
      </c>
      <c r="H39" s="152"/>
      <c r="I39" s="128"/>
    </row>
    <row r="40" spans="1:9" s="129" customFormat="1" x14ac:dyDescent="0.3">
      <c r="A40" s="184" t="s">
        <v>216</v>
      </c>
      <c r="B40" s="185">
        <f>SUM(B37:B39)</f>
        <v>0</v>
      </c>
      <c r="C40" s="185">
        <f>SUM(C37:C39)</f>
        <v>0</v>
      </c>
      <c r="D40" s="185">
        <f>SUM(D37:D39)</f>
        <v>0</v>
      </c>
      <c r="E40" s="185">
        <f t="shared" ref="E40:G40" si="6">SUM(E37:E39)</f>
        <v>0</v>
      </c>
      <c r="F40" s="185">
        <f t="shared" si="6"/>
        <v>0</v>
      </c>
      <c r="G40" s="185">
        <f t="shared" si="6"/>
        <v>0</v>
      </c>
      <c r="H40" s="186"/>
    </row>
    <row r="41" spans="1:9" s="129" customFormat="1" ht="13.5" thickBot="1" x14ac:dyDescent="0.35">
      <c r="A41" s="153" t="s">
        <v>217</v>
      </c>
      <c r="B41" s="155">
        <f>IFERROR(B40/B22,0)</f>
        <v>0</v>
      </c>
      <c r="C41" s="155">
        <f>IFERROR(C40/C22,0)</f>
        <v>0</v>
      </c>
      <c r="D41" s="155">
        <f>IFERROR(D40/D22,0)</f>
        <v>0</v>
      </c>
      <c r="E41" s="155">
        <f>IFERROR(E40/E22,0)</f>
        <v>0</v>
      </c>
      <c r="F41" s="155"/>
      <c r="G41" s="155">
        <f>IFERROR(G40/G22,0)</f>
        <v>0</v>
      </c>
      <c r="H41" s="154"/>
      <c r="I41" s="156"/>
    </row>
    <row r="42" spans="1:9" ht="13" customHeight="1" thickBot="1" x14ac:dyDescent="0.35"/>
    <row r="43" spans="1:9" ht="13" customHeight="1" x14ac:dyDescent="0.35">
      <c r="A43" s="572" t="s">
        <v>218</v>
      </c>
      <c r="B43" s="574"/>
      <c r="C43" s="574"/>
      <c r="D43" s="574"/>
      <c r="E43" s="575"/>
      <c r="F43" s="157"/>
      <c r="G43" s="157"/>
    </row>
    <row r="44" spans="1:9" ht="14.5" x14ac:dyDescent="0.35">
      <c r="A44" s="187" t="s">
        <v>219</v>
      </c>
      <c r="B44" s="576" t="str">
        <f>IF(B12=0,"",B12)</f>
        <v>Administration expenses</v>
      </c>
      <c r="C44" s="576" t="str">
        <f>IF(C12=0,"",C12)</f>
        <v xml:space="preserve">Support staff costs </v>
      </c>
      <c r="D44" s="578" t="str">
        <f>IF(D12=0,"",D12)</f>
        <v>Governance costs</v>
      </c>
      <c r="E44" s="188" t="s">
        <v>207</v>
      </c>
      <c r="F44" s="198"/>
      <c r="G44" s="198"/>
    </row>
    <row r="45" spans="1:9" ht="26.5" x14ac:dyDescent="0.35">
      <c r="A45" s="189" t="s">
        <v>220</v>
      </c>
      <c r="B45" s="577"/>
      <c r="C45" s="577"/>
      <c r="D45" s="579"/>
      <c r="E45" s="190"/>
      <c r="F45" s="198"/>
      <c r="G45" s="198"/>
    </row>
    <row r="46" spans="1:9" s="127" customFormat="1" ht="13" customHeight="1" x14ac:dyDescent="0.35">
      <c r="A46" s="158" t="s">
        <v>221</v>
      </c>
      <c r="B46" s="159"/>
      <c r="C46" s="160"/>
      <c r="D46" s="161"/>
      <c r="E46" s="162"/>
      <c r="F46" s="198"/>
      <c r="G46" s="198"/>
      <c r="I46" s="126"/>
    </row>
    <row r="47" spans="1:9" s="127" customFormat="1" ht="13" customHeight="1" x14ac:dyDescent="0.35">
      <c r="A47" s="158" t="s">
        <v>222</v>
      </c>
      <c r="B47" s="159"/>
      <c r="C47" s="160"/>
      <c r="D47" s="161"/>
      <c r="E47" s="162"/>
      <c r="F47" s="198"/>
      <c r="G47" s="198"/>
      <c r="I47" s="126"/>
    </row>
    <row r="48" spans="1:9" s="127" customFormat="1" ht="13" customHeight="1" x14ac:dyDescent="0.35">
      <c r="A48" s="158" t="s">
        <v>97</v>
      </c>
      <c r="B48" s="159"/>
      <c r="C48" s="160"/>
      <c r="D48" s="161"/>
      <c r="E48" s="162"/>
      <c r="F48" s="198"/>
      <c r="G48" s="198"/>
      <c r="I48" s="126"/>
    </row>
    <row r="49" spans="1:9" s="127" customFormat="1" ht="13" customHeight="1" x14ac:dyDescent="0.35">
      <c r="A49" s="158" t="s">
        <v>223</v>
      </c>
      <c r="B49" s="159"/>
      <c r="C49" s="160"/>
      <c r="D49" s="161"/>
      <c r="E49" s="162"/>
      <c r="F49" s="198"/>
      <c r="G49" s="198"/>
      <c r="I49" s="126"/>
    </row>
    <row r="50" spans="1:9" s="127" customFormat="1" ht="13" customHeight="1" x14ac:dyDescent="0.35">
      <c r="A50" s="158" t="s">
        <v>224</v>
      </c>
      <c r="B50" s="159"/>
      <c r="C50" s="160"/>
      <c r="D50" s="161"/>
      <c r="E50" s="162"/>
      <c r="F50" s="198"/>
      <c r="G50" s="198"/>
      <c r="I50" s="126"/>
    </row>
    <row r="51" spans="1:9" s="127" customFormat="1" ht="13" customHeight="1" x14ac:dyDescent="0.35">
      <c r="A51" s="158" t="s">
        <v>225</v>
      </c>
      <c r="B51" s="159"/>
      <c r="C51" s="160"/>
      <c r="D51" s="161"/>
      <c r="E51" s="163"/>
      <c r="F51" s="198"/>
      <c r="G51" s="198"/>
      <c r="I51" s="126"/>
    </row>
    <row r="52" spans="1:9" s="127" customFormat="1" ht="13" customHeight="1" x14ac:dyDescent="0.35">
      <c r="A52" s="158" t="s">
        <v>114</v>
      </c>
      <c r="B52" s="159"/>
      <c r="C52" s="160"/>
      <c r="D52" s="161"/>
      <c r="E52" s="163"/>
      <c r="F52" s="198"/>
      <c r="G52" s="198"/>
      <c r="I52" s="126"/>
    </row>
    <row r="53" spans="1:9" s="127" customFormat="1" ht="13" customHeight="1" x14ac:dyDescent="0.35">
      <c r="A53" s="158" t="s">
        <v>226</v>
      </c>
      <c r="B53" s="159"/>
      <c r="C53" s="160"/>
      <c r="D53" s="161"/>
      <c r="E53" s="163"/>
      <c r="F53" s="198"/>
      <c r="G53" s="198"/>
      <c r="I53" s="126"/>
    </row>
    <row r="54" spans="1:9" s="127" customFormat="1" ht="13" customHeight="1" x14ac:dyDescent="0.35">
      <c r="A54" s="158" t="s">
        <v>227</v>
      </c>
      <c r="B54" s="159"/>
      <c r="C54" s="160"/>
      <c r="D54" s="161"/>
      <c r="E54" s="163"/>
      <c r="F54" s="198"/>
      <c r="G54" s="198"/>
    </row>
    <row r="55" spans="1:9" s="127" customFormat="1" ht="13" customHeight="1" x14ac:dyDescent="0.35">
      <c r="A55" s="158" t="s">
        <v>228</v>
      </c>
      <c r="B55" s="159"/>
      <c r="C55" s="160"/>
      <c r="D55" s="161"/>
      <c r="E55" s="163"/>
      <c r="F55" s="198"/>
      <c r="G55" s="198"/>
    </row>
    <row r="56" spans="1:9" s="127" customFormat="1" ht="13" customHeight="1" x14ac:dyDescent="0.35">
      <c r="A56" s="158" t="s">
        <v>229</v>
      </c>
      <c r="B56" s="159"/>
      <c r="C56" s="160"/>
      <c r="D56" s="161"/>
      <c r="E56" s="163"/>
      <c r="F56" s="198"/>
      <c r="G56" s="198"/>
    </row>
    <row r="57" spans="1:9" s="127" customFormat="1" ht="13" customHeight="1" x14ac:dyDescent="0.35">
      <c r="A57" s="158" t="s">
        <v>230</v>
      </c>
      <c r="B57" s="159"/>
      <c r="C57" s="160"/>
      <c r="D57" s="161"/>
      <c r="E57" s="163"/>
      <c r="F57" s="198"/>
      <c r="G57" s="198"/>
    </row>
    <row r="58" spans="1:9" s="127" customFormat="1" ht="13" customHeight="1" x14ac:dyDescent="0.35">
      <c r="A58" s="158" t="s">
        <v>231</v>
      </c>
      <c r="B58" s="159"/>
      <c r="C58" s="160"/>
      <c r="D58" s="161"/>
      <c r="E58" s="163"/>
      <c r="F58" s="198"/>
      <c r="G58" s="198"/>
    </row>
    <row r="59" spans="1:9" s="127" customFormat="1" ht="13" customHeight="1" x14ac:dyDescent="0.35">
      <c r="A59" s="158" t="s">
        <v>232</v>
      </c>
      <c r="B59" s="159"/>
      <c r="C59" s="160"/>
      <c r="D59" s="161"/>
      <c r="E59" s="163"/>
      <c r="F59" s="198"/>
      <c r="G59" s="198"/>
    </row>
    <row r="60" spans="1:9" ht="13" customHeight="1" x14ac:dyDescent="0.35">
      <c r="A60" s="164" t="s">
        <v>233</v>
      </c>
      <c r="B60" s="142"/>
      <c r="C60" s="160"/>
      <c r="D60" s="163"/>
      <c r="E60" s="163"/>
      <c r="F60" s="198"/>
      <c r="G60" s="198"/>
    </row>
    <row r="61" spans="1:9" ht="13" customHeight="1" x14ac:dyDescent="0.35">
      <c r="A61" s="164" t="s">
        <v>234</v>
      </c>
      <c r="B61" s="142"/>
      <c r="C61" s="160"/>
      <c r="D61" s="163"/>
      <c r="E61" s="163"/>
      <c r="F61" s="198"/>
      <c r="G61" s="198"/>
    </row>
    <row r="62" spans="1:9" ht="13" customHeight="1" x14ac:dyDescent="0.35">
      <c r="A62" s="164" t="s">
        <v>235</v>
      </c>
      <c r="B62" s="142"/>
      <c r="C62" s="160"/>
      <c r="D62" s="163"/>
      <c r="E62" s="163"/>
      <c r="F62" s="198"/>
      <c r="G62" s="198"/>
    </row>
    <row r="63" spans="1:9" ht="13" customHeight="1" x14ac:dyDescent="0.35">
      <c r="A63" s="164" t="s">
        <v>236</v>
      </c>
      <c r="B63" s="142"/>
      <c r="C63" s="160"/>
      <c r="D63" s="163"/>
      <c r="E63" s="163"/>
      <c r="F63" s="198"/>
      <c r="G63" s="198"/>
    </row>
    <row r="64" spans="1:9" ht="13" customHeight="1" x14ac:dyDescent="0.35">
      <c r="A64" s="164"/>
      <c r="B64" s="142"/>
      <c r="C64" s="165"/>
      <c r="D64" s="163"/>
      <c r="E64" s="163"/>
      <c r="F64" s="198"/>
      <c r="G64" s="198"/>
    </row>
    <row r="65" spans="1:10" s="129" customFormat="1" ht="13" customHeight="1" thickBot="1" x14ac:dyDescent="0.4">
      <c r="A65" s="166" t="s">
        <v>237</v>
      </c>
      <c r="B65" s="143">
        <f>SUM(B46:B64)</f>
        <v>0</v>
      </c>
      <c r="C65" s="167">
        <f>SUM(C46:C64)</f>
        <v>0</v>
      </c>
      <c r="D65" s="168">
        <f>SUM(D46:D64)</f>
        <v>0</v>
      </c>
      <c r="E65" s="168">
        <f>SUM(B65:D65)</f>
        <v>0</v>
      </c>
      <c r="F65" s="198"/>
      <c r="G65" s="198"/>
    </row>
    <row r="67" spans="1:10" ht="12.9" customHeight="1" thickBot="1" x14ac:dyDescent="0.35"/>
    <row r="68" spans="1:10" s="170" customFormat="1" ht="12.9" customHeight="1" thickBot="1" x14ac:dyDescent="0.35">
      <c r="A68" s="169"/>
    </row>
    <row r="69" spans="1:10" ht="30" customHeight="1" thickBot="1" x14ac:dyDescent="0.4">
      <c r="A69" s="580" t="s">
        <v>238</v>
      </c>
      <c r="B69" s="581"/>
      <c r="C69" s="581"/>
      <c r="D69" s="581"/>
      <c r="E69" s="582"/>
      <c r="F69" s="582"/>
      <c r="G69" s="583"/>
      <c r="H69" s="198"/>
      <c r="I69" s="198"/>
      <c r="J69" s="198"/>
    </row>
    <row r="70" spans="1:10" ht="26" x14ac:dyDescent="0.3">
      <c r="A70" s="249"/>
      <c r="B70" s="250" t="s">
        <v>239</v>
      </c>
      <c r="C70" s="251" t="s">
        <v>18</v>
      </c>
      <c r="D70" s="251" t="s">
        <v>19</v>
      </c>
      <c r="E70" s="251" t="s">
        <v>20</v>
      </c>
      <c r="F70" s="251" t="s">
        <v>21</v>
      </c>
      <c r="G70" s="252" t="s">
        <v>240</v>
      </c>
    </row>
    <row r="71" spans="1:10" x14ac:dyDescent="0.3">
      <c r="A71" s="253" t="s">
        <v>241</v>
      </c>
      <c r="G71" s="254"/>
    </row>
    <row r="72" spans="1:10" ht="12.9" customHeight="1" thickBot="1" x14ac:dyDescent="0.35">
      <c r="A72" s="171" t="s">
        <v>242</v>
      </c>
      <c r="B72" s="255">
        <f>'[1]2.1 Budget Detail YR1'!AB$80</f>
        <v>0</v>
      </c>
      <c r="C72" s="256">
        <f>'[1]2.1 Budget Detail YR1'!AB$81</f>
        <v>0</v>
      </c>
      <c r="D72" s="256">
        <f>'[1]2.1 Budget Detail YR1'!AB$82</f>
        <v>0</v>
      </c>
      <c r="E72" s="256">
        <f>'[1]2.1 Budget Detail YR1'!AB$83</f>
        <v>0</v>
      </c>
      <c r="F72" s="256">
        <f>'[1]2.1 Budget Detail YR1'!AB$84</f>
        <v>0</v>
      </c>
      <c r="G72" s="172">
        <f>SUM(B72:F72)</f>
        <v>0</v>
      </c>
    </row>
    <row r="73" spans="1:10" ht="12.9" hidden="1" customHeight="1" x14ac:dyDescent="0.3">
      <c r="A73" s="171" t="s">
        <v>243</v>
      </c>
      <c r="B73" s="257">
        <f>'[1]2.2 Budget Detail YR2&gt;'!P$80</f>
        <v>0</v>
      </c>
      <c r="C73" s="256">
        <f>'[1]2.2 Budget Detail YR2&gt;'!P$81</f>
        <v>0</v>
      </c>
      <c r="D73" s="256">
        <f>'[1]2.2 Budget Detail YR2&gt;'!P$82</f>
        <v>0</v>
      </c>
      <c r="E73" s="256">
        <f>'[1]2.2 Budget Detail YR2&gt;'!P$83</f>
        <v>0</v>
      </c>
      <c r="F73" s="256">
        <f>'[1]2.2 Budget Detail YR2&gt;'!P$84</f>
        <v>0</v>
      </c>
      <c r="G73" s="172">
        <f t="shared" ref="G73:G76" si="7">SUM(B73:F73)</f>
        <v>0</v>
      </c>
    </row>
    <row r="74" spans="1:10" ht="13" hidden="1" customHeight="1" x14ac:dyDescent="0.3">
      <c r="A74" s="171" t="s">
        <v>244</v>
      </c>
      <c r="B74" s="255">
        <f>'[1]2.2 Budget Detail YR2&gt;'!Q$80</f>
        <v>0</v>
      </c>
      <c r="C74" s="256">
        <f>'[1]2.2 Budget Detail YR2&gt;'!Q$81</f>
        <v>0</v>
      </c>
      <c r="D74" s="256">
        <f>'[1]2.2 Budget Detail YR2&gt;'!Q$82</f>
        <v>0</v>
      </c>
      <c r="E74" s="256">
        <f>'[1]2.2 Budget Detail YR2&gt;'!Q$83</f>
        <v>0</v>
      </c>
      <c r="F74" s="256">
        <f>'[1]2.2 Budget Detail YR2&gt;'!Q$84</f>
        <v>0</v>
      </c>
      <c r="G74" s="172">
        <f t="shared" si="7"/>
        <v>0</v>
      </c>
    </row>
    <row r="75" spans="1:10" ht="13" hidden="1" customHeight="1" x14ac:dyDescent="0.3">
      <c r="A75" s="258" t="s">
        <v>245</v>
      </c>
      <c r="B75" s="255">
        <f>'[1]2.2 Budget Detail YR2&gt;'!R$80</f>
        <v>0</v>
      </c>
      <c r="C75" s="256">
        <f>'[1]2.2 Budget Detail YR2&gt;'!R$81</f>
        <v>0</v>
      </c>
      <c r="D75" s="256">
        <f>'[1]2.2 Budget Detail YR2&gt;'!R$82</f>
        <v>0</v>
      </c>
      <c r="E75" s="256">
        <f>'[1]2.2 Budget Detail YR2&gt;'!R$83</f>
        <v>0</v>
      </c>
      <c r="F75" s="256">
        <f>'[1]2.2 Budget Detail YR2&gt;'!R$84</f>
        <v>0</v>
      </c>
      <c r="G75" s="172">
        <f t="shared" si="7"/>
        <v>0</v>
      </c>
    </row>
    <row r="76" spans="1:10" ht="13" hidden="1" customHeight="1" thickBot="1" x14ac:dyDescent="0.35">
      <c r="A76" s="171" t="s">
        <v>246</v>
      </c>
      <c r="B76" s="255">
        <f>'[1]2.2 Budget Detail YR2&gt;'!S$80</f>
        <v>0</v>
      </c>
      <c r="C76" s="256">
        <f>'[1]2.2 Budget Detail YR2&gt;'!S$81</f>
        <v>0</v>
      </c>
      <c r="D76" s="256">
        <f>'[1]2.2 Budget Detail YR2&gt;'!S$82</f>
        <v>0</v>
      </c>
      <c r="E76" s="256">
        <f>'[1]2.2 Budget Detail YR2&gt;'!S$83</f>
        <v>0</v>
      </c>
      <c r="F76" s="256">
        <f>'[1]2.2 Budget Detail YR2&gt;'!S$84</f>
        <v>0</v>
      </c>
      <c r="G76" s="172">
        <f t="shared" si="7"/>
        <v>0</v>
      </c>
    </row>
    <row r="77" spans="1:10" ht="13" customHeight="1" thickBot="1" x14ac:dyDescent="0.35">
      <c r="A77" s="259" t="s">
        <v>247</v>
      </c>
      <c r="B77" s="260">
        <f>SUM(B72:B76)</f>
        <v>0</v>
      </c>
      <c r="C77" s="261">
        <f t="shared" ref="C77:G77" si="8">SUM(C72:C76)</f>
        <v>0</v>
      </c>
      <c r="D77" s="261">
        <f t="shared" si="8"/>
        <v>0</v>
      </c>
      <c r="E77" s="261">
        <f t="shared" si="8"/>
        <v>0</v>
      </c>
      <c r="F77" s="261">
        <f t="shared" si="8"/>
        <v>0</v>
      </c>
      <c r="G77" s="262">
        <f t="shared" si="8"/>
        <v>0</v>
      </c>
    </row>
    <row r="78" spans="1:10" ht="13" customHeight="1" x14ac:dyDescent="0.3">
      <c r="A78" s="263"/>
      <c r="B78" s="264"/>
      <c r="C78" s="264"/>
      <c r="D78" s="264"/>
      <c r="E78" s="264"/>
      <c r="F78" s="264"/>
      <c r="G78" s="265"/>
    </row>
    <row r="79" spans="1:10" ht="13" customHeight="1" x14ac:dyDescent="0.3">
      <c r="A79" s="266" t="s">
        <v>217</v>
      </c>
      <c r="B79" s="267">
        <f>G41</f>
        <v>0</v>
      </c>
      <c r="C79" s="268"/>
      <c r="D79" s="268"/>
      <c r="E79" s="268"/>
      <c r="F79" s="268"/>
      <c r="G79" s="269"/>
    </row>
    <row r="80" spans="1:10" ht="13" customHeight="1" thickBot="1" x14ac:dyDescent="0.35">
      <c r="A80" s="153"/>
      <c r="B80" s="270"/>
      <c r="C80" s="270"/>
      <c r="D80" s="270"/>
      <c r="E80" s="270"/>
      <c r="F80" s="270"/>
      <c r="G80" s="271"/>
    </row>
    <row r="81" spans="1:22" ht="13" customHeight="1" x14ac:dyDescent="0.3">
      <c r="A81" s="253" t="s">
        <v>248</v>
      </c>
      <c r="B81" s="127"/>
      <c r="C81" s="127"/>
      <c r="D81" s="127"/>
      <c r="E81" s="127"/>
      <c r="F81" s="127"/>
      <c r="G81" s="272"/>
    </row>
    <row r="82" spans="1:22" ht="13" customHeight="1" thickBot="1" x14ac:dyDescent="0.35">
      <c r="A82" s="171" t="s">
        <v>242</v>
      </c>
      <c r="B82" s="255">
        <f>B72*B$79</f>
        <v>0</v>
      </c>
      <c r="C82" s="255">
        <f t="shared" ref="C82:F82" si="9">C72*C$79</f>
        <v>0</v>
      </c>
      <c r="D82" s="255">
        <f t="shared" si="9"/>
        <v>0</v>
      </c>
      <c r="E82" s="255">
        <f t="shared" si="9"/>
        <v>0</v>
      </c>
      <c r="F82" s="255">
        <f t="shared" si="9"/>
        <v>0</v>
      </c>
      <c r="G82" s="172">
        <f>SUM(B82:F82)</f>
        <v>0</v>
      </c>
    </row>
    <row r="83" spans="1:22" ht="13" hidden="1" customHeight="1" x14ac:dyDescent="0.3">
      <c r="A83" s="171" t="s">
        <v>243</v>
      </c>
      <c r="B83" s="255">
        <f t="shared" ref="B83:F86" si="10">B73*B$79</f>
        <v>0</v>
      </c>
      <c r="C83" s="255">
        <f t="shared" si="10"/>
        <v>0</v>
      </c>
      <c r="D83" s="255">
        <f t="shared" si="10"/>
        <v>0</v>
      </c>
      <c r="E83" s="255">
        <f t="shared" si="10"/>
        <v>0</v>
      </c>
      <c r="F83" s="255">
        <f t="shared" si="10"/>
        <v>0</v>
      </c>
      <c r="G83" s="172">
        <f t="shared" ref="G83:G86" si="11">SUM(B83:F83)</f>
        <v>0</v>
      </c>
    </row>
    <row r="84" spans="1:22" ht="13" hidden="1" customHeight="1" x14ac:dyDescent="0.3">
      <c r="A84" s="171" t="s">
        <v>244</v>
      </c>
      <c r="B84" s="255">
        <f t="shared" si="10"/>
        <v>0</v>
      </c>
      <c r="C84" s="255">
        <f t="shared" si="10"/>
        <v>0</v>
      </c>
      <c r="D84" s="255">
        <f t="shared" si="10"/>
        <v>0</v>
      </c>
      <c r="E84" s="255">
        <f t="shared" si="10"/>
        <v>0</v>
      </c>
      <c r="F84" s="255">
        <f t="shared" si="10"/>
        <v>0</v>
      </c>
      <c r="G84" s="172">
        <f t="shared" si="11"/>
        <v>0</v>
      </c>
    </row>
    <row r="85" spans="1:22" ht="13" hidden="1" customHeight="1" x14ac:dyDescent="0.3">
      <c r="A85" s="171" t="s">
        <v>245</v>
      </c>
      <c r="B85" s="255">
        <f t="shared" si="10"/>
        <v>0</v>
      </c>
      <c r="C85" s="255">
        <f t="shared" si="10"/>
        <v>0</v>
      </c>
      <c r="D85" s="255">
        <f t="shared" si="10"/>
        <v>0</v>
      </c>
      <c r="E85" s="255">
        <f t="shared" si="10"/>
        <v>0</v>
      </c>
      <c r="F85" s="255">
        <f t="shared" si="10"/>
        <v>0</v>
      </c>
      <c r="G85" s="172">
        <f t="shared" si="11"/>
        <v>0</v>
      </c>
    </row>
    <row r="86" spans="1:22" ht="13" hidden="1" customHeight="1" thickBot="1" x14ac:dyDescent="0.35">
      <c r="A86" s="171" t="s">
        <v>246</v>
      </c>
      <c r="B86" s="255">
        <f t="shared" si="10"/>
        <v>0</v>
      </c>
      <c r="C86" s="255">
        <f t="shared" si="10"/>
        <v>0</v>
      </c>
      <c r="D86" s="255">
        <f t="shared" si="10"/>
        <v>0</v>
      </c>
      <c r="E86" s="255">
        <f t="shared" si="10"/>
        <v>0</v>
      </c>
      <c r="F86" s="255">
        <f t="shared" si="10"/>
        <v>0</v>
      </c>
      <c r="G86" s="172">
        <f t="shared" si="11"/>
        <v>0</v>
      </c>
    </row>
    <row r="87" spans="1:22" ht="13" customHeight="1" thickBot="1" x14ac:dyDescent="0.35">
      <c r="A87" s="259" t="s">
        <v>249</v>
      </c>
      <c r="B87" s="260">
        <f>SUM(B82:B86)</f>
        <v>0</v>
      </c>
      <c r="C87" s="261">
        <f t="shared" ref="C87:G87" si="12">SUM(C82:C86)</f>
        <v>0</v>
      </c>
      <c r="D87" s="261">
        <f t="shared" si="12"/>
        <v>0</v>
      </c>
      <c r="E87" s="261">
        <f t="shared" si="12"/>
        <v>0</v>
      </c>
      <c r="F87" s="261">
        <f t="shared" si="12"/>
        <v>0</v>
      </c>
      <c r="G87" s="262">
        <f t="shared" si="12"/>
        <v>0</v>
      </c>
    </row>
    <row r="88" spans="1:22" ht="13" customHeight="1" thickBot="1" x14ac:dyDescent="0.35">
      <c r="A88" s="273"/>
      <c r="B88" s="274"/>
      <c r="C88" s="274"/>
      <c r="D88" s="274"/>
      <c r="E88" s="274"/>
      <c r="F88" s="274"/>
      <c r="G88" s="275"/>
    </row>
    <row r="89" spans="1:22" ht="13" customHeight="1" thickBot="1" x14ac:dyDescent="0.35">
      <c r="A89" s="276" t="s">
        <v>250</v>
      </c>
      <c r="B89" s="260">
        <f t="shared" ref="B89:G89" si="13">B87+B77</f>
        <v>0</v>
      </c>
      <c r="C89" s="261">
        <f t="shared" si="13"/>
        <v>0</v>
      </c>
      <c r="D89" s="261">
        <f t="shared" si="13"/>
        <v>0</v>
      </c>
      <c r="E89" s="261">
        <f t="shared" si="13"/>
        <v>0</v>
      </c>
      <c r="F89" s="261">
        <f t="shared" si="13"/>
        <v>0</v>
      </c>
      <c r="G89" s="262">
        <f t="shared" si="13"/>
        <v>0</v>
      </c>
    </row>
    <row r="91" spans="1:22" ht="13" customHeight="1" thickBot="1" x14ac:dyDescent="0.35">
      <c r="D91" s="173"/>
      <c r="E91" s="173"/>
      <c r="R91" s="173"/>
      <c r="S91" s="173"/>
      <c r="T91" s="173"/>
      <c r="U91" s="173"/>
      <c r="V91" s="173"/>
    </row>
    <row r="92" spans="1:22" s="199" customFormat="1" ht="13.5" thickBot="1" x14ac:dyDescent="0.35">
      <c r="A92" s="191" t="s">
        <v>27</v>
      </c>
      <c r="B92" s="192"/>
      <c r="C92" s="192"/>
      <c r="D92" s="193"/>
      <c r="E92" s="192"/>
      <c r="F92" s="192"/>
      <c r="G92" s="192"/>
      <c r="H92" s="192"/>
      <c r="I92" s="192"/>
      <c r="J92" s="194"/>
      <c r="K92" s="200"/>
      <c r="L92" s="200"/>
      <c r="M92" s="200"/>
      <c r="N92" s="200"/>
      <c r="O92" s="200"/>
      <c r="P92" s="200"/>
      <c r="Q92" s="200"/>
      <c r="R92" s="200"/>
      <c r="S92" s="200"/>
      <c r="T92" s="200"/>
      <c r="U92" s="200"/>
      <c r="V92" s="200"/>
    </row>
    <row r="93" spans="1:22" s="199" customFormat="1" ht="15" customHeight="1" x14ac:dyDescent="0.3">
      <c r="A93" s="563"/>
      <c r="B93" s="564"/>
      <c r="C93" s="564"/>
      <c r="D93" s="564"/>
      <c r="E93" s="564"/>
      <c r="F93" s="564"/>
      <c r="G93" s="564"/>
      <c r="H93" s="564"/>
      <c r="I93" s="564"/>
      <c r="J93" s="565"/>
      <c r="K93" s="210"/>
      <c r="L93" s="210"/>
      <c r="M93" s="210"/>
      <c r="N93" s="210"/>
      <c r="O93" s="210"/>
      <c r="P93" s="210"/>
      <c r="Q93" s="210"/>
      <c r="R93" s="210"/>
      <c r="S93" s="210"/>
      <c r="T93" s="210"/>
      <c r="U93" s="210"/>
      <c r="V93" s="210"/>
    </row>
    <row r="94" spans="1:22" s="199" customFormat="1" ht="15" customHeight="1" x14ac:dyDescent="0.3">
      <c r="A94" s="566"/>
      <c r="B94" s="567"/>
      <c r="C94" s="567"/>
      <c r="D94" s="567"/>
      <c r="E94" s="567"/>
      <c r="F94" s="567"/>
      <c r="G94" s="567"/>
      <c r="H94" s="567"/>
      <c r="I94" s="567"/>
      <c r="J94" s="568"/>
      <c r="K94" s="210"/>
      <c r="L94" s="210"/>
      <c r="M94" s="210"/>
      <c r="N94" s="210"/>
      <c r="O94" s="210"/>
      <c r="P94" s="210"/>
      <c r="Q94" s="210"/>
      <c r="R94" s="210"/>
      <c r="S94" s="210"/>
      <c r="T94" s="210"/>
      <c r="U94" s="210"/>
      <c r="V94" s="210"/>
    </row>
    <row r="95" spans="1:22" s="199" customFormat="1" ht="15" customHeight="1" x14ac:dyDescent="0.3">
      <c r="A95" s="566"/>
      <c r="B95" s="567"/>
      <c r="C95" s="567"/>
      <c r="D95" s="567"/>
      <c r="E95" s="567"/>
      <c r="F95" s="567"/>
      <c r="G95" s="567"/>
      <c r="H95" s="567"/>
      <c r="I95" s="567"/>
      <c r="J95" s="568"/>
      <c r="K95" s="210"/>
      <c r="L95" s="210"/>
      <c r="M95" s="210"/>
      <c r="N95" s="210"/>
      <c r="O95" s="210"/>
      <c r="P95" s="210"/>
      <c r="Q95" s="210"/>
      <c r="R95" s="210"/>
      <c r="S95" s="210"/>
      <c r="T95" s="210"/>
      <c r="U95" s="210"/>
      <c r="V95" s="210"/>
    </row>
    <row r="96" spans="1:22" s="199" customFormat="1" ht="15" customHeight="1" x14ac:dyDescent="0.3">
      <c r="A96" s="566"/>
      <c r="B96" s="567"/>
      <c r="C96" s="567"/>
      <c r="D96" s="567"/>
      <c r="E96" s="567"/>
      <c r="F96" s="567"/>
      <c r="G96" s="567"/>
      <c r="H96" s="567"/>
      <c r="I96" s="567"/>
      <c r="J96" s="568"/>
      <c r="K96" s="210"/>
      <c r="L96" s="210"/>
      <c r="M96" s="210"/>
      <c r="N96" s="210"/>
      <c r="O96" s="210"/>
      <c r="P96" s="210"/>
      <c r="Q96" s="210"/>
      <c r="R96" s="210"/>
      <c r="S96" s="210"/>
      <c r="T96" s="210"/>
      <c r="U96" s="210"/>
      <c r="V96" s="210"/>
    </row>
    <row r="97" spans="1:22" s="199" customFormat="1" ht="13" customHeight="1" x14ac:dyDescent="0.3">
      <c r="A97" s="566"/>
      <c r="B97" s="567"/>
      <c r="C97" s="567"/>
      <c r="D97" s="567"/>
      <c r="E97" s="567"/>
      <c r="F97" s="567"/>
      <c r="G97" s="567"/>
      <c r="H97" s="567"/>
      <c r="I97" s="567"/>
      <c r="J97" s="568"/>
      <c r="K97" s="210"/>
      <c r="L97" s="210"/>
      <c r="M97" s="210"/>
      <c r="N97" s="210"/>
      <c r="O97" s="210"/>
      <c r="P97" s="210"/>
      <c r="Q97" s="210"/>
      <c r="R97" s="210"/>
      <c r="S97" s="210"/>
      <c r="T97" s="210"/>
      <c r="U97" s="210"/>
      <c r="V97" s="210"/>
    </row>
    <row r="98" spans="1:22" s="199" customFormat="1" ht="13" customHeight="1" x14ac:dyDescent="0.3">
      <c r="A98" s="566"/>
      <c r="B98" s="567"/>
      <c r="C98" s="567"/>
      <c r="D98" s="567"/>
      <c r="E98" s="567"/>
      <c r="F98" s="567"/>
      <c r="G98" s="567"/>
      <c r="H98" s="567"/>
      <c r="I98" s="567"/>
      <c r="J98" s="568"/>
      <c r="K98" s="210"/>
      <c r="L98" s="210"/>
      <c r="M98" s="210"/>
      <c r="N98" s="210"/>
      <c r="O98" s="210"/>
      <c r="P98" s="210"/>
      <c r="Q98" s="210"/>
      <c r="R98" s="210"/>
      <c r="S98" s="210"/>
      <c r="T98" s="210"/>
      <c r="U98" s="210"/>
      <c r="V98" s="210"/>
    </row>
    <row r="99" spans="1:22" s="199" customFormat="1" ht="13" customHeight="1" x14ac:dyDescent="0.3">
      <c r="A99" s="566"/>
      <c r="B99" s="567"/>
      <c r="C99" s="567"/>
      <c r="D99" s="567"/>
      <c r="E99" s="567"/>
      <c r="F99" s="567"/>
      <c r="G99" s="567"/>
      <c r="H99" s="567"/>
      <c r="I99" s="567"/>
      <c r="J99" s="568"/>
      <c r="K99" s="210"/>
      <c r="L99" s="210"/>
      <c r="M99" s="210"/>
      <c r="N99" s="210"/>
      <c r="O99" s="210"/>
      <c r="P99" s="210"/>
      <c r="Q99" s="210"/>
      <c r="R99" s="210"/>
      <c r="S99" s="210"/>
      <c r="T99" s="210"/>
      <c r="U99" s="210"/>
      <c r="V99" s="210"/>
    </row>
    <row r="100" spans="1:22" s="199" customFormat="1" ht="13" customHeight="1" x14ac:dyDescent="0.3">
      <c r="A100" s="566"/>
      <c r="B100" s="567"/>
      <c r="C100" s="567"/>
      <c r="D100" s="567"/>
      <c r="E100" s="567"/>
      <c r="F100" s="567"/>
      <c r="G100" s="567"/>
      <c r="H100" s="567"/>
      <c r="I100" s="567"/>
      <c r="J100" s="568"/>
      <c r="K100" s="210"/>
      <c r="L100" s="210"/>
      <c r="M100" s="210"/>
      <c r="N100" s="210"/>
      <c r="O100" s="210"/>
      <c r="P100" s="210"/>
      <c r="Q100" s="210"/>
      <c r="R100" s="210"/>
      <c r="S100" s="210"/>
      <c r="T100" s="210"/>
      <c r="U100" s="210"/>
      <c r="V100" s="210"/>
    </row>
    <row r="101" spans="1:22" s="199" customFormat="1" ht="13" customHeight="1" x14ac:dyDescent="0.3">
      <c r="A101" s="566"/>
      <c r="B101" s="567"/>
      <c r="C101" s="567"/>
      <c r="D101" s="567"/>
      <c r="E101" s="567"/>
      <c r="F101" s="567"/>
      <c r="G101" s="567"/>
      <c r="H101" s="567"/>
      <c r="I101" s="567"/>
      <c r="J101" s="568"/>
      <c r="K101" s="210"/>
      <c r="L101" s="210"/>
      <c r="M101" s="210"/>
      <c r="N101" s="210"/>
      <c r="O101" s="210"/>
      <c r="P101" s="210"/>
      <c r="Q101" s="210"/>
      <c r="R101" s="210"/>
      <c r="S101" s="210"/>
      <c r="T101" s="210"/>
      <c r="U101" s="210"/>
      <c r="V101" s="210"/>
    </row>
    <row r="102" spans="1:22" s="199" customFormat="1" ht="13" customHeight="1" x14ac:dyDescent="0.3">
      <c r="A102" s="566"/>
      <c r="B102" s="567"/>
      <c r="C102" s="567"/>
      <c r="D102" s="567"/>
      <c r="E102" s="567"/>
      <c r="F102" s="567"/>
      <c r="G102" s="567"/>
      <c r="H102" s="567"/>
      <c r="I102" s="567"/>
      <c r="J102" s="568"/>
      <c r="K102" s="210"/>
      <c r="L102" s="210"/>
      <c r="M102" s="210"/>
      <c r="N102" s="210"/>
      <c r="O102" s="210"/>
      <c r="P102" s="210"/>
      <c r="Q102" s="210"/>
      <c r="R102" s="210"/>
      <c r="S102" s="210"/>
      <c r="T102" s="210"/>
      <c r="U102" s="210"/>
      <c r="V102" s="210"/>
    </row>
    <row r="103" spans="1:22" s="199" customFormat="1" ht="13" customHeight="1" x14ac:dyDescent="0.3">
      <c r="A103" s="566"/>
      <c r="B103" s="567"/>
      <c r="C103" s="567"/>
      <c r="D103" s="567"/>
      <c r="E103" s="567"/>
      <c r="F103" s="567"/>
      <c r="G103" s="567"/>
      <c r="H103" s="567"/>
      <c r="I103" s="567"/>
      <c r="J103" s="568"/>
      <c r="K103" s="210"/>
      <c r="L103" s="210"/>
      <c r="M103" s="210"/>
      <c r="N103" s="210"/>
      <c r="O103" s="210"/>
      <c r="P103" s="210"/>
      <c r="Q103" s="210"/>
      <c r="R103" s="210"/>
      <c r="S103" s="210"/>
      <c r="T103" s="210"/>
      <c r="U103" s="210"/>
      <c r="V103" s="210"/>
    </row>
    <row r="104" spans="1:22" s="199" customFormat="1" ht="13" customHeight="1" x14ac:dyDescent="0.3">
      <c r="A104" s="566"/>
      <c r="B104" s="567"/>
      <c r="C104" s="567"/>
      <c r="D104" s="567"/>
      <c r="E104" s="567"/>
      <c r="F104" s="567"/>
      <c r="G104" s="567"/>
      <c r="H104" s="567"/>
      <c r="I104" s="567"/>
      <c r="J104" s="568"/>
      <c r="K104" s="210"/>
      <c r="L104" s="210"/>
      <c r="M104" s="210"/>
      <c r="N104" s="210"/>
      <c r="O104" s="210"/>
      <c r="P104" s="210"/>
      <c r="Q104" s="210"/>
      <c r="R104" s="210"/>
      <c r="S104" s="210"/>
      <c r="T104" s="210"/>
      <c r="U104" s="210"/>
      <c r="V104" s="210"/>
    </row>
    <row r="105" spans="1:22" s="199" customFormat="1" ht="13" customHeight="1" thickBot="1" x14ac:dyDescent="0.35">
      <c r="A105" s="569"/>
      <c r="B105" s="570"/>
      <c r="C105" s="570"/>
      <c r="D105" s="570"/>
      <c r="E105" s="570"/>
      <c r="F105" s="570"/>
      <c r="G105" s="570"/>
      <c r="H105" s="570"/>
      <c r="I105" s="570"/>
      <c r="J105" s="571"/>
      <c r="K105" s="210"/>
      <c r="L105" s="210"/>
      <c r="M105" s="210"/>
      <c r="N105" s="210"/>
      <c r="O105" s="210"/>
      <c r="P105" s="210"/>
      <c r="Q105" s="210"/>
      <c r="R105" s="210"/>
      <c r="S105" s="210"/>
      <c r="T105" s="210"/>
      <c r="U105" s="210"/>
      <c r="V105" s="210"/>
    </row>
  </sheetData>
  <protectedRanges>
    <protectedRange sqref="A93" name="Sheet1"/>
  </protectedRanges>
  <mergeCells count="14">
    <mergeCell ref="A8:H8"/>
    <mergeCell ref="A93:J105"/>
    <mergeCell ref="A24:H24"/>
    <mergeCell ref="A43:E43"/>
    <mergeCell ref="B44:B45"/>
    <mergeCell ref="C44:C45"/>
    <mergeCell ref="D44:D45"/>
    <mergeCell ref="A69:G69"/>
    <mergeCell ref="A15:H15"/>
    <mergeCell ref="A11:D11"/>
    <mergeCell ref="E11:G11"/>
    <mergeCell ref="E12:G12"/>
    <mergeCell ref="E13:G13"/>
    <mergeCell ref="A9:H9"/>
  </mergeCells>
  <conditionalFormatting sqref="E65">
    <cfRule type="cellIs" dxfId="0"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&amp;C&amp;A&amp;L&amp;"Calibri"&amp;10&amp;K000000OFFICIAL&amp;1#</oddHeader>
  </headerFooter>
  <rowBreaks count="1" manualBreakCount="1">
    <brk id="42"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A8935-03D6-4853-9CCE-50D16DAF8C97}">
  <sheetPr>
    <tabColor theme="6" tint="0.59999389629810485"/>
  </sheetPr>
  <dimension ref="A7:T66"/>
  <sheetViews>
    <sheetView workbookViewId="0">
      <selection activeCell="A7" sqref="A7:XFD9"/>
    </sheetView>
  </sheetViews>
  <sheetFormatPr defaultColWidth="8.90625" defaultRowHeight="14.5" x14ac:dyDescent="0.35"/>
  <cols>
    <col min="1" max="1" width="8.90625" style="198"/>
    <col min="2" max="2" width="13.7265625" style="198" bestFit="1" customWidth="1"/>
    <col min="3" max="16384" width="8.90625" style="198"/>
  </cols>
  <sheetData>
    <row r="7" spans="1:20" ht="15" thickBot="1" x14ac:dyDescent="0.4"/>
    <row r="8" spans="1:20" s="126" customFormat="1" ht="13.5" customHeight="1" thickBot="1" x14ac:dyDescent="0.4">
      <c r="A8" s="595" t="s">
        <v>251</v>
      </c>
      <c r="B8" s="596"/>
      <c r="C8" s="596"/>
      <c r="D8" s="596"/>
      <c r="E8" s="596"/>
      <c r="F8" s="596"/>
      <c r="G8" s="596"/>
      <c r="H8" s="596"/>
      <c r="I8" s="596"/>
      <c r="J8" s="596"/>
      <c r="K8" s="596"/>
      <c r="L8" s="596"/>
      <c r="M8" s="596"/>
      <c r="N8" s="596"/>
      <c r="O8" s="596"/>
      <c r="P8" s="596"/>
      <c r="Q8" s="596"/>
      <c r="R8" s="596"/>
      <c r="S8" s="596"/>
      <c r="T8" s="597"/>
    </row>
    <row r="9" spans="1:20" s="126" customFormat="1" ht="13.5" customHeight="1" thickBot="1" x14ac:dyDescent="0.4">
      <c r="A9" s="277" t="s">
        <v>252</v>
      </c>
      <c r="B9" s="277" t="s">
        <v>253</v>
      </c>
      <c r="C9" s="598" t="s">
        <v>254</v>
      </c>
      <c r="D9" s="599"/>
      <c r="E9" s="599"/>
      <c r="F9" s="599"/>
      <c r="G9" s="599"/>
      <c r="H9" s="599"/>
      <c r="I9" s="599"/>
      <c r="J9" s="599"/>
      <c r="K9" s="599"/>
      <c r="L9" s="599"/>
      <c r="M9" s="599"/>
      <c r="N9" s="599"/>
      <c r="O9" s="599"/>
      <c r="P9" s="599"/>
      <c r="Q9" s="599"/>
      <c r="R9" s="599"/>
      <c r="S9" s="599"/>
      <c r="T9" s="600"/>
    </row>
    <row r="10" spans="1:20" s="126" customFormat="1" ht="13.5" customHeight="1" x14ac:dyDescent="0.3">
      <c r="A10" s="278"/>
      <c r="B10" s="278"/>
      <c r="C10" s="286"/>
      <c r="D10" s="286"/>
      <c r="E10" s="286"/>
      <c r="F10" s="286"/>
      <c r="G10" s="286"/>
      <c r="H10" s="286"/>
      <c r="I10" s="286"/>
      <c r="J10" s="286"/>
      <c r="K10" s="286"/>
      <c r="L10" s="286"/>
      <c r="M10" s="286"/>
      <c r="N10" s="286"/>
      <c r="O10" s="286"/>
      <c r="P10" s="286"/>
      <c r="Q10" s="286"/>
      <c r="R10" s="286"/>
      <c r="S10" s="286"/>
      <c r="T10" s="287"/>
    </row>
    <row r="11" spans="1:20" s="126" customFormat="1" ht="13.5" customHeight="1" x14ac:dyDescent="0.3">
      <c r="A11" s="278"/>
      <c r="B11" s="278"/>
      <c r="C11" s="286"/>
      <c r="D11" s="286"/>
      <c r="E11" s="286"/>
      <c r="F11" s="286"/>
      <c r="G11" s="286"/>
      <c r="H11" s="286"/>
      <c r="I11" s="286"/>
      <c r="J11" s="286"/>
      <c r="K11" s="286"/>
      <c r="L11" s="286"/>
      <c r="M11" s="286"/>
      <c r="N11" s="286"/>
      <c r="O11" s="286"/>
      <c r="P11" s="286"/>
      <c r="Q11" s="286"/>
      <c r="R11" s="286"/>
      <c r="S11" s="286"/>
      <c r="T11" s="287"/>
    </row>
    <row r="12" spans="1:20" s="126" customFormat="1" ht="13.5" customHeight="1" x14ac:dyDescent="0.3">
      <c r="A12" s="278"/>
      <c r="B12" s="278"/>
      <c r="C12" s="286"/>
      <c r="D12" s="286"/>
      <c r="E12" s="286"/>
      <c r="F12" s="286"/>
      <c r="G12" s="286"/>
      <c r="H12" s="286"/>
      <c r="I12" s="286"/>
      <c r="J12" s="286"/>
      <c r="K12" s="286"/>
      <c r="L12" s="286"/>
      <c r="M12" s="286"/>
      <c r="N12" s="286"/>
      <c r="O12" s="286"/>
      <c r="P12" s="286"/>
      <c r="Q12" s="286"/>
      <c r="R12" s="286"/>
      <c r="S12" s="286"/>
      <c r="T12" s="287"/>
    </row>
    <row r="13" spans="1:20" s="126" customFormat="1" ht="13.5" customHeight="1" x14ac:dyDescent="0.3">
      <c r="A13" s="278"/>
      <c r="B13" s="278"/>
      <c r="C13" s="286"/>
      <c r="D13" s="286"/>
      <c r="E13" s="286"/>
      <c r="F13" s="286"/>
      <c r="G13" s="286"/>
      <c r="H13" s="286"/>
      <c r="I13" s="286"/>
      <c r="J13" s="286"/>
      <c r="K13" s="286"/>
      <c r="L13" s="286"/>
      <c r="M13" s="286"/>
      <c r="N13" s="286"/>
      <c r="O13" s="286"/>
      <c r="P13" s="286"/>
      <c r="Q13" s="286"/>
      <c r="R13" s="286"/>
      <c r="S13" s="286"/>
      <c r="T13" s="287"/>
    </row>
    <row r="14" spans="1:20" s="126" customFormat="1" ht="13.5" customHeight="1" x14ac:dyDescent="0.3">
      <c r="A14" s="278"/>
      <c r="B14" s="278"/>
      <c r="C14" s="286"/>
      <c r="D14" s="286"/>
      <c r="E14" s="286"/>
      <c r="F14" s="286"/>
      <c r="G14" s="286"/>
      <c r="H14" s="286"/>
      <c r="I14" s="286"/>
      <c r="J14" s="286"/>
      <c r="K14" s="286"/>
      <c r="L14" s="286"/>
      <c r="M14" s="286"/>
      <c r="N14" s="286"/>
      <c r="O14" s="286"/>
      <c r="P14" s="286"/>
      <c r="Q14" s="286"/>
      <c r="R14" s="286"/>
      <c r="S14" s="286"/>
      <c r="T14" s="287"/>
    </row>
    <row r="15" spans="1:20" s="126" customFormat="1" ht="13.5" customHeight="1" x14ac:dyDescent="0.3">
      <c r="A15" s="278"/>
      <c r="B15" s="278"/>
      <c r="C15" s="286"/>
      <c r="D15" s="286"/>
      <c r="E15" s="286"/>
      <c r="F15" s="286"/>
      <c r="G15" s="286"/>
      <c r="H15" s="286"/>
      <c r="I15" s="286"/>
      <c r="J15" s="286"/>
      <c r="K15" s="286"/>
      <c r="L15" s="286"/>
      <c r="M15" s="286"/>
      <c r="N15" s="286"/>
      <c r="O15" s="286"/>
      <c r="P15" s="286"/>
      <c r="Q15" s="286"/>
      <c r="R15" s="286"/>
      <c r="S15" s="286"/>
      <c r="T15" s="287"/>
    </row>
    <row r="16" spans="1:20" s="126" customFormat="1" ht="13.5" customHeight="1" x14ac:dyDescent="0.3">
      <c r="A16" s="278"/>
      <c r="B16" s="278"/>
      <c r="C16" s="286"/>
      <c r="D16" s="286"/>
      <c r="E16" s="286"/>
      <c r="F16" s="286"/>
      <c r="G16" s="286"/>
      <c r="H16" s="286"/>
      <c r="I16" s="286"/>
      <c r="J16" s="286"/>
      <c r="K16" s="286"/>
      <c r="L16" s="286"/>
      <c r="M16" s="286"/>
      <c r="N16" s="286"/>
      <c r="O16" s="286"/>
      <c r="P16" s="286"/>
      <c r="Q16" s="286"/>
      <c r="R16" s="286"/>
      <c r="S16" s="286"/>
      <c r="T16" s="287"/>
    </row>
    <row r="17" spans="1:20" s="126" customFormat="1" ht="13.5" customHeight="1" x14ac:dyDescent="0.3">
      <c r="A17" s="278"/>
      <c r="B17" s="278"/>
      <c r="C17" s="286"/>
      <c r="D17" s="286"/>
      <c r="E17" s="286"/>
      <c r="F17" s="286"/>
      <c r="G17" s="286"/>
      <c r="H17" s="286"/>
      <c r="I17" s="286"/>
      <c r="J17" s="286"/>
      <c r="K17" s="286"/>
      <c r="L17" s="286"/>
      <c r="M17" s="286"/>
      <c r="N17" s="286"/>
      <c r="O17" s="286"/>
      <c r="P17" s="286"/>
      <c r="Q17" s="286"/>
      <c r="R17" s="286"/>
      <c r="S17" s="286"/>
      <c r="T17" s="287"/>
    </row>
    <row r="18" spans="1:20" s="126" customFormat="1" ht="13.5" customHeight="1" x14ac:dyDescent="0.3">
      <c r="A18" s="278"/>
      <c r="B18" s="278"/>
      <c r="C18" s="286"/>
      <c r="D18" s="286"/>
      <c r="E18" s="286"/>
      <c r="F18" s="286"/>
      <c r="G18" s="286"/>
      <c r="H18" s="286"/>
      <c r="I18" s="286"/>
      <c r="J18" s="286"/>
      <c r="K18" s="286"/>
      <c r="L18" s="286"/>
      <c r="M18" s="286"/>
      <c r="N18" s="286"/>
      <c r="O18" s="286"/>
      <c r="P18" s="286"/>
      <c r="Q18" s="286"/>
      <c r="R18" s="286"/>
      <c r="S18" s="286"/>
      <c r="T18" s="287"/>
    </row>
    <row r="19" spans="1:20" s="126" customFormat="1" ht="13.5" customHeight="1" x14ac:dyDescent="0.3">
      <c r="A19" s="278"/>
      <c r="B19" s="278"/>
      <c r="C19" s="286"/>
      <c r="D19" s="286"/>
      <c r="E19" s="286"/>
      <c r="F19" s="286"/>
      <c r="G19" s="286"/>
      <c r="H19" s="286"/>
      <c r="I19" s="286"/>
      <c r="J19" s="286"/>
      <c r="K19" s="286"/>
      <c r="L19" s="286"/>
      <c r="M19" s="286"/>
      <c r="N19" s="286"/>
      <c r="O19" s="286"/>
      <c r="P19" s="286"/>
      <c r="Q19" s="286"/>
      <c r="R19" s="286"/>
      <c r="S19" s="286"/>
      <c r="T19" s="287"/>
    </row>
    <row r="20" spans="1:20" s="126" customFormat="1" ht="13.5" customHeight="1" x14ac:dyDescent="0.3">
      <c r="A20" s="278"/>
      <c r="B20" s="278"/>
      <c r="C20" s="286"/>
      <c r="D20" s="286"/>
      <c r="E20" s="286"/>
      <c r="F20" s="286"/>
      <c r="G20" s="286"/>
      <c r="H20" s="286"/>
      <c r="I20" s="286"/>
      <c r="J20" s="286"/>
      <c r="K20" s="286"/>
      <c r="L20" s="286"/>
      <c r="M20" s="286"/>
      <c r="N20" s="286"/>
      <c r="O20" s="286"/>
      <c r="P20" s="286"/>
      <c r="Q20" s="286"/>
      <c r="R20" s="286"/>
      <c r="S20" s="286"/>
      <c r="T20" s="287"/>
    </row>
    <row r="21" spans="1:20" s="126" customFormat="1" ht="13.5" customHeight="1" x14ac:dyDescent="0.3">
      <c r="A21" s="278"/>
      <c r="B21" s="278"/>
      <c r="C21" s="286"/>
      <c r="D21" s="286"/>
      <c r="E21" s="286"/>
      <c r="F21" s="286"/>
      <c r="G21" s="286"/>
      <c r="H21" s="286"/>
      <c r="I21" s="286"/>
      <c r="J21" s="286"/>
      <c r="K21" s="286"/>
      <c r="L21" s="286"/>
      <c r="M21" s="286"/>
      <c r="N21" s="286"/>
      <c r="O21" s="286"/>
      <c r="P21" s="286"/>
      <c r="Q21" s="286"/>
      <c r="R21" s="286"/>
      <c r="S21" s="286"/>
      <c r="T21" s="287"/>
    </row>
    <row r="22" spans="1:20" s="126" customFormat="1" ht="13.5" customHeight="1" x14ac:dyDescent="0.3">
      <c r="A22" s="278"/>
      <c r="B22" s="278"/>
      <c r="C22" s="286"/>
      <c r="D22" s="286"/>
      <c r="E22" s="286"/>
      <c r="F22" s="286"/>
      <c r="G22" s="286"/>
      <c r="H22" s="286"/>
      <c r="I22" s="286"/>
      <c r="J22" s="286"/>
      <c r="K22" s="286"/>
      <c r="L22" s="286"/>
      <c r="M22" s="286"/>
      <c r="N22" s="286"/>
      <c r="O22" s="286"/>
      <c r="P22" s="286"/>
      <c r="Q22" s="286"/>
      <c r="R22" s="286"/>
      <c r="S22" s="286"/>
      <c r="T22" s="287"/>
    </row>
    <row r="23" spans="1:20" s="126" customFormat="1" ht="13.5" customHeight="1" x14ac:dyDescent="0.3">
      <c r="A23" s="278"/>
      <c r="B23" s="278"/>
      <c r="C23" s="286"/>
      <c r="D23" s="286"/>
      <c r="E23" s="286"/>
      <c r="F23" s="286"/>
      <c r="G23" s="286"/>
      <c r="H23" s="286"/>
      <c r="I23" s="286"/>
      <c r="J23" s="286"/>
      <c r="K23" s="286"/>
      <c r="L23" s="286"/>
      <c r="M23" s="286"/>
      <c r="N23" s="286"/>
      <c r="O23" s="286"/>
      <c r="P23" s="286"/>
      <c r="Q23" s="286"/>
      <c r="R23" s="286"/>
      <c r="S23" s="286"/>
      <c r="T23" s="287"/>
    </row>
    <row r="24" spans="1:20" s="126" customFormat="1" ht="13.5" customHeight="1" x14ac:dyDescent="0.3">
      <c r="A24" s="278"/>
      <c r="B24" s="278"/>
      <c r="C24" s="286"/>
      <c r="D24" s="286"/>
      <c r="E24" s="286"/>
      <c r="F24" s="286"/>
      <c r="G24" s="286"/>
      <c r="H24" s="286"/>
      <c r="I24" s="286"/>
      <c r="J24" s="286"/>
      <c r="K24" s="286"/>
      <c r="L24" s="286"/>
      <c r="M24" s="286"/>
      <c r="N24" s="286"/>
      <c r="O24" s="286"/>
      <c r="P24" s="286"/>
      <c r="Q24" s="286"/>
      <c r="R24" s="286"/>
      <c r="S24" s="286"/>
      <c r="T24" s="287"/>
    </row>
    <row r="25" spans="1:20" s="126" customFormat="1" ht="13.5" customHeight="1" x14ac:dyDescent="0.3">
      <c r="A25" s="278"/>
      <c r="B25" s="278"/>
      <c r="C25" s="286"/>
      <c r="D25" s="286"/>
      <c r="E25" s="286"/>
      <c r="F25" s="286"/>
      <c r="G25" s="286"/>
      <c r="H25" s="286"/>
      <c r="I25" s="286"/>
      <c r="J25" s="286"/>
      <c r="K25" s="286"/>
      <c r="L25" s="286"/>
      <c r="M25" s="286"/>
      <c r="N25" s="286"/>
      <c r="O25" s="286"/>
      <c r="P25" s="286"/>
      <c r="Q25" s="286"/>
      <c r="R25" s="286"/>
      <c r="S25" s="286"/>
      <c r="T25" s="287"/>
    </row>
    <row r="26" spans="1:20" s="126" customFormat="1" ht="13.5" customHeight="1" x14ac:dyDescent="0.3">
      <c r="A26" s="278"/>
      <c r="B26" s="278"/>
      <c r="C26" s="286"/>
      <c r="D26" s="286"/>
      <c r="E26" s="286"/>
      <c r="F26" s="286"/>
      <c r="G26" s="286"/>
      <c r="H26" s="286"/>
      <c r="I26" s="286"/>
      <c r="J26" s="286"/>
      <c r="K26" s="286"/>
      <c r="L26" s="286"/>
      <c r="M26" s="286"/>
      <c r="N26" s="286"/>
      <c r="O26" s="286"/>
      <c r="P26" s="286"/>
      <c r="Q26" s="286"/>
      <c r="R26" s="286"/>
      <c r="S26" s="286"/>
      <c r="T26" s="287"/>
    </row>
    <row r="27" spans="1:20" s="126" customFormat="1" ht="13.5" customHeight="1" x14ac:dyDescent="0.3">
      <c r="A27" s="278"/>
      <c r="B27" s="278"/>
      <c r="C27" s="286"/>
      <c r="D27" s="286"/>
      <c r="E27" s="286"/>
      <c r="F27" s="286"/>
      <c r="G27" s="286"/>
      <c r="H27" s="286"/>
      <c r="I27" s="286"/>
      <c r="J27" s="286"/>
      <c r="K27" s="286"/>
      <c r="L27" s="286"/>
      <c r="M27" s="286"/>
      <c r="N27" s="286"/>
      <c r="O27" s="286"/>
      <c r="P27" s="286"/>
      <c r="Q27" s="286"/>
      <c r="R27" s="286"/>
      <c r="S27" s="286"/>
      <c r="T27" s="287"/>
    </row>
    <row r="28" spans="1:20" s="126" customFormat="1" ht="13.5" customHeight="1" x14ac:dyDescent="0.3">
      <c r="A28" s="278"/>
      <c r="B28" s="278"/>
      <c r="C28" s="286"/>
      <c r="D28" s="286"/>
      <c r="E28" s="286"/>
      <c r="F28" s="286"/>
      <c r="G28" s="286"/>
      <c r="H28" s="286"/>
      <c r="I28" s="286"/>
      <c r="J28" s="286"/>
      <c r="K28" s="286"/>
      <c r="L28" s="286"/>
      <c r="M28" s="286"/>
      <c r="N28" s="286"/>
      <c r="O28" s="286"/>
      <c r="P28" s="286"/>
      <c r="Q28" s="286"/>
      <c r="R28" s="286"/>
      <c r="S28" s="286"/>
      <c r="T28" s="287"/>
    </row>
    <row r="29" spans="1:20" s="126" customFormat="1" ht="13.5" customHeight="1" x14ac:dyDescent="0.3">
      <c r="A29" s="278"/>
      <c r="B29" s="278"/>
      <c r="C29" s="286"/>
      <c r="D29" s="286"/>
      <c r="E29" s="286"/>
      <c r="F29" s="286"/>
      <c r="G29" s="286"/>
      <c r="H29" s="286"/>
      <c r="I29" s="286"/>
      <c r="J29" s="286"/>
      <c r="K29" s="286"/>
      <c r="L29" s="286"/>
      <c r="M29" s="286"/>
      <c r="N29" s="286"/>
      <c r="O29" s="286"/>
      <c r="P29" s="286"/>
      <c r="Q29" s="286"/>
      <c r="R29" s="286"/>
      <c r="S29" s="286"/>
      <c r="T29" s="287"/>
    </row>
    <row r="30" spans="1:20" s="126" customFormat="1" ht="13.5" customHeight="1" x14ac:dyDescent="0.3">
      <c r="A30" s="278"/>
      <c r="B30" s="278"/>
      <c r="C30" s="286"/>
      <c r="D30" s="286"/>
      <c r="E30" s="286"/>
      <c r="F30" s="286"/>
      <c r="G30" s="286"/>
      <c r="H30" s="286"/>
      <c r="I30" s="286"/>
      <c r="J30" s="286"/>
      <c r="K30" s="286"/>
      <c r="L30" s="286"/>
      <c r="M30" s="286"/>
      <c r="N30" s="286"/>
      <c r="O30" s="286"/>
      <c r="P30" s="286"/>
      <c r="Q30" s="286"/>
      <c r="R30" s="286"/>
      <c r="S30" s="286"/>
      <c r="T30" s="287"/>
    </row>
    <row r="31" spans="1:20" s="126" customFormat="1" ht="13.5" customHeight="1" x14ac:dyDescent="0.3">
      <c r="A31" s="278"/>
      <c r="B31" s="278"/>
      <c r="C31" s="286"/>
      <c r="D31" s="286"/>
      <c r="E31" s="286"/>
      <c r="F31" s="286"/>
      <c r="G31" s="286"/>
      <c r="H31" s="286"/>
      <c r="I31" s="286"/>
      <c r="J31" s="286"/>
      <c r="K31" s="286"/>
      <c r="L31" s="286"/>
      <c r="M31" s="286"/>
      <c r="N31" s="286"/>
      <c r="O31" s="286"/>
      <c r="P31" s="286"/>
      <c r="Q31" s="286"/>
      <c r="R31" s="286"/>
      <c r="S31" s="286"/>
      <c r="T31" s="287"/>
    </row>
    <row r="32" spans="1:20" s="126" customFormat="1" ht="13.5" customHeight="1" x14ac:dyDescent="0.3">
      <c r="A32" s="278"/>
      <c r="B32" s="278"/>
      <c r="C32" s="286"/>
      <c r="D32" s="286"/>
      <c r="E32" s="286"/>
      <c r="F32" s="286"/>
      <c r="G32" s="286"/>
      <c r="H32" s="286"/>
      <c r="I32" s="286"/>
      <c r="J32" s="286"/>
      <c r="K32" s="286"/>
      <c r="L32" s="286"/>
      <c r="M32" s="286"/>
      <c r="N32" s="286"/>
      <c r="O32" s="286"/>
      <c r="P32" s="286"/>
      <c r="Q32" s="286"/>
      <c r="R32" s="286"/>
      <c r="S32" s="286"/>
      <c r="T32" s="287"/>
    </row>
    <row r="33" spans="1:20" s="126" customFormat="1" ht="13.5" customHeight="1" x14ac:dyDescent="0.3">
      <c r="A33" s="278"/>
      <c r="B33" s="278"/>
      <c r="C33" s="286"/>
      <c r="D33" s="286"/>
      <c r="E33" s="286"/>
      <c r="F33" s="286"/>
      <c r="G33" s="286"/>
      <c r="H33" s="286"/>
      <c r="I33" s="286"/>
      <c r="J33" s="286"/>
      <c r="K33" s="286"/>
      <c r="L33" s="286"/>
      <c r="M33" s="286"/>
      <c r="N33" s="286"/>
      <c r="O33" s="286"/>
      <c r="P33" s="286"/>
      <c r="Q33" s="286"/>
      <c r="R33" s="286"/>
      <c r="S33" s="286"/>
      <c r="T33" s="287"/>
    </row>
    <row r="34" spans="1:20" s="126" customFormat="1" ht="13.5" customHeight="1" x14ac:dyDescent="0.3">
      <c r="A34" s="278"/>
      <c r="B34" s="278"/>
      <c r="C34" s="286"/>
      <c r="D34" s="286"/>
      <c r="E34" s="286"/>
      <c r="F34" s="286"/>
      <c r="G34" s="286"/>
      <c r="H34" s="286"/>
      <c r="I34" s="286"/>
      <c r="J34" s="286"/>
      <c r="K34" s="286"/>
      <c r="L34" s="286"/>
      <c r="M34" s="286"/>
      <c r="N34" s="286"/>
      <c r="O34" s="286"/>
      <c r="P34" s="286"/>
      <c r="Q34" s="286"/>
      <c r="R34" s="286"/>
      <c r="S34" s="286"/>
      <c r="T34" s="287"/>
    </row>
    <row r="35" spans="1:20" s="126" customFormat="1" ht="13.5" customHeight="1" x14ac:dyDescent="0.3">
      <c r="A35" s="278"/>
      <c r="B35" s="278"/>
      <c r="C35" s="286"/>
      <c r="D35" s="286"/>
      <c r="E35" s="286"/>
      <c r="F35" s="286"/>
      <c r="G35" s="286"/>
      <c r="H35" s="286"/>
      <c r="I35" s="286"/>
      <c r="J35" s="286"/>
      <c r="K35" s="286"/>
      <c r="L35" s="286"/>
      <c r="M35" s="286"/>
      <c r="N35" s="286"/>
      <c r="O35" s="286"/>
      <c r="P35" s="286"/>
      <c r="Q35" s="286"/>
      <c r="R35" s="286"/>
      <c r="S35" s="286"/>
      <c r="T35" s="287"/>
    </row>
    <row r="36" spans="1:20" s="126" customFormat="1" ht="13.5" customHeight="1" x14ac:dyDescent="0.3">
      <c r="A36" s="278"/>
      <c r="B36" s="278"/>
      <c r="C36" s="286"/>
      <c r="D36" s="286"/>
      <c r="E36" s="286"/>
      <c r="F36" s="286"/>
      <c r="G36" s="286"/>
      <c r="H36" s="286"/>
      <c r="I36" s="286"/>
      <c r="J36" s="286"/>
      <c r="K36" s="286"/>
      <c r="L36" s="286"/>
      <c r="M36" s="286"/>
      <c r="N36" s="286"/>
      <c r="O36" s="286"/>
      <c r="P36" s="286"/>
      <c r="Q36" s="286"/>
      <c r="R36" s="286"/>
      <c r="S36" s="286"/>
      <c r="T36" s="287"/>
    </row>
    <row r="37" spans="1:20" s="126" customFormat="1" ht="13.5" customHeight="1" x14ac:dyDescent="0.3">
      <c r="A37" s="278"/>
      <c r="B37" s="278"/>
      <c r="C37" s="286"/>
      <c r="D37" s="286"/>
      <c r="E37" s="286"/>
      <c r="F37" s="286"/>
      <c r="G37" s="286"/>
      <c r="H37" s="286"/>
      <c r="I37" s="286"/>
      <c r="J37" s="286"/>
      <c r="K37" s="286"/>
      <c r="L37" s="286"/>
      <c r="M37" s="286"/>
      <c r="N37" s="286"/>
      <c r="O37" s="286"/>
      <c r="P37" s="286"/>
      <c r="Q37" s="286"/>
      <c r="R37" s="286"/>
      <c r="S37" s="286"/>
      <c r="T37" s="287"/>
    </row>
    <row r="38" spans="1:20" s="126" customFormat="1" ht="13.5" customHeight="1" x14ac:dyDescent="0.3">
      <c r="A38" s="278"/>
      <c r="B38" s="278"/>
      <c r="C38" s="286"/>
      <c r="D38" s="286"/>
      <c r="E38" s="286"/>
      <c r="F38" s="286"/>
      <c r="G38" s="286"/>
      <c r="H38" s="286"/>
      <c r="I38" s="286"/>
      <c r="J38" s="286"/>
      <c r="K38" s="286"/>
      <c r="L38" s="286"/>
      <c r="M38" s="286"/>
      <c r="N38" s="286"/>
      <c r="O38" s="286"/>
      <c r="P38" s="286"/>
      <c r="Q38" s="286"/>
      <c r="R38" s="286"/>
      <c r="S38" s="286"/>
      <c r="T38" s="287"/>
    </row>
    <row r="39" spans="1:20" s="126" customFormat="1" ht="13.5" customHeight="1" x14ac:dyDescent="0.3">
      <c r="A39" s="278"/>
      <c r="B39" s="278"/>
      <c r="C39" s="286"/>
      <c r="D39" s="286"/>
      <c r="E39" s="286"/>
      <c r="F39" s="286"/>
      <c r="G39" s="286"/>
      <c r="H39" s="286"/>
      <c r="I39" s="286"/>
      <c r="J39" s="286"/>
      <c r="K39" s="286"/>
      <c r="L39" s="286"/>
      <c r="M39" s="286"/>
      <c r="N39" s="286"/>
      <c r="O39" s="286"/>
      <c r="P39" s="286"/>
      <c r="Q39" s="286"/>
      <c r="R39" s="286"/>
      <c r="S39" s="286"/>
      <c r="T39" s="287"/>
    </row>
    <row r="40" spans="1:20" s="126" customFormat="1" ht="13.5" customHeight="1" x14ac:dyDescent="0.3">
      <c r="A40" s="278"/>
      <c r="B40" s="278"/>
      <c r="C40" s="286"/>
      <c r="D40" s="286"/>
      <c r="E40" s="286"/>
      <c r="F40" s="286"/>
      <c r="G40" s="286"/>
      <c r="H40" s="286"/>
      <c r="I40" s="286"/>
      <c r="J40" s="286"/>
      <c r="K40" s="286"/>
      <c r="L40" s="286"/>
      <c r="M40" s="286"/>
      <c r="N40" s="286"/>
      <c r="O40" s="286"/>
      <c r="P40" s="286"/>
      <c r="Q40" s="286"/>
      <c r="R40" s="286"/>
      <c r="S40" s="286"/>
      <c r="T40" s="287"/>
    </row>
    <row r="41" spans="1:20" s="126" customFormat="1" ht="13.5" customHeight="1" x14ac:dyDescent="0.3">
      <c r="A41" s="278"/>
      <c r="B41" s="278"/>
      <c r="C41" s="286"/>
      <c r="D41" s="286"/>
      <c r="E41" s="286"/>
      <c r="F41" s="286"/>
      <c r="G41" s="286"/>
      <c r="H41" s="286"/>
      <c r="I41" s="286"/>
      <c r="J41" s="286"/>
      <c r="K41" s="286"/>
      <c r="L41" s="286"/>
      <c r="M41" s="286"/>
      <c r="N41" s="286"/>
      <c r="O41" s="286"/>
      <c r="P41" s="286"/>
      <c r="Q41" s="286"/>
      <c r="R41" s="286"/>
      <c r="S41" s="286"/>
      <c r="T41" s="287"/>
    </row>
    <row r="42" spans="1:20" s="126" customFormat="1" ht="13.5" customHeight="1" x14ac:dyDescent="0.3">
      <c r="A42" s="278"/>
      <c r="B42" s="278"/>
      <c r="C42" s="286"/>
      <c r="D42" s="286"/>
      <c r="E42" s="286"/>
      <c r="F42" s="286"/>
      <c r="G42" s="286"/>
      <c r="H42" s="286"/>
      <c r="I42" s="286"/>
      <c r="J42" s="286"/>
      <c r="K42" s="286"/>
      <c r="L42" s="286"/>
      <c r="M42" s="286"/>
      <c r="N42" s="286"/>
      <c r="O42" s="286"/>
      <c r="P42" s="286"/>
      <c r="Q42" s="286"/>
      <c r="R42" s="286"/>
      <c r="S42" s="286"/>
      <c r="T42" s="287"/>
    </row>
    <row r="43" spans="1:20" s="126" customFormat="1" ht="13.5" customHeight="1" x14ac:dyDescent="0.3">
      <c r="A43" s="278"/>
      <c r="B43" s="278"/>
      <c r="C43" s="286"/>
      <c r="D43" s="286"/>
      <c r="E43" s="286"/>
      <c r="F43" s="286"/>
      <c r="G43" s="286"/>
      <c r="H43" s="286"/>
      <c r="I43" s="286"/>
      <c r="J43" s="286"/>
      <c r="K43" s="286"/>
      <c r="L43" s="286"/>
      <c r="M43" s="286"/>
      <c r="N43" s="286"/>
      <c r="O43" s="286"/>
      <c r="P43" s="286"/>
      <c r="Q43" s="286"/>
      <c r="R43" s="286"/>
      <c r="S43" s="286"/>
      <c r="T43" s="287"/>
    </row>
    <row r="44" spans="1:20" s="126" customFormat="1" ht="13.5" customHeight="1" x14ac:dyDescent="0.3">
      <c r="A44" s="278"/>
      <c r="B44" s="278"/>
      <c r="C44" s="286"/>
      <c r="D44" s="286"/>
      <c r="E44" s="286"/>
      <c r="F44" s="286"/>
      <c r="G44" s="286"/>
      <c r="H44" s="286"/>
      <c r="I44" s="286"/>
      <c r="J44" s="286"/>
      <c r="K44" s="286"/>
      <c r="L44" s="286"/>
      <c r="M44" s="286"/>
      <c r="N44" s="286"/>
      <c r="O44" s="286"/>
      <c r="P44" s="286"/>
      <c r="Q44" s="286"/>
      <c r="R44" s="286"/>
      <c r="S44" s="286"/>
      <c r="T44" s="287"/>
    </row>
    <row r="45" spans="1:20" s="126" customFormat="1" ht="13.5" customHeight="1" x14ac:dyDescent="0.3">
      <c r="A45" s="278"/>
      <c r="B45" s="278"/>
      <c r="C45" s="286"/>
      <c r="D45" s="286"/>
      <c r="E45" s="286"/>
      <c r="F45" s="286"/>
      <c r="G45" s="286"/>
      <c r="H45" s="286"/>
      <c r="I45" s="286"/>
      <c r="J45" s="286"/>
      <c r="K45" s="286"/>
      <c r="L45" s="286"/>
      <c r="M45" s="286"/>
      <c r="N45" s="286"/>
      <c r="O45" s="286"/>
      <c r="P45" s="286"/>
      <c r="Q45" s="286"/>
      <c r="R45" s="286"/>
      <c r="S45" s="286"/>
      <c r="T45" s="287"/>
    </row>
    <row r="46" spans="1:20" s="126" customFormat="1" ht="13.5" customHeight="1" x14ac:dyDescent="0.3">
      <c r="A46" s="278"/>
      <c r="B46" s="278"/>
      <c r="C46" s="286"/>
      <c r="D46" s="286"/>
      <c r="E46" s="286"/>
      <c r="F46" s="286"/>
      <c r="G46" s="286"/>
      <c r="H46" s="286"/>
      <c r="I46" s="286"/>
      <c r="J46" s="286"/>
      <c r="K46" s="286"/>
      <c r="L46" s="286"/>
      <c r="M46" s="286"/>
      <c r="N46" s="286"/>
      <c r="O46" s="286"/>
      <c r="P46" s="286"/>
      <c r="Q46" s="286"/>
      <c r="R46" s="286"/>
      <c r="S46" s="286"/>
      <c r="T46" s="287"/>
    </row>
    <row r="47" spans="1:20" s="126" customFormat="1" ht="13.5" customHeight="1" x14ac:dyDescent="0.3">
      <c r="A47" s="278"/>
      <c r="B47" s="278"/>
      <c r="C47" s="286"/>
      <c r="D47" s="286"/>
      <c r="E47" s="286"/>
      <c r="F47" s="286"/>
      <c r="G47" s="286"/>
      <c r="H47" s="286"/>
      <c r="I47" s="286"/>
      <c r="J47" s="286"/>
      <c r="K47" s="286"/>
      <c r="L47" s="286"/>
      <c r="M47" s="286"/>
      <c r="N47" s="286"/>
      <c r="O47" s="286"/>
      <c r="P47" s="286"/>
      <c r="Q47" s="286"/>
      <c r="R47" s="286"/>
      <c r="S47" s="286"/>
      <c r="T47" s="287"/>
    </row>
    <row r="48" spans="1:20" s="126" customFormat="1" ht="13.5" customHeight="1" x14ac:dyDescent="0.3">
      <c r="A48" s="278"/>
      <c r="B48" s="278"/>
      <c r="C48" s="286"/>
      <c r="D48" s="286"/>
      <c r="E48" s="286"/>
      <c r="F48" s="286"/>
      <c r="G48" s="286"/>
      <c r="H48" s="286"/>
      <c r="I48" s="286"/>
      <c r="J48" s="286"/>
      <c r="K48" s="286"/>
      <c r="L48" s="286"/>
      <c r="M48" s="286"/>
      <c r="N48" s="286"/>
      <c r="O48" s="286"/>
      <c r="P48" s="286"/>
      <c r="Q48" s="286"/>
      <c r="R48" s="286"/>
      <c r="S48" s="286"/>
      <c r="T48" s="287"/>
    </row>
    <row r="49" spans="1:20" s="126" customFormat="1" ht="13.5" customHeight="1" x14ac:dyDescent="0.3">
      <c r="A49" s="278"/>
      <c r="B49" s="278"/>
      <c r="C49" s="286"/>
      <c r="D49" s="286"/>
      <c r="E49" s="286"/>
      <c r="F49" s="286"/>
      <c r="G49" s="286"/>
      <c r="H49" s="286"/>
      <c r="I49" s="286"/>
      <c r="J49" s="286"/>
      <c r="K49" s="286"/>
      <c r="L49" s="286"/>
      <c r="M49" s="286"/>
      <c r="N49" s="286"/>
      <c r="O49" s="286"/>
      <c r="P49" s="286"/>
      <c r="Q49" s="286"/>
      <c r="R49" s="286"/>
      <c r="S49" s="286"/>
      <c r="T49" s="287"/>
    </row>
    <row r="50" spans="1:20" s="126" customFormat="1" ht="13.5" customHeight="1" x14ac:dyDescent="0.3">
      <c r="A50" s="278"/>
      <c r="B50" s="278"/>
      <c r="C50" s="286"/>
      <c r="D50" s="286"/>
      <c r="E50" s="286"/>
      <c r="F50" s="286"/>
      <c r="G50" s="286"/>
      <c r="H50" s="286"/>
      <c r="I50" s="286"/>
      <c r="J50" s="286"/>
      <c r="K50" s="286"/>
      <c r="L50" s="286"/>
      <c r="M50" s="286"/>
      <c r="N50" s="286"/>
      <c r="O50" s="286"/>
      <c r="P50" s="286"/>
      <c r="Q50" s="286"/>
      <c r="R50" s="286"/>
      <c r="S50" s="286"/>
      <c r="T50" s="287"/>
    </row>
    <row r="51" spans="1:20" s="126" customFormat="1" ht="13.5" customHeight="1" x14ac:dyDescent="0.3">
      <c r="A51" s="278"/>
      <c r="B51" s="278"/>
      <c r="C51" s="286"/>
      <c r="D51" s="286"/>
      <c r="E51" s="286"/>
      <c r="F51" s="286"/>
      <c r="G51" s="286"/>
      <c r="H51" s="286"/>
      <c r="I51" s="286"/>
      <c r="J51" s="286"/>
      <c r="K51" s="286"/>
      <c r="L51" s="286"/>
      <c r="M51" s="286"/>
      <c r="N51" s="286"/>
      <c r="O51" s="286"/>
      <c r="P51" s="286"/>
      <c r="Q51" s="286"/>
      <c r="R51" s="286"/>
      <c r="S51" s="286"/>
      <c r="T51" s="287"/>
    </row>
    <row r="52" spans="1:20" s="126" customFormat="1" ht="13.5" customHeight="1" x14ac:dyDescent="0.3">
      <c r="A52" s="278"/>
      <c r="B52" s="278"/>
      <c r="C52" s="286"/>
      <c r="D52" s="286"/>
      <c r="E52" s="286"/>
      <c r="F52" s="286"/>
      <c r="G52" s="286"/>
      <c r="H52" s="286"/>
      <c r="I52" s="286"/>
      <c r="J52" s="286"/>
      <c r="K52" s="286"/>
      <c r="L52" s="286"/>
      <c r="M52" s="286"/>
      <c r="N52" s="286"/>
      <c r="O52" s="286"/>
      <c r="P52" s="286"/>
      <c r="Q52" s="286"/>
      <c r="R52" s="286"/>
      <c r="S52" s="286"/>
      <c r="T52" s="287"/>
    </row>
    <row r="53" spans="1:20" s="126" customFormat="1" ht="13.5" customHeight="1" x14ac:dyDescent="0.3">
      <c r="A53" s="278"/>
      <c r="B53" s="278"/>
      <c r="C53" s="286"/>
      <c r="D53" s="286"/>
      <c r="E53" s="286"/>
      <c r="F53" s="286"/>
      <c r="G53" s="286"/>
      <c r="H53" s="286"/>
      <c r="I53" s="286"/>
      <c r="J53" s="286"/>
      <c r="K53" s="286"/>
      <c r="L53" s="286"/>
      <c r="M53" s="286"/>
      <c r="N53" s="286"/>
      <c r="O53" s="286"/>
      <c r="P53" s="286"/>
      <c r="Q53" s="286"/>
      <c r="R53" s="286"/>
      <c r="S53" s="286"/>
      <c r="T53" s="287"/>
    </row>
    <row r="54" spans="1:20" s="126" customFormat="1" ht="13.5" customHeight="1" x14ac:dyDescent="0.3">
      <c r="A54" s="278"/>
      <c r="B54" s="278"/>
      <c r="C54" s="286"/>
      <c r="D54" s="286"/>
      <c r="E54" s="286"/>
      <c r="F54" s="286"/>
      <c r="G54" s="286"/>
      <c r="H54" s="286"/>
      <c r="I54" s="286"/>
      <c r="J54" s="286"/>
      <c r="K54" s="286"/>
      <c r="L54" s="286"/>
      <c r="M54" s="286"/>
      <c r="N54" s="286"/>
      <c r="O54" s="286"/>
      <c r="P54" s="286"/>
      <c r="Q54" s="286"/>
      <c r="R54" s="286"/>
      <c r="S54" s="286"/>
      <c r="T54" s="287"/>
    </row>
    <row r="55" spans="1:20" s="126" customFormat="1" ht="13.5" customHeight="1" x14ac:dyDescent="0.3">
      <c r="A55" s="278"/>
      <c r="B55" s="278"/>
      <c r="C55" s="286"/>
      <c r="D55" s="286"/>
      <c r="E55" s="286"/>
      <c r="F55" s="286"/>
      <c r="G55" s="286"/>
      <c r="H55" s="286"/>
      <c r="I55" s="286"/>
      <c r="J55" s="286"/>
      <c r="K55" s="286"/>
      <c r="L55" s="286"/>
      <c r="M55" s="286"/>
      <c r="N55" s="286"/>
      <c r="O55" s="286"/>
      <c r="P55" s="286"/>
      <c r="Q55" s="286"/>
      <c r="R55" s="286"/>
      <c r="S55" s="286"/>
      <c r="T55" s="287"/>
    </row>
    <row r="56" spans="1:20" s="126" customFormat="1" ht="13.5" customHeight="1" x14ac:dyDescent="0.3">
      <c r="A56" s="278"/>
      <c r="B56" s="278"/>
      <c r="C56" s="286"/>
      <c r="D56" s="286"/>
      <c r="E56" s="286"/>
      <c r="F56" s="286"/>
      <c r="G56" s="286"/>
      <c r="H56" s="286"/>
      <c r="I56" s="286"/>
      <c r="J56" s="286"/>
      <c r="K56" s="286"/>
      <c r="L56" s="286"/>
      <c r="M56" s="286"/>
      <c r="N56" s="286"/>
      <c r="O56" s="286"/>
      <c r="P56" s="286"/>
      <c r="Q56" s="286"/>
      <c r="R56" s="286"/>
      <c r="S56" s="286"/>
      <c r="T56" s="287"/>
    </row>
    <row r="57" spans="1:20" s="126" customFormat="1" ht="13.5" customHeight="1" x14ac:dyDescent="0.3">
      <c r="A57" s="278"/>
      <c r="B57" s="278"/>
      <c r="C57" s="286"/>
      <c r="D57" s="286"/>
      <c r="E57" s="286"/>
      <c r="F57" s="286"/>
      <c r="G57" s="286"/>
      <c r="H57" s="286"/>
      <c r="I57" s="286"/>
      <c r="J57" s="286"/>
      <c r="K57" s="286"/>
      <c r="L57" s="286"/>
      <c r="M57" s="286"/>
      <c r="N57" s="286"/>
      <c r="O57" s="286"/>
      <c r="P57" s="286"/>
      <c r="Q57" s="286"/>
      <c r="R57" s="286"/>
      <c r="S57" s="286"/>
      <c r="T57" s="287"/>
    </row>
    <row r="58" spans="1:20" s="126" customFormat="1" ht="13.5" customHeight="1" x14ac:dyDescent="0.3">
      <c r="A58" s="278"/>
      <c r="B58" s="278"/>
      <c r="C58" s="286"/>
      <c r="D58" s="286"/>
      <c r="E58" s="286"/>
      <c r="F58" s="286"/>
      <c r="G58" s="286"/>
      <c r="H58" s="286"/>
      <c r="I58" s="286"/>
      <c r="J58" s="286"/>
      <c r="K58" s="286"/>
      <c r="L58" s="286"/>
      <c r="M58" s="286"/>
      <c r="N58" s="286"/>
      <c r="O58" s="286"/>
      <c r="P58" s="286"/>
      <c r="Q58" s="286"/>
      <c r="R58" s="286"/>
      <c r="S58" s="286"/>
      <c r="T58" s="287"/>
    </row>
    <row r="59" spans="1:20" s="126" customFormat="1" ht="13.5" customHeight="1" x14ac:dyDescent="0.3">
      <c r="A59" s="278"/>
      <c r="B59" s="278"/>
      <c r="C59" s="286"/>
      <c r="D59" s="286"/>
      <c r="E59" s="286"/>
      <c r="F59" s="286"/>
      <c r="G59" s="286"/>
      <c r="H59" s="286"/>
      <c r="I59" s="286"/>
      <c r="J59" s="286"/>
      <c r="K59" s="286"/>
      <c r="L59" s="286"/>
      <c r="M59" s="286"/>
      <c r="N59" s="286"/>
      <c r="O59" s="286"/>
      <c r="P59" s="286"/>
      <c r="Q59" s="286"/>
      <c r="R59" s="286"/>
      <c r="S59" s="286"/>
      <c r="T59" s="287"/>
    </row>
    <row r="60" spans="1:20" s="126" customFormat="1" ht="13.5" customHeight="1" x14ac:dyDescent="0.3">
      <c r="A60" s="278"/>
      <c r="B60" s="278"/>
      <c r="C60" s="286"/>
      <c r="D60" s="286"/>
      <c r="E60" s="286"/>
      <c r="F60" s="286"/>
      <c r="G60" s="286"/>
      <c r="H60" s="286"/>
      <c r="I60" s="286"/>
      <c r="J60" s="286"/>
      <c r="K60" s="286"/>
      <c r="L60" s="286"/>
      <c r="M60" s="286"/>
      <c r="N60" s="286"/>
      <c r="O60" s="286"/>
      <c r="P60" s="286"/>
      <c r="Q60" s="286"/>
      <c r="R60" s="286"/>
      <c r="S60" s="286"/>
      <c r="T60" s="287"/>
    </row>
    <row r="61" spans="1:20" s="126" customFormat="1" ht="13.5" customHeight="1" x14ac:dyDescent="0.3">
      <c r="A61" s="278"/>
      <c r="B61" s="278"/>
      <c r="C61" s="286"/>
      <c r="D61" s="286"/>
      <c r="E61" s="286"/>
      <c r="F61" s="286"/>
      <c r="G61" s="286"/>
      <c r="H61" s="286"/>
      <c r="I61" s="286"/>
      <c r="J61" s="286"/>
      <c r="K61" s="286"/>
      <c r="L61" s="286"/>
      <c r="M61" s="286"/>
      <c r="N61" s="286"/>
      <c r="O61" s="286"/>
      <c r="P61" s="286"/>
      <c r="Q61" s="286"/>
      <c r="R61" s="286"/>
      <c r="S61" s="286"/>
      <c r="T61" s="287"/>
    </row>
    <row r="62" spans="1:20" s="126" customFormat="1" ht="13.5" customHeight="1" x14ac:dyDescent="0.3">
      <c r="A62" s="278"/>
      <c r="B62" s="278"/>
      <c r="C62" s="286"/>
      <c r="D62" s="286"/>
      <c r="E62" s="286"/>
      <c r="F62" s="286"/>
      <c r="G62" s="286"/>
      <c r="H62" s="286"/>
      <c r="I62" s="286"/>
      <c r="J62" s="286"/>
      <c r="K62" s="286"/>
      <c r="L62" s="286"/>
      <c r="M62" s="286"/>
      <c r="N62" s="286"/>
      <c r="O62" s="286"/>
      <c r="P62" s="286"/>
      <c r="Q62" s="286"/>
      <c r="R62" s="286"/>
      <c r="S62" s="286"/>
      <c r="T62" s="287"/>
    </row>
    <row r="63" spans="1:20" s="126" customFormat="1" ht="13.5" customHeight="1" x14ac:dyDescent="0.3">
      <c r="A63" s="278"/>
      <c r="B63" s="278"/>
      <c r="C63" s="286"/>
      <c r="D63" s="286"/>
      <c r="E63" s="286"/>
      <c r="F63" s="286"/>
      <c r="G63" s="286"/>
      <c r="H63" s="286"/>
      <c r="I63" s="286"/>
      <c r="J63" s="286"/>
      <c r="K63" s="286"/>
      <c r="L63" s="286"/>
      <c r="M63" s="286"/>
      <c r="N63" s="286"/>
      <c r="O63" s="286"/>
      <c r="P63" s="286"/>
      <c r="Q63" s="286"/>
      <c r="R63" s="286"/>
      <c r="S63" s="286"/>
      <c r="T63" s="287"/>
    </row>
    <row r="64" spans="1:20" s="126" customFormat="1" ht="13.5" customHeight="1" x14ac:dyDescent="0.3">
      <c r="A64" s="278"/>
      <c r="B64" s="278"/>
      <c r="C64" s="286"/>
      <c r="D64" s="286"/>
      <c r="E64" s="286"/>
      <c r="F64" s="286"/>
      <c r="G64" s="286"/>
      <c r="H64" s="286"/>
      <c r="I64" s="286"/>
      <c r="J64" s="286"/>
      <c r="K64" s="286"/>
      <c r="L64" s="286"/>
      <c r="M64" s="286"/>
      <c r="N64" s="286"/>
      <c r="O64" s="286"/>
      <c r="P64" s="286"/>
      <c r="Q64" s="286"/>
      <c r="R64" s="286"/>
      <c r="S64" s="286"/>
      <c r="T64" s="287"/>
    </row>
    <row r="65" spans="1:20" s="126" customFormat="1" ht="13.5" customHeight="1" x14ac:dyDescent="0.3">
      <c r="A65" s="278"/>
      <c r="B65" s="278"/>
      <c r="C65" s="286"/>
      <c r="D65" s="286"/>
      <c r="E65" s="286"/>
      <c r="F65" s="286"/>
      <c r="G65" s="286"/>
      <c r="H65" s="286"/>
      <c r="I65" s="286"/>
      <c r="J65" s="286"/>
      <c r="K65" s="286"/>
      <c r="L65" s="286"/>
      <c r="M65" s="286"/>
      <c r="N65" s="286"/>
      <c r="O65" s="286"/>
      <c r="P65" s="286"/>
      <c r="Q65" s="286"/>
      <c r="R65" s="286"/>
      <c r="S65" s="286"/>
      <c r="T65" s="287"/>
    </row>
    <row r="66" spans="1:20" s="126" customFormat="1" ht="13.5" customHeight="1" thickBot="1" x14ac:dyDescent="0.35">
      <c r="A66" s="279"/>
      <c r="B66" s="279"/>
      <c r="C66" s="289"/>
      <c r="D66" s="289"/>
      <c r="E66" s="289"/>
      <c r="F66" s="289"/>
      <c r="G66" s="289"/>
      <c r="H66" s="289"/>
      <c r="I66" s="289"/>
      <c r="J66" s="289"/>
      <c r="K66" s="289"/>
      <c r="L66" s="289"/>
      <c r="M66" s="289"/>
      <c r="N66" s="289"/>
      <c r="O66" s="289"/>
      <c r="P66" s="289"/>
      <c r="Q66" s="289"/>
      <c r="R66" s="289"/>
      <c r="S66" s="289"/>
      <c r="T66" s="290"/>
    </row>
  </sheetData>
  <protectedRanges>
    <protectedRange sqref="A9" name="Shhet2.1"/>
  </protectedRanges>
  <mergeCells count="2">
    <mergeCell ref="A8:T8"/>
    <mergeCell ref="C9:T9"/>
  </mergeCells>
  <pageMargins left="0.7" right="0.7" top="0.75" bottom="0.75" header="0.3" footer="0.3"/>
  <pageSetup paperSize="9" orientation="portrait" r:id="rId1"/>
  <headerFooter>
    <oddHeader>&amp;L&amp;"Calibri"&amp;10&amp;K000000OFFICIAL&amp;1#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1 Information</vt:lpstr>
      <vt:lpstr>2 BUDGET </vt:lpstr>
      <vt:lpstr>3.1 Instructions - NPAC</vt:lpstr>
      <vt:lpstr>3.2 NPAC</vt:lpstr>
      <vt:lpstr>4 Additional Notes </vt:lpstr>
      <vt:lpstr>actu_dfid_funding</vt:lpstr>
      <vt:lpstr>actu_grand_total</vt:lpstr>
      <vt:lpstr>actu_type</vt:lpstr>
      <vt:lpstr>funded_by_dfid</vt:lpstr>
      <vt:lpstr>no_of_outputs</vt:lpstr>
      <vt:lpstr>'1 Information'!Print_Area</vt:lpstr>
      <vt:lpstr>'3.2 NPAC'!Print_Area</vt:lpstr>
      <vt:lpstr>'2 BUDGET '!Print_Titles</vt:lpstr>
      <vt:lpstr>proj_dfid_funding</vt:lpstr>
      <vt:lpstr>proj_grand_total</vt:lpstr>
      <vt:lpstr>proj_type</vt:lpstr>
      <vt:lpstr>SME</vt:lpstr>
      <vt:lpstr>thematic_sector</vt:lpstr>
      <vt:lpstr>Type</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2020-04-15T08:34:33Z</dcterms:created>
  <dcterms:modified xsi:type="dcterms:W3CDTF">2020-04-15T08:35:32Z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c996da-17fa-4fc5-8989-2758fb4cf86b_Enabled">
    <vt:lpwstr>true</vt:lpwstr>
  </property>
  <property fmtid="{D5CDD505-2E9C-101B-9397-08002B2CF9AE}" pid="3" name="MSIP_Label_e4c996da-17fa-4fc5-8989-2758fb4cf86b_SetDate">
    <vt:lpwstr>2020-04-15T08:35:32Z</vt:lpwstr>
  </property>
  <property fmtid="{D5CDD505-2E9C-101B-9397-08002B2CF9AE}" pid="4" name="MSIP_Label_e4c996da-17fa-4fc5-8989-2758fb4cf86b_Method">
    <vt:lpwstr>Privileged</vt:lpwstr>
  </property>
  <property fmtid="{D5CDD505-2E9C-101B-9397-08002B2CF9AE}" pid="5" name="MSIP_Label_e4c996da-17fa-4fc5-8989-2758fb4cf86b_Name">
    <vt:lpwstr>OFFICIAL</vt:lpwstr>
  </property>
  <property fmtid="{D5CDD505-2E9C-101B-9397-08002B2CF9AE}" pid="6" name="MSIP_Label_e4c996da-17fa-4fc5-8989-2758fb4cf86b_SiteId">
    <vt:lpwstr>cdf709af-1a18-4c74-bd93-6d14a64d73b3</vt:lpwstr>
  </property>
  <property fmtid="{D5CDD505-2E9C-101B-9397-08002B2CF9AE}" pid="7" name="MSIP_Label_e4c996da-17fa-4fc5-8989-2758fb4cf86b_ActionId">
    <vt:lpwstr>7a0ed8b2-2b0f-4079-b2ba-000007000638</vt:lpwstr>
  </property>
  <property fmtid="{D5CDD505-2E9C-101B-9397-08002B2CF9AE}" pid="8" name="MSIP_Label_e4c996da-17fa-4fc5-8989-2758fb4cf86b_ContentBits">
    <vt:lpwstr>1</vt:lpwstr>
  </property>
</Properties>
</file>