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430" windowHeight="12855" activeTab="0"/>
  </bookViews>
  <sheets>
    <sheet name="LA Dropdown" sheetId="1" r:id="rId1"/>
    <sheet name="Adj 1415 Data" sheetId="2" r:id="rId2"/>
    <sheet name="1516 Data" sheetId="3" r:id="rId3"/>
  </sheets>
  <externalReferences>
    <externalReference r:id="rId6"/>
  </externalReferences>
  <definedNames>
    <definedName name="AuthorityList">'LA Dropdown'!$J$4:$J$412</definedName>
    <definedName name="_xlnm.Print_Area" localSheetId="2">'1516 Data'!$B$1:$AJ$532</definedName>
    <definedName name="_xlnm.Print_Area" localSheetId="1">'Adj 1415 Data'!$B$1:$AJ$532</definedName>
    <definedName name="_xlnm.Print_Area" localSheetId="0">'LA Dropdown'!$A$1:$H$31</definedName>
    <definedName name="_xlnm.Print_Titles" localSheetId="2">'1516 Data'!$3:$5</definedName>
    <definedName name="_xlnm.Print_Titles" localSheetId="1">'Adj 1415 Data'!$3:$5</definedName>
  </definedNames>
  <calcPr fullCalcOnLoad="1"/>
</workbook>
</file>

<file path=xl/sharedStrings.xml><?xml version="1.0" encoding="utf-8"?>
<sst xmlns="http://schemas.openxmlformats.org/spreadsheetml/2006/main" count="5589" uniqueCount="906">
  <si>
    <t>TE</t>
  </si>
  <si>
    <t>R403</t>
  </si>
  <si>
    <t>TS</t>
  </si>
  <si>
    <t>TM</t>
  </si>
  <si>
    <t>TL</t>
  </si>
  <si>
    <t>TSCFIR</t>
  </si>
  <si>
    <t>TSCNFIR</t>
  </si>
  <si>
    <t>TUFIR</t>
  </si>
  <si>
    <t>TUNFIR</t>
  </si>
  <si>
    <t>TSD</t>
  </si>
  <si>
    <t>TSFIR</t>
  </si>
  <si>
    <t>TMD</t>
  </si>
  <si>
    <t>TFIR</t>
  </si>
  <si>
    <t>TLB</t>
  </si>
  <si>
    <t>TILB</t>
  </si>
  <si>
    <t>TOLB</t>
  </si>
  <si>
    <t>R570</t>
  </si>
  <si>
    <t>DB_EDU</t>
  </si>
  <si>
    <t>DB_FIR</t>
  </si>
  <si>
    <t>DB_OTH</t>
  </si>
  <si>
    <t>R555</t>
  </si>
  <si>
    <t>R371</t>
  </si>
  <si>
    <t>R372</t>
  </si>
  <si>
    <t>R373</t>
  </si>
  <si>
    <t>R374</t>
  </si>
  <si>
    <t>R375</t>
  </si>
  <si>
    <t>R376</t>
  </si>
  <si>
    <t>R377</t>
  </si>
  <si>
    <t>R378</t>
  </si>
  <si>
    <t>R379</t>
  </si>
  <si>
    <t>R380</t>
  </si>
  <si>
    <t>R381</t>
  </si>
  <si>
    <t>R382</t>
  </si>
  <si>
    <t>R383</t>
  </si>
  <si>
    <t>R384</t>
  </si>
  <si>
    <t>R385</t>
  </si>
  <si>
    <t>R386</t>
  </si>
  <si>
    <t>R387</t>
  </si>
  <si>
    <t>R388</t>
  </si>
  <si>
    <t>R389</t>
  </si>
  <si>
    <t>R390</t>
  </si>
  <si>
    <t>R391</t>
  </si>
  <si>
    <t>R392</t>
  </si>
  <si>
    <t>R393</t>
  </si>
  <si>
    <t>R394</t>
  </si>
  <si>
    <t>R395</t>
  </si>
  <si>
    <t>R396</t>
  </si>
  <si>
    <t>R397</t>
  </si>
  <si>
    <t>R398</t>
  </si>
  <si>
    <t>R399</t>
  </si>
  <si>
    <t>R400</t>
  </si>
  <si>
    <t>R401</t>
  </si>
  <si>
    <t>R402</t>
  </si>
  <si>
    <t>R334</t>
  </si>
  <si>
    <t>R335</t>
  </si>
  <si>
    <t>R336</t>
  </si>
  <si>
    <t>R337</t>
  </si>
  <si>
    <t>R338</t>
  </si>
  <si>
    <t>R339</t>
  </si>
  <si>
    <t>R340</t>
  </si>
  <si>
    <t>R341</t>
  </si>
  <si>
    <t>R342</t>
  </si>
  <si>
    <t>R343</t>
  </si>
  <si>
    <t>R344</t>
  </si>
  <si>
    <t>R345</t>
  </si>
  <si>
    <t>R346</t>
  </si>
  <si>
    <t>R347</t>
  </si>
  <si>
    <t>R348</t>
  </si>
  <si>
    <t>R349</t>
  </si>
  <si>
    <t>R350</t>
  </si>
  <si>
    <t>R351</t>
  </si>
  <si>
    <t>R352</t>
  </si>
  <si>
    <t>R353</t>
  </si>
  <si>
    <t>R354</t>
  </si>
  <si>
    <t>R355</t>
  </si>
  <si>
    <t>R356</t>
  </si>
  <si>
    <t>R357</t>
  </si>
  <si>
    <t>R358</t>
  </si>
  <si>
    <t>R359</t>
  </si>
  <si>
    <t>R360</t>
  </si>
  <si>
    <t>R361</t>
  </si>
  <si>
    <t>R362</t>
  </si>
  <si>
    <t>R363</t>
  </si>
  <si>
    <t>R364</t>
  </si>
  <si>
    <t>R365</t>
  </si>
  <si>
    <t>R366</t>
  </si>
  <si>
    <t>R367</t>
  </si>
  <si>
    <t>R368</t>
  </si>
  <si>
    <t>R369</t>
  </si>
  <si>
    <t>R412</t>
  </si>
  <si>
    <t>R419</t>
  </si>
  <si>
    <t>R422</t>
  </si>
  <si>
    <t>R428</t>
  </si>
  <si>
    <t>R429</t>
  </si>
  <si>
    <t>R430</t>
  </si>
  <si>
    <t>R434</t>
  </si>
  <si>
    <t>R438</t>
  </si>
  <si>
    <t>R439</t>
  </si>
  <si>
    <t>R440</t>
  </si>
  <si>
    <t>R441</t>
  </si>
  <si>
    <t>R436</t>
  </si>
  <si>
    <t>R618</t>
  </si>
  <si>
    <t>R633</t>
  </si>
  <si>
    <t>R634</t>
  </si>
  <si>
    <t>R635</t>
  </si>
  <si>
    <t>R637</t>
  </si>
  <si>
    <t>R638</t>
  </si>
  <si>
    <t>R639</t>
  </si>
  <si>
    <t>R640</t>
  </si>
  <si>
    <t>R663</t>
  </si>
  <si>
    <t>R665</t>
  </si>
  <si>
    <t>R666</t>
  </si>
  <si>
    <t>R667</t>
  </si>
  <si>
    <t>R668</t>
  </si>
  <si>
    <t>R669</t>
  </si>
  <si>
    <t>R671</t>
  </si>
  <si>
    <t>R601</t>
  </si>
  <si>
    <t>R672</t>
  </si>
  <si>
    <t>R674</t>
  </si>
  <si>
    <t>R602</t>
  </si>
  <si>
    <t>R603</t>
  </si>
  <si>
    <t>R604</t>
  </si>
  <si>
    <t>R605</t>
  </si>
  <si>
    <t>R606</t>
  </si>
  <si>
    <t>R607</t>
  </si>
  <si>
    <t>R608</t>
  </si>
  <si>
    <t>R609</t>
  </si>
  <si>
    <t>R610</t>
  </si>
  <si>
    <t>R611</t>
  </si>
  <si>
    <t>R612</t>
  </si>
  <si>
    <t>R613</t>
  </si>
  <si>
    <t>R617</t>
  </si>
  <si>
    <t>R619</t>
  </si>
  <si>
    <t>R620</t>
  </si>
  <si>
    <t>R621</t>
  </si>
  <si>
    <t>R622</t>
  </si>
  <si>
    <t>R623</t>
  </si>
  <si>
    <t>R624</t>
  </si>
  <si>
    <t>R625</t>
  </si>
  <si>
    <t>R626</t>
  </si>
  <si>
    <t>R627</t>
  </si>
  <si>
    <t>R628</t>
  </si>
  <si>
    <t>R629</t>
  </si>
  <si>
    <t>R630</t>
  </si>
  <si>
    <t>R631</t>
  </si>
  <si>
    <t>R642</t>
  </si>
  <si>
    <t>R643</t>
  </si>
  <si>
    <t>R644</t>
  </si>
  <si>
    <t>R645</t>
  </si>
  <si>
    <t>R646</t>
  </si>
  <si>
    <t>R647</t>
  </si>
  <si>
    <t>R649</t>
  </si>
  <si>
    <t>R650</t>
  </si>
  <si>
    <t>R651</t>
  </si>
  <si>
    <t>R652</t>
  </si>
  <si>
    <t>R653</t>
  </si>
  <si>
    <t>R654</t>
  </si>
  <si>
    <t>R655</t>
  </si>
  <si>
    <t>R656</t>
  </si>
  <si>
    <t>R658</t>
  </si>
  <si>
    <t>R659</t>
  </si>
  <si>
    <t>R660</t>
  </si>
  <si>
    <t>R661</t>
  </si>
  <si>
    <t>R662</t>
  </si>
  <si>
    <t>R673</t>
  </si>
  <si>
    <t>R675</t>
  </si>
  <si>
    <t>R676</t>
  </si>
  <si>
    <t>R677</t>
  </si>
  <si>
    <t>R678</t>
  </si>
  <si>
    <t>R679</t>
  </si>
  <si>
    <t>R680</t>
  </si>
  <si>
    <t>R301</t>
  </si>
  <si>
    <t>R302</t>
  </si>
  <si>
    <t>R303</t>
  </si>
  <si>
    <t>R304</t>
  </si>
  <si>
    <t>R305</t>
  </si>
  <si>
    <t>R306</t>
  </si>
  <si>
    <t>R751</t>
  </si>
  <si>
    <t>R950</t>
  </si>
  <si>
    <t>R951</t>
  </si>
  <si>
    <t>R952</t>
  </si>
  <si>
    <t>R953</t>
  </si>
  <si>
    <t>R954</t>
  </si>
  <si>
    <t>R955</t>
  </si>
  <si>
    <t>R956</t>
  </si>
  <si>
    <t>R957</t>
  </si>
  <si>
    <t>R958</t>
  </si>
  <si>
    <t>R959</t>
  </si>
  <si>
    <t>R960</t>
  </si>
  <si>
    <t>R961</t>
  </si>
  <si>
    <t>R962</t>
  </si>
  <si>
    <t>R963</t>
  </si>
  <si>
    <t>R964</t>
  </si>
  <si>
    <t>R965</t>
  </si>
  <si>
    <t>R966</t>
  </si>
  <si>
    <t>R968</t>
  </si>
  <si>
    <t>R969</t>
  </si>
  <si>
    <t>R970</t>
  </si>
  <si>
    <t>R971</t>
  </si>
  <si>
    <t>R972</t>
  </si>
  <si>
    <t>R973</t>
  </si>
  <si>
    <t>R572</t>
  </si>
  <si>
    <t>R17</t>
  </si>
  <si>
    <t>R18</t>
  </si>
  <si>
    <t>R19</t>
  </si>
  <si>
    <t>R21</t>
  </si>
  <si>
    <t>R22</t>
  </si>
  <si>
    <t>R23</t>
  </si>
  <si>
    <t>R24</t>
  </si>
  <si>
    <t>R27</t>
  </si>
  <si>
    <t>R46</t>
  </si>
  <si>
    <t>R47</t>
  </si>
  <si>
    <t>R48</t>
  </si>
  <si>
    <t>R49</t>
  </si>
  <si>
    <t>R50</t>
  </si>
  <si>
    <t>R51</t>
  </si>
  <si>
    <t>R52</t>
  </si>
  <si>
    <t>R53</t>
  </si>
  <si>
    <t>R54</t>
  </si>
  <si>
    <t>R56</t>
  </si>
  <si>
    <t>R57</t>
  </si>
  <si>
    <t>R58</t>
  </si>
  <si>
    <t>R59</t>
  </si>
  <si>
    <t>R60</t>
  </si>
  <si>
    <t>R61</t>
  </si>
  <si>
    <t>R62</t>
  </si>
  <si>
    <t>R63</t>
  </si>
  <si>
    <t>R65</t>
  </si>
  <si>
    <t>R66</t>
  </si>
  <si>
    <t>R67</t>
  </si>
  <si>
    <t>R69</t>
  </si>
  <si>
    <t>R70</t>
  </si>
  <si>
    <t>R72</t>
  </si>
  <si>
    <t>R73</t>
  </si>
  <si>
    <t>R75</t>
  </si>
  <si>
    <t>R76</t>
  </si>
  <si>
    <t>R77</t>
  </si>
  <si>
    <t>R78</t>
  </si>
  <si>
    <t>R88</t>
  </si>
  <si>
    <t>R89</t>
  </si>
  <si>
    <t>R91</t>
  </si>
  <si>
    <t>R92</t>
  </si>
  <si>
    <t>R93</t>
  </si>
  <si>
    <t>R94</t>
  </si>
  <si>
    <t>R95</t>
  </si>
  <si>
    <t>R96</t>
  </si>
  <si>
    <t>R97</t>
  </si>
  <si>
    <t>R98</t>
  </si>
  <si>
    <t>R99</t>
  </si>
  <si>
    <t>R100</t>
  </si>
  <si>
    <t>R101</t>
  </si>
  <si>
    <t>R102</t>
  </si>
  <si>
    <t>R103</t>
  </si>
  <si>
    <t>R105</t>
  </si>
  <si>
    <t>R107</t>
  </si>
  <si>
    <t>R108</t>
  </si>
  <si>
    <t>R109</t>
  </si>
  <si>
    <t>R110</t>
  </si>
  <si>
    <t>R111</t>
  </si>
  <si>
    <t>R112</t>
  </si>
  <si>
    <t>R113</t>
  </si>
  <si>
    <t>R114</t>
  </si>
  <si>
    <t>R115</t>
  </si>
  <si>
    <t>R116</t>
  </si>
  <si>
    <t>R117</t>
  </si>
  <si>
    <t>R118</t>
  </si>
  <si>
    <t>R119</t>
  </si>
  <si>
    <t>R120</t>
  </si>
  <si>
    <t>R121</t>
  </si>
  <si>
    <t>R123</t>
  </si>
  <si>
    <t>R125</t>
  </si>
  <si>
    <t>R126</t>
  </si>
  <si>
    <t>R127</t>
  </si>
  <si>
    <t>R131</t>
  </si>
  <si>
    <t>R133</t>
  </si>
  <si>
    <t>R134</t>
  </si>
  <si>
    <t>R135</t>
  </si>
  <si>
    <t>R136</t>
  </si>
  <si>
    <t>R137</t>
  </si>
  <si>
    <t>R138</t>
  </si>
  <si>
    <t>R139</t>
  </si>
  <si>
    <t>R140</t>
  </si>
  <si>
    <t>R141</t>
  </si>
  <si>
    <t>R142</t>
  </si>
  <si>
    <t>R143</t>
  </si>
  <si>
    <t>R144</t>
  </si>
  <si>
    <t>R145</t>
  </si>
  <si>
    <t>R157</t>
  </si>
  <si>
    <t>R158</t>
  </si>
  <si>
    <t>R159</t>
  </si>
  <si>
    <t>R160</t>
  </si>
  <si>
    <t>R162</t>
  </si>
  <si>
    <t>R163</t>
  </si>
  <si>
    <t>R165</t>
  </si>
  <si>
    <t>R166</t>
  </si>
  <si>
    <t>R167</t>
  </si>
  <si>
    <t>R168</t>
  </si>
  <si>
    <t>R169</t>
  </si>
  <si>
    <t>R170</t>
  </si>
  <si>
    <t>R173</t>
  </si>
  <si>
    <t>R174</t>
  </si>
  <si>
    <t>R175</t>
  </si>
  <si>
    <t>R176</t>
  </si>
  <si>
    <t>R177</t>
  </si>
  <si>
    <t>R178</t>
  </si>
  <si>
    <t>R179</t>
  </si>
  <si>
    <t>R180</t>
  </si>
  <si>
    <t>R181</t>
  </si>
  <si>
    <t>R182</t>
  </si>
  <si>
    <t>R183</t>
  </si>
  <si>
    <t>R184</t>
  </si>
  <si>
    <t>R185</t>
  </si>
  <si>
    <t>R186</t>
  </si>
  <si>
    <t>R187</t>
  </si>
  <si>
    <t>R188</t>
  </si>
  <si>
    <t>R190</t>
  </si>
  <si>
    <t>R191</t>
  </si>
  <si>
    <t>R192</t>
  </si>
  <si>
    <t>R194</t>
  </si>
  <si>
    <t>R195</t>
  </si>
  <si>
    <t>R196</t>
  </si>
  <si>
    <t>R197</t>
  </si>
  <si>
    <t>R198</t>
  </si>
  <si>
    <t>R199</t>
  </si>
  <si>
    <t>R200</t>
  </si>
  <si>
    <t>R201</t>
  </si>
  <si>
    <t>R202</t>
  </si>
  <si>
    <t>R203</t>
  </si>
  <si>
    <t>R204</t>
  </si>
  <si>
    <t>R205</t>
  </si>
  <si>
    <t>R206</t>
  </si>
  <si>
    <t>R207</t>
  </si>
  <si>
    <t>R208</t>
  </si>
  <si>
    <t>R209</t>
  </si>
  <si>
    <t>R210</t>
  </si>
  <si>
    <t>R211</t>
  </si>
  <si>
    <t>R212</t>
  </si>
  <si>
    <t>R213</t>
  </si>
  <si>
    <t>R214</t>
  </si>
  <si>
    <t>R221</t>
  </si>
  <si>
    <t>R222</t>
  </si>
  <si>
    <t>R224</t>
  </si>
  <si>
    <t>R226</t>
  </si>
  <si>
    <t>R229</t>
  </si>
  <si>
    <t>R230</t>
  </si>
  <si>
    <t>R231</t>
  </si>
  <si>
    <t>R232</t>
  </si>
  <si>
    <t>R233</t>
  </si>
  <si>
    <t>R234</t>
  </si>
  <si>
    <t>R236</t>
  </si>
  <si>
    <t>R237</t>
  </si>
  <si>
    <t>R238</t>
  </si>
  <si>
    <t>R239</t>
  </si>
  <si>
    <t>R240</t>
  </si>
  <si>
    <t>R241</t>
  </si>
  <si>
    <t>R248</t>
  </si>
  <si>
    <t>R249</t>
  </si>
  <si>
    <t>R250</t>
  </si>
  <si>
    <t>R251</t>
  </si>
  <si>
    <t>R252</t>
  </si>
  <si>
    <t>R253</t>
  </si>
  <si>
    <t>R254</t>
  </si>
  <si>
    <t>R255</t>
  </si>
  <si>
    <t>R256</t>
  </si>
  <si>
    <t>R257</t>
  </si>
  <si>
    <t>R258</t>
  </si>
  <si>
    <t>R259</t>
  </si>
  <si>
    <t>R261</t>
  </si>
  <si>
    <t>R262</t>
  </si>
  <si>
    <t>R263</t>
  </si>
  <si>
    <t>R264</t>
  </si>
  <si>
    <t>R265</t>
  </si>
  <si>
    <t>R266</t>
  </si>
  <si>
    <t>R267</t>
  </si>
  <si>
    <t>R268</t>
  </si>
  <si>
    <t>R269</t>
  </si>
  <si>
    <t>R270</t>
  </si>
  <si>
    <t>R271</t>
  </si>
  <si>
    <t>R272</t>
  </si>
  <si>
    <t>R273</t>
  </si>
  <si>
    <t>R274</t>
  </si>
  <si>
    <t>R275</t>
  </si>
  <si>
    <t>R276</t>
  </si>
  <si>
    <t>R277</t>
  </si>
  <si>
    <t>R278</t>
  </si>
  <si>
    <t>R279</t>
  </si>
  <si>
    <t>R280</t>
  </si>
  <si>
    <t>R281</t>
  </si>
  <si>
    <t>R282</t>
  </si>
  <si>
    <t>R283</t>
  </si>
  <si>
    <t>R284</t>
  </si>
  <si>
    <t>R285</t>
  </si>
  <si>
    <t>R286</t>
  </si>
  <si>
    <t>R287</t>
  </si>
  <si>
    <t>R288</t>
  </si>
  <si>
    <t>R289</t>
  </si>
  <si>
    <t>R290</t>
  </si>
  <si>
    <t>R291</t>
  </si>
  <si>
    <t>R614</t>
  </si>
  <si>
    <t>R615</t>
  </si>
  <si>
    <t>R616</t>
  </si>
  <si>
    <t>R648</t>
  </si>
  <si>
    <t>R657</t>
  </si>
  <si>
    <t>R579</t>
  </si>
  <si>
    <t>Local Authority</t>
  </si>
  <si>
    <t>England</t>
  </si>
  <si>
    <t>London area</t>
  </si>
  <si>
    <t>Metropolitan areas</t>
  </si>
  <si>
    <t>Shire areas</t>
  </si>
  <si>
    <t>Isles of Scilly</t>
  </si>
  <si>
    <t>Inner London boroughs incl. City</t>
  </si>
  <si>
    <t>Outer London boroughs</t>
  </si>
  <si>
    <t>London boroughs</t>
  </si>
  <si>
    <t>GLA - all functions</t>
  </si>
  <si>
    <t>Metropolitan districts</t>
  </si>
  <si>
    <t>Metropolitan fire authorities</t>
  </si>
  <si>
    <t>Shire unitaries with fire</t>
  </si>
  <si>
    <t>Shire unitaries without fire</t>
  </si>
  <si>
    <t>Shire counties with fire</t>
  </si>
  <si>
    <t>Shire counties without fire</t>
  </si>
  <si>
    <t>Shire districts</t>
  </si>
  <si>
    <t>Combined fire authorities</t>
  </si>
  <si>
    <t>FLOOR DAMPING GROUPS</t>
  </si>
  <si>
    <t>GREATER LONDON</t>
  </si>
  <si>
    <t>City of London - Non-Police</t>
  </si>
  <si>
    <t>Camden</t>
  </si>
  <si>
    <t>Greenwich</t>
  </si>
  <si>
    <t>Hackney</t>
  </si>
  <si>
    <t>Hammersmith and Fulham</t>
  </si>
  <si>
    <t>Islington</t>
  </si>
  <si>
    <t>Kensington and Chelsea</t>
  </si>
  <si>
    <t>Lambeth</t>
  </si>
  <si>
    <t>Lewisham</t>
  </si>
  <si>
    <t>Southwark</t>
  </si>
  <si>
    <t>Tower Hamlets</t>
  </si>
  <si>
    <t>Wandsworth</t>
  </si>
  <si>
    <t>Westminster</t>
  </si>
  <si>
    <t>Barking and Dagenham</t>
  </si>
  <si>
    <t>Barnet</t>
  </si>
  <si>
    <t>Bexley</t>
  </si>
  <si>
    <t>Brent</t>
  </si>
  <si>
    <t>Bromley</t>
  </si>
  <si>
    <t>Croydon</t>
  </si>
  <si>
    <t>Ealing</t>
  </si>
  <si>
    <t>Enfield</t>
  </si>
  <si>
    <t>Haringey</t>
  </si>
  <si>
    <t>Harrow</t>
  </si>
  <si>
    <t>Havering</t>
  </si>
  <si>
    <t>Hillingdon</t>
  </si>
  <si>
    <t>Hounslow</t>
  </si>
  <si>
    <t>Kingston upon Thames</t>
  </si>
  <si>
    <t>Merton</t>
  </si>
  <si>
    <t>Newham</t>
  </si>
  <si>
    <t>Redbridge</t>
  </si>
  <si>
    <t>Richmond upon Thames</t>
  </si>
  <si>
    <t>Sutton</t>
  </si>
  <si>
    <t>Waltham Forest</t>
  </si>
  <si>
    <t>GLA - fire</t>
  </si>
  <si>
    <t>GLA - Mayor</t>
  </si>
  <si>
    <t>GREATER MANCHESTER</t>
  </si>
  <si>
    <t>Bolton</t>
  </si>
  <si>
    <t>Bury</t>
  </si>
  <si>
    <t>Manchester</t>
  </si>
  <si>
    <t>Oldham</t>
  </si>
  <si>
    <t>Rochdale</t>
  </si>
  <si>
    <t>Salford</t>
  </si>
  <si>
    <t>Stockport</t>
  </si>
  <si>
    <t>Tameside</t>
  </si>
  <si>
    <t>Trafford</t>
  </si>
  <si>
    <t>Wigan</t>
  </si>
  <si>
    <t>Greater Manchester Fire</t>
  </si>
  <si>
    <t>MERSEYSIDE</t>
  </si>
  <si>
    <t>Knowsley</t>
  </si>
  <si>
    <t>Liverpool</t>
  </si>
  <si>
    <t>Sefton</t>
  </si>
  <si>
    <t>St Helens</t>
  </si>
  <si>
    <t>Wirral</t>
  </si>
  <si>
    <t>Merseyside Fire</t>
  </si>
  <si>
    <t>SOUTH YORKSHIRE</t>
  </si>
  <si>
    <t>Barnsley</t>
  </si>
  <si>
    <t>Doncaster</t>
  </si>
  <si>
    <t>Rotherham</t>
  </si>
  <si>
    <t>Sheffield</t>
  </si>
  <si>
    <t>South Yorkshire Fire</t>
  </si>
  <si>
    <t>TYNE AND WEAR</t>
  </si>
  <si>
    <t>Gateshead</t>
  </si>
  <si>
    <t>Newcastle upon Tyne</t>
  </si>
  <si>
    <t>North Tyneside</t>
  </si>
  <si>
    <t>South Tyneside</t>
  </si>
  <si>
    <t>Sunderland</t>
  </si>
  <si>
    <t>Tyne and Wear Fire</t>
  </si>
  <si>
    <t>WEST MIDLANDS</t>
  </si>
  <si>
    <t>Birmingham</t>
  </si>
  <si>
    <t>Coventry</t>
  </si>
  <si>
    <t>Dudley</t>
  </si>
  <si>
    <t>Sandwell</t>
  </si>
  <si>
    <t>Solihull</t>
  </si>
  <si>
    <t>Walsall</t>
  </si>
  <si>
    <t>Wolverhampton</t>
  </si>
  <si>
    <t>West Midlands Fire</t>
  </si>
  <si>
    <t>WEST YORKSHIRE</t>
  </si>
  <si>
    <t>Bradford</t>
  </si>
  <si>
    <t>Calderdale</t>
  </si>
  <si>
    <t>Kirklees</t>
  </si>
  <si>
    <t>Leeds</t>
  </si>
  <si>
    <t>Wakefield</t>
  </si>
  <si>
    <t>West Yorkshire Fire</t>
  </si>
  <si>
    <t>ALL PURPOSE AUTHORITIES</t>
  </si>
  <si>
    <t>Bath &amp; North East Somerset</t>
  </si>
  <si>
    <t>Bedford</t>
  </si>
  <si>
    <t>Blackburn with Darwen</t>
  </si>
  <si>
    <t>Blackpool</t>
  </si>
  <si>
    <t>Bournemouth</t>
  </si>
  <si>
    <t>Bracknell Forest</t>
  </si>
  <si>
    <t>Brighton &amp; Hove</t>
  </si>
  <si>
    <t>Bristol</t>
  </si>
  <si>
    <t>Central Bedfordshire</t>
  </si>
  <si>
    <t>Cheshire East</t>
  </si>
  <si>
    <t>Cheshire West &amp; Chester</t>
  </si>
  <si>
    <t>Cornwall</t>
  </si>
  <si>
    <t>Darlington</t>
  </si>
  <si>
    <t>Derby</t>
  </si>
  <si>
    <t>Durham</t>
  </si>
  <si>
    <t>East Riding of Yorkshire</t>
  </si>
  <si>
    <t>Halton</t>
  </si>
  <si>
    <t>Hartlepool</t>
  </si>
  <si>
    <t>Herefordshire</t>
  </si>
  <si>
    <t>Isle of Wight Council</t>
  </si>
  <si>
    <t>Kingston upon Hull</t>
  </si>
  <si>
    <t>Leicester</t>
  </si>
  <si>
    <t>Luton</t>
  </si>
  <si>
    <t>Medway</t>
  </si>
  <si>
    <t>Middlesbrough</t>
  </si>
  <si>
    <t>Milton Keynes</t>
  </si>
  <si>
    <t>North East Lincolnshire</t>
  </si>
  <si>
    <t>North Lincolnshire</t>
  </si>
  <si>
    <t>North Somerset</t>
  </si>
  <si>
    <t>Northumberland</t>
  </si>
  <si>
    <t>Nottingham</t>
  </si>
  <si>
    <t>Peterborough</t>
  </si>
  <si>
    <t>Plymouth</t>
  </si>
  <si>
    <t>Poole</t>
  </si>
  <si>
    <t>Portsmouth</t>
  </si>
  <si>
    <t>Reading</t>
  </si>
  <si>
    <t>Redcar and Cleveland</t>
  </si>
  <si>
    <t>Rutland</t>
  </si>
  <si>
    <t>Shropshire</t>
  </si>
  <si>
    <t>Slough</t>
  </si>
  <si>
    <t>South Gloucestershire</t>
  </si>
  <si>
    <t>Southampton</t>
  </si>
  <si>
    <t>Southend-on-Sea</t>
  </si>
  <si>
    <t>Stockton-on-Tees</t>
  </si>
  <si>
    <t>Stoke-on-Trent</t>
  </si>
  <si>
    <t>Swindon</t>
  </si>
  <si>
    <t>Telford and the Wrekin</t>
  </si>
  <si>
    <t>Thurrock</t>
  </si>
  <si>
    <t>Torbay</t>
  </si>
  <si>
    <t>Warrington</t>
  </si>
  <si>
    <t>West Berkshire</t>
  </si>
  <si>
    <t>Wiltshire</t>
  </si>
  <si>
    <t>Windsor and Maidenhead</t>
  </si>
  <si>
    <t>Wokingham</t>
  </si>
  <si>
    <t>York</t>
  </si>
  <si>
    <t>SHIRE COUNTIES</t>
  </si>
  <si>
    <t>Buckinghamshire</t>
  </si>
  <si>
    <t>Cambridgeshire</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</si>
  <si>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</si>
  <si>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</si>
  <si>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</si>
  <si>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</si>
  <si>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</si>
  <si>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</si>
  <si>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</si>
  <si>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</si>
  <si>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</si>
  <si>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</si>
  <si>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</si>
  <si>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</si>
  <si>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</si>
  <si>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</si>
  <si>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</si>
  <si>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</si>
  <si>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Nottinghamshire</t>
  </si>
  <si>
    <t>Oxfordshire</t>
  </si>
  <si>
    <t>Somerset</t>
  </si>
  <si>
    <t>Staffordshire</t>
  </si>
  <si>
    <t>Suffolk</t>
  </si>
  <si>
    <t>Surrey</t>
  </si>
  <si>
    <t>Warwickshire</t>
  </si>
  <si>
    <t>West Sussex</t>
  </si>
  <si>
    <t>Worcestershire</t>
  </si>
  <si>
    <t>BUCKINGHAMSHIRE</t>
  </si>
  <si>
    <t>Aylesbury Vale</t>
  </si>
  <si>
    <t>Chiltern</t>
  </si>
  <si>
    <t>South Bucks</t>
  </si>
  <si>
    <t>Wycombe</t>
  </si>
  <si>
    <t>CAMBRIDGESHIRE</t>
  </si>
  <si>
    <t>Cambridge</t>
  </si>
  <si>
    <t>East Cambridgeshire</t>
  </si>
  <si>
    <t>Fenland</t>
  </si>
  <si>
    <t>Huntingdonshire</t>
  </si>
  <si>
    <t>South Cambridgeshire</t>
  </si>
  <si>
    <t>CUMBRIA</t>
  </si>
  <si>
    <t>Allerdale</t>
  </si>
  <si>
    <t>Barrow-in-Furness</t>
  </si>
  <si>
    <t>Carlisle</t>
  </si>
  <si>
    <t>Copeland</t>
  </si>
  <si>
    <t>Eden</t>
  </si>
  <si>
    <t>South Lakeland</t>
  </si>
  <si>
    <t>DERBYSHIRE</t>
  </si>
  <si>
    <t>Amber Valley</t>
  </si>
  <si>
    <t>Bolsover</t>
  </si>
  <si>
    <t>Chesterfield</t>
  </si>
  <si>
    <t>Derbyshire Dales</t>
  </si>
  <si>
    <t>Erewash</t>
  </si>
  <si>
    <t>High Peak</t>
  </si>
  <si>
    <t>North East Derbyshire</t>
  </si>
  <si>
    <t>South Derbyshire</t>
  </si>
  <si>
    <t>DEVON</t>
  </si>
  <si>
    <t>East Devon</t>
  </si>
  <si>
    <t>Exeter</t>
  </si>
  <si>
    <t>Mid Devon</t>
  </si>
  <si>
    <t>North Devon</t>
  </si>
  <si>
    <t>South Hams</t>
  </si>
  <si>
    <t>Teignbridge</t>
  </si>
  <si>
    <t>Torridge</t>
  </si>
  <si>
    <t>West Devon</t>
  </si>
  <si>
    <t>DORSET</t>
  </si>
  <si>
    <t>Christchurch</t>
  </si>
  <si>
    <t>East Dorset</t>
  </si>
  <si>
    <t>North Dorset</t>
  </si>
  <si>
    <t>Purbeck</t>
  </si>
  <si>
    <t>West Dorset</t>
  </si>
  <si>
    <t>Weymouth and Portland</t>
  </si>
  <si>
    <t>EAST SUSSEX</t>
  </si>
  <si>
    <t>Eastbourne</t>
  </si>
  <si>
    <t>Hastings</t>
  </si>
  <si>
    <t>Lewes</t>
  </si>
  <si>
    <t>Rother</t>
  </si>
  <si>
    <t>Wealden</t>
  </si>
  <si>
    <t>ESSEX</t>
  </si>
  <si>
    <t>Basildon</t>
  </si>
  <si>
    <t>Braintree</t>
  </si>
  <si>
    <t>Brentwood</t>
  </si>
  <si>
    <t>Castle Point</t>
  </si>
  <si>
    <t>Chelmsford</t>
  </si>
  <si>
    <t>Colchester</t>
  </si>
  <si>
    <t>Epping Forest</t>
  </si>
  <si>
    <t>Harlow</t>
  </si>
  <si>
    <t>Maldon</t>
  </si>
  <si>
    <t>Rochford</t>
  </si>
  <si>
    <t>Tendring</t>
  </si>
  <si>
    <t>Uttlesford</t>
  </si>
  <si>
    <t>GLOUCESTERSHIRE</t>
  </si>
  <si>
    <t>Cheltenham</t>
  </si>
  <si>
    <t>Cotswold</t>
  </si>
  <si>
    <t>Forest of Dean</t>
  </si>
  <si>
    <t>Gloucester</t>
  </si>
  <si>
    <t>Stroud</t>
  </si>
  <si>
    <t>Tewkesbury</t>
  </si>
  <si>
    <t>HAMPSHIRE</t>
  </si>
  <si>
    <t>Basingstoke and Deane</t>
  </si>
  <si>
    <t>East Hampshire</t>
  </si>
  <si>
    <t>Eastleigh</t>
  </si>
  <si>
    <t>Fareham</t>
  </si>
  <si>
    <t>Gosport</t>
  </si>
  <si>
    <t>Hart</t>
  </si>
  <si>
    <t>Havant</t>
  </si>
  <si>
    <t>New Forest</t>
  </si>
  <si>
    <t>Rushmoor</t>
  </si>
  <si>
    <t>Test Valley</t>
  </si>
  <si>
    <t>Winchester</t>
  </si>
  <si>
    <t>HERTFORDSHIRE</t>
  </si>
  <si>
    <t>Broxbourne</t>
  </si>
  <si>
    <t>Dacorum</t>
  </si>
  <si>
    <t>East Hertfordshire</t>
  </si>
  <si>
    <t>Hertsmere</t>
  </si>
  <si>
    <t>North Hertfordshire</t>
  </si>
  <si>
    <t>St Albans</t>
  </si>
  <si>
    <t>Stevenage</t>
  </si>
  <si>
    <t>Three Rivers</t>
  </si>
  <si>
    <t>Watford</t>
  </si>
  <si>
    <t>Welwyn Hatfield</t>
  </si>
  <si>
    <t>KENT</t>
  </si>
  <si>
    <t>Ashford</t>
  </si>
  <si>
    <t>Canterbury</t>
  </si>
  <si>
    <t>Dartford</t>
  </si>
  <si>
    <t>Dover</t>
  </si>
  <si>
    <t>Gravesham</t>
  </si>
  <si>
    <t>Maidstone</t>
  </si>
  <si>
    <t>Sevenoaks</t>
  </si>
  <si>
    <t>Shepway</t>
  </si>
  <si>
    <t>Swale</t>
  </si>
  <si>
    <t>Thanet</t>
  </si>
  <si>
    <t>Tonbridge and Malling</t>
  </si>
  <si>
    <t>Tunbridge Wells</t>
  </si>
  <si>
    <t>LANCASHIRE</t>
  </si>
  <si>
    <t>Burnley</t>
  </si>
  <si>
    <t>Chorley</t>
  </si>
  <si>
    <t>Fylde</t>
  </si>
  <si>
    <t>Hyndburn</t>
  </si>
  <si>
    <t>Lancaster</t>
  </si>
  <si>
    <t>Pendle</t>
  </si>
  <si>
    <t>Preston</t>
  </si>
  <si>
    <t>Ribble Valley</t>
  </si>
  <si>
    <t>Rossendale</t>
  </si>
  <si>
    <t>South Ribble</t>
  </si>
  <si>
    <t>West Lancashire</t>
  </si>
  <si>
    <t>Wyre</t>
  </si>
  <si>
    <t>LEICESTERSHIRE</t>
  </si>
  <si>
    <t>Blaby</t>
  </si>
  <si>
    <t>Charnwood</t>
  </si>
  <si>
    <t>Harborough</t>
  </si>
  <si>
    <t>Hinckley and Bosworth</t>
  </si>
  <si>
    <t>Melton</t>
  </si>
  <si>
    <t>North West Leicestershire</t>
  </si>
  <si>
    <t>Oadby and Wigston</t>
  </si>
  <si>
    <t>LINCOLNSHIRE</t>
  </si>
  <si>
    <t>Boston</t>
  </si>
  <si>
    <t>East Lindsey</t>
  </si>
  <si>
    <t>Lincoln</t>
  </si>
  <si>
    <t>North Kesteven</t>
  </si>
  <si>
    <t>South Holland</t>
  </si>
  <si>
    <t>South Kesteven</t>
  </si>
  <si>
    <t>West Lindsey</t>
  </si>
  <si>
    <t>NORFOLK</t>
  </si>
  <si>
    <t>Breckland</t>
  </si>
  <si>
    <t>Broadland</t>
  </si>
  <si>
    <t>Great Yarmouth</t>
  </si>
  <si>
    <t>King's Lynn and West Norfolk</t>
  </si>
  <si>
    <t>North Norfolk</t>
  </si>
  <si>
    <t>Norwich</t>
  </si>
  <si>
    <t>South Norfolk</t>
  </si>
  <si>
    <t>NORTH YORKSHIRE</t>
  </si>
  <si>
    <t>Craven</t>
  </si>
  <si>
    <t>Hambleton</t>
  </si>
  <si>
    <t>Harrogate</t>
  </si>
  <si>
    <t>Richmondshire</t>
  </si>
  <si>
    <t>Ryedale</t>
  </si>
  <si>
    <t>Scarborough</t>
  </si>
  <si>
    <t>Selby</t>
  </si>
  <si>
    <t>NORTHAMPTONSHIRE</t>
  </si>
  <si>
    <t>Corby</t>
  </si>
  <si>
    <t>Daventry</t>
  </si>
  <si>
    <t>East Northamptonshire</t>
  </si>
  <si>
    <t>Kettering</t>
  </si>
  <si>
    <t>Northampton</t>
  </si>
  <si>
    <t>South Northamptonshire</t>
  </si>
  <si>
    <t>Wellingborough</t>
  </si>
  <si>
    <t>NOTTINGHAMSHIRE</t>
  </si>
  <si>
    <t>Ashfield</t>
  </si>
  <si>
    <t>Bassetlaw</t>
  </si>
  <si>
    <t>Broxtowe</t>
  </si>
  <si>
    <t>Gedling</t>
  </si>
  <si>
    <t>Mansfield</t>
  </si>
  <si>
    <t>Newark and Sherwood</t>
  </si>
  <si>
    <t>Rushcliffe</t>
  </si>
  <si>
    <t>OXFORDSHIRE</t>
  </si>
  <si>
    <t>Cherwell</t>
  </si>
  <si>
    <t>Oxford</t>
  </si>
  <si>
    <t>South Oxfordshire</t>
  </si>
  <si>
    <t>Vale of White Horse</t>
  </si>
  <si>
    <t>West Oxfordshire</t>
  </si>
  <si>
    <t>SOMERSET</t>
  </si>
  <si>
    <t>Mendip</t>
  </si>
  <si>
    <t>Sedgemoor</t>
  </si>
  <si>
    <t>South Somerset</t>
  </si>
  <si>
    <t>Taunton Deane</t>
  </si>
  <si>
    <t>West Somerset</t>
  </si>
  <si>
    <t>STAFFORDSHIRE</t>
  </si>
  <si>
    <t>Cannock Chase</t>
  </si>
  <si>
    <t>East Staffordshire</t>
  </si>
  <si>
    <t>Lichfield</t>
  </si>
  <si>
    <t>Newcastle-under-Lyme</t>
  </si>
  <si>
    <t>South Staffordshire</t>
  </si>
  <si>
    <t>Stafford</t>
  </si>
  <si>
    <t>Staffordshire Moorlands</t>
  </si>
  <si>
    <t>Tamworth</t>
  </si>
  <si>
    <t>SUFFOLK</t>
  </si>
  <si>
    <t>Babergh</t>
  </si>
  <si>
    <t>Forest Heath</t>
  </si>
  <si>
    <t>Ipswich</t>
  </si>
  <si>
    <t>Mid Suffolk</t>
  </si>
  <si>
    <t>St Edmundsbury</t>
  </si>
  <si>
    <t>Suffolk Coastal</t>
  </si>
  <si>
    <t>Waveney</t>
  </si>
  <si>
    <t>SURREY</t>
  </si>
  <si>
    <t>Elmbridge</t>
  </si>
  <si>
    <t>Epsom and Ewell</t>
  </si>
  <si>
    <t>Guildford</t>
  </si>
  <si>
    <t>Mole Valley</t>
  </si>
  <si>
    <t>Reigate and Banstead</t>
  </si>
  <si>
    <t>Runnymede</t>
  </si>
  <si>
    <t>Spelthorne</t>
  </si>
  <si>
    <t>Surrey Heath</t>
  </si>
  <si>
    <t>Tandridge</t>
  </si>
  <si>
    <t>Waverley</t>
  </si>
  <si>
    <t>Woking</t>
  </si>
  <si>
    <t>WARWICKSHIRE</t>
  </si>
  <si>
    <t>North Warwickshire</t>
  </si>
  <si>
    <t>Nuneaton and Bedworth</t>
  </si>
  <si>
    <t>Rugby</t>
  </si>
  <si>
    <t>Stratford-on-Avon</t>
  </si>
  <si>
    <t>Warwick</t>
  </si>
  <si>
    <t>WEST SUSSEX</t>
  </si>
  <si>
    <t>Adur</t>
  </si>
  <si>
    <t>Arun</t>
  </si>
  <si>
    <t>Chichester</t>
  </si>
  <si>
    <t>Crawley</t>
  </si>
  <si>
    <t>Horsham</t>
  </si>
  <si>
    <t>Mid Sussex</t>
  </si>
  <si>
    <t>Worthing</t>
  </si>
  <si>
    <t>WORCESTERSHIRE</t>
  </si>
  <si>
    <t>Bromsgrove</t>
  </si>
  <si>
    <t>Malvern Hills</t>
  </si>
  <si>
    <t>Redditch</t>
  </si>
  <si>
    <t>Worcester</t>
  </si>
  <si>
    <t>Wychavon</t>
  </si>
  <si>
    <t>Wyre Forest</t>
  </si>
  <si>
    <t>SHIRE FIRE AUTHORITIES</t>
  </si>
  <si>
    <t>Avon Fire</t>
  </si>
  <si>
    <t>Bedfordshire Fire</t>
  </si>
  <si>
    <t>Berkshire Fire Auhtority</t>
  </si>
  <si>
    <t>Buckinghamshire Fire</t>
  </si>
  <si>
    <t>Cambridgeshire Fire</t>
  </si>
  <si>
    <t>Cheshire Fire</t>
  </si>
  <si>
    <t>Cleveland Fire</t>
  </si>
  <si>
    <t>Derbyshire Fire</t>
  </si>
  <si>
    <t>Devon and Somerset Fire</t>
  </si>
  <si>
    <t>Dorset Fire</t>
  </si>
  <si>
    <t>Durham Fire</t>
  </si>
  <si>
    <t>East Sussex Fire</t>
  </si>
  <si>
    <t>Essex Fire Auhtority</t>
  </si>
  <si>
    <t>Hampshire Fire</t>
  </si>
  <si>
    <t>Hereford &amp; Worcester Fire</t>
  </si>
  <si>
    <t>Humberside Fire</t>
  </si>
  <si>
    <t>Kent Fire</t>
  </si>
  <si>
    <t>Lancashire Fire</t>
  </si>
  <si>
    <t>Leicestershire Fire</t>
  </si>
  <si>
    <t>North Yorkshire Fire</t>
  </si>
  <si>
    <t>Nottinghamshire Fire</t>
  </si>
  <si>
    <t>Shropshire Fire</t>
  </si>
  <si>
    <t>Staffordshire Fire</t>
  </si>
  <si>
    <t>Wiltshire Fire</t>
  </si>
  <si>
    <t>Upper-Tier Funding</t>
  </si>
  <si>
    <t>Lower-Tier Funding</t>
  </si>
  <si>
    <t>Fire and Rescue Funding</t>
  </si>
  <si>
    <t>Early Intervention Funding</t>
  </si>
  <si>
    <t>GLA General Funding</t>
  </si>
  <si>
    <t>GLA Transport Funding</t>
  </si>
  <si>
    <t>London Bus Services Operators Funding</t>
  </si>
  <si>
    <t>Homelessness Prevention Funding</t>
  </si>
  <si>
    <t>Lead Local Flood Authority Funding</t>
  </si>
  <si>
    <t>Learning Disability and Health Reform Funding</t>
  </si>
  <si>
    <t>Fire &amp; Rescue Funding</t>
  </si>
  <si>
    <t>Returned Holdback</t>
  </si>
  <si>
    <t>Select local authority by clicking on the box below and using the drop-down button</t>
  </si>
  <si>
    <t>Total England</t>
  </si>
  <si>
    <t>Acct Code</t>
  </si>
  <si>
    <t>Lower-tier Funding</t>
  </si>
  <si>
    <t>London Bus Services Operators Grant</t>
  </si>
  <si>
    <t>Settlement Funding Assessment</t>
  </si>
  <si>
    <t>London Area</t>
  </si>
  <si>
    <t>Metropolitan Areas</t>
  </si>
  <si>
    <t>Shire Areas</t>
  </si>
  <si>
    <t>Inner London Boroughs</t>
  </si>
  <si>
    <t>Outer London Boroughs</t>
  </si>
  <si>
    <t>London Boroughs</t>
  </si>
  <si>
    <t>GLA</t>
  </si>
  <si>
    <t>Metropolitan Districts</t>
  </si>
  <si>
    <t>Metropolitan Fire Authorities</t>
  </si>
  <si>
    <t>Shire Counties with Fire</t>
  </si>
  <si>
    <t>Shire Counties without Fire</t>
  </si>
  <si>
    <t>Shire Unitaries with Fire</t>
  </si>
  <si>
    <t>Shire Unitaries without Fire</t>
  </si>
  <si>
    <t>Shire Districts</t>
  </si>
  <si>
    <t>Shire Fire Authorities</t>
  </si>
  <si>
    <t>Berkshire Fire</t>
  </si>
  <si>
    <t>Cheshire West and Chester</t>
  </si>
  <si>
    <t>City of London - non-police</t>
  </si>
  <si>
    <t>Devon &amp; Somerset Fire</t>
  </si>
  <si>
    <t>Essex Fire</t>
  </si>
  <si>
    <t>GLA - mayor and misc</t>
  </si>
  <si>
    <t>Hereford and Worcester Fire</t>
  </si>
  <si>
    <t>Isle of Wight</t>
  </si>
  <si>
    <t>Kings Lynn and West Norfolk</t>
  </si>
  <si>
    <t>Breakdown of Start-Up Funding Assessment/Settlement Funding Assessment</t>
  </si>
  <si>
    <t>Notes:</t>
  </si>
  <si>
    <t>In addition, a Transport Grant payable directly to the Greater London Authority for the purposes of Transport for London, as provided for under Section 101 of the Greater London Authority Act, will continue to be paid by the Department for Transport.</t>
  </si>
  <si>
    <t>Funding for the Isles of Scilly is determined separately by the Secretary of State due to its unique circumstances</t>
  </si>
  <si>
    <t>Rural Services Delivery Funding</t>
  </si>
  <si>
    <t/>
  </si>
  <si>
    <t>2014-15 Efficiency Support Grant</t>
  </si>
  <si>
    <t>Adjusted 2014-15 Settlement Funding Assessment</t>
  </si>
  <si>
    <t>Carbon Reduction Credits Energy Efficiency Scheme adjustment</t>
  </si>
  <si>
    <t>Breakdown of the Adjusted 2014-15 Settlement Funding Assessment</t>
  </si>
  <si>
    <t>Breakdown of the Provisional 2015-16 Settlement Funding Assessment</t>
  </si>
  <si>
    <t xml:space="preserve">2015-16 CRC  Adjustment </t>
  </si>
  <si>
    <t xml:space="preserve">2015-16 LWP </t>
  </si>
  <si>
    <t>Local Welfare Provision 2014-15</t>
  </si>
  <si>
    <t>Local Welfare Provision</t>
  </si>
  <si>
    <t>2015-16 Provisional Settlement Funding Assessment</t>
  </si>
  <si>
    <t>Council Tax Freeze Compensation Part 1</t>
  </si>
  <si>
    <t>Council Tax Freeze Compensation Part 2</t>
  </si>
  <si>
    <t>Efficiency Support Grant 
2014-15</t>
  </si>
  <si>
    <t>Efficiency Support Grant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</si>
</sst>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
    <numFmt numFmtId="167" formatCode="0.0"/>
    <numFmt numFmtId="168" formatCode="0.00000000000000"/>
    <numFmt numFmtId="169" formatCode="#,##0.0000"/>
    <numFmt numFmtId="170" formatCode="#,##0.00000"/>
    <numFmt numFmtId="171" formatCode="#,##0.000000"/>
    <numFmt numFmtId="172" formatCode="0.000"/>
  </numFmts>
  <fonts count="42">
    <font>
      <sz val="10"/>
      <name val="Arial"/>
      <family val="0"/>
    </font>
    <font>
      <sz val="8"/>
      <name val="Arial"/>
      <family val="2"/>
    </font>
    <font>
      <b/>
      <sz val="14"/>
      <name val="Arial"/>
      <family val="2"/>
    </font>
    <font>
      <b/>
      <sz val="10"/>
      <name val="Arial"/>
      <family val="2"/>
    </font>
    <font>
      <b/>
      <sz val="10"/>
      <color indexed="9"/>
      <name val="Arial"/>
      <family val="2"/>
    </font>
    <font>
      <b/>
      <sz val="14"/>
      <color indexed="9"/>
      <name val="Arial"/>
      <family val="2"/>
    </font>
    <font>
      <b/>
      <sz val="10"/>
      <color indexed="10"/>
      <name val="Arial"/>
      <family val="2"/>
    </font>
    <font>
      <sz val="10"/>
      <color indexed="10"/>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thin"/>
    </border>
    <border>
      <left>
        <color indexed="63"/>
      </left>
      <right style="double"/>
      <top style="medium"/>
      <bottom>
        <color indexed="63"/>
      </bottom>
    </border>
    <border>
      <left>
        <color indexed="63"/>
      </left>
      <right style="double"/>
      <top>
        <color indexed="63"/>
      </top>
      <bottom>
        <color indexed="63"/>
      </bottom>
    </border>
    <border>
      <left>
        <color indexed="63"/>
      </left>
      <right>
        <color indexed="63"/>
      </right>
      <top>
        <color indexed="63"/>
      </top>
      <bottom style="double"/>
    </border>
    <border>
      <left style="medium">
        <color indexed="18"/>
      </left>
      <right style="medium">
        <color indexed="18"/>
      </right>
      <top style="medium">
        <color indexed="18"/>
      </top>
      <bottom style="medium">
        <color indexed="18"/>
      </bottom>
    </border>
    <border>
      <left style="double"/>
      <right>
        <color indexed="63"/>
      </right>
      <top>
        <color indexed="63"/>
      </top>
      <bottom>
        <color indexed="63"/>
      </bottom>
    </border>
    <border>
      <left style="medium">
        <color indexed="18"/>
      </left>
      <right>
        <color indexed="63"/>
      </right>
      <top style="medium">
        <color indexed="18"/>
      </top>
      <bottom style="medium">
        <color indexed="18"/>
      </bottom>
    </border>
    <border>
      <left>
        <color indexed="63"/>
      </left>
      <right>
        <color indexed="63"/>
      </right>
      <top style="medium">
        <color indexed="18"/>
      </top>
      <bottom style="medium">
        <color indexed="18"/>
      </bottom>
    </border>
    <border>
      <left>
        <color indexed="63"/>
      </left>
      <right style="medium">
        <color indexed="18"/>
      </right>
      <top style="medium">
        <color indexed="18"/>
      </top>
      <bottom style="medium">
        <color indexed="1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7">
    <xf numFmtId="0" fontId="0" fillId="0" borderId="0" xfId="0" applyAlignment="1">
      <alignment/>
    </xf>
    <xf numFmtId="164" fontId="0" fillId="0" borderId="0" xfId="0" applyNumberFormat="1" applyAlignment="1">
      <alignment/>
    </xf>
    <xf numFmtId="0" fontId="0" fillId="0" borderId="10" xfId="0" applyBorder="1" applyAlignment="1">
      <alignment vertical="top" wrapText="1"/>
    </xf>
    <xf numFmtId="0" fontId="0" fillId="0" borderId="0" xfId="0" applyAlignment="1">
      <alignment vertical="top" wrapText="1"/>
    </xf>
    <xf numFmtId="0" fontId="0" fillId="0" borderId="11" xfId="0" applyBorder="1" applyAlignment="1">
      <alignment/>
    </xf>
    <xf numFmtId="0" fontId="0" fillId="0" borderId="0" xfId="0" applyFont="1" applyAlignment="1">
      <alignment/>
    </xf>
    <xf numFmtId="164" fontId="0" fillId="0" borderId="10" xfId="0" applyNumberFormat="1" applyBorder="1" applyAlignment="1">
      <alignment vertical="top" wrapText="1"/>
    </xf>
    <xf numFmtId="164" fontId="0" fillId="0" borderId="11" xfId="0" applyNumberFormat="1" applyBorder="1" applyAlignment="1">
      <alignment/>
    </xf>
    <xf numFmtId="164" fontId="0" fillId="0" borderId="12" xfId="0" applyNumberFormat="1" applyBorder="1" applyAlignment="1">
      <alignment vertical="top" wrapText="1"/>
    </xf>
    <xf numFmtId="164" fontId="0" fillId="0" borderId="13" xfId="0" applyNumberFormat="1" applyBorder="1" applyAlignment="1">
      <alignment/>
    </xf>
    <xf numFmtId="166" fontId="3" fillId="0" borderId="0" xfId="0" applyNumberFormat="1" applyFont="1" applyFill="1" applyAlignment="1">
      <alignment/>
    </xf>
    <xf numFmtId="164" fontId="3" fillId="0" borderId="0" xfId="0" applyNumberFormat="1" applyFont="1" applyFill="1" applyAlignment="1">
      <alignment/>
    </xf>
    <xf numFmtId="164" fontId="0" fillId="0" borderId="0" xfId="0" applyNumberFormat="1" applyFill="1" applyAlignment="1">
      <alignment horizontal="center" vertical="top" wrapText="1"/>
    </xf>
    <xf numFmtId="0" fontId="0" fillId="0" borderId="14" xfId="0" applyBorder="1" applyAlignment="1">
      <alignment/>
    </xf>
    <xf numFmtId="164" fontId="0" fillId="0" borderId="14" xfId="0" applyNumberFormat="1" applyBorder="1" applyAlignment="1">
      <alignment/>
    </xf>
    <xf numFmtId="0" fontId="0" fillId="0" borderId="0" xfId="0" applyFill="1" applyAlignment="1">
      <alignment/>
    </xf>
    <xf numFmtId="3" fontId="0" fillId="0" borderId="0" xfId="0" applyNumberFormat="1" applyFill="1" applyAlignment="1">
      <alignment/>
    </xf>
    <xf numFmtId="168" fontId="0" fillId="0" borderId="0" xfId="0" applyNumberFormat="1" applyFill="1" applyAlignment="1">
      <alignment/>
    </xf>
    <xf numFmtId="0" fontId="0" fillId="0" borderId="0" xfId="0" applyFill="1" applyAlignment="1">
      <alignment vertical="top"/>
    </xf>
    <xf numFmtId="164" fontId="0" fillId="0" borderId="0" xfId="0" applyNumberFormat="1" applyBorder="1" applyAlignment="1">
      <alignment vertical="top" wrapText="1"/>
    </xf>
    <xf numFmtId="0" fontId="0" fillId="0" borderId="0" xfId="0" applyBorder="1" applyAlignment="1">
      <alignment/>
    </xf>
    <xf numFmtId="0" fontId="4" fillId="33" borderId="15" xfId="0" applyFont="1" applyFill="1" applyBorder="1" applyAlignment="1">
      <alignment/>
    </xf>
    <xf numFmtId="0" fontId="6" fillId="0" borderId="0" xfId="0" applyFont="1" applyAlignment="1">
      <alignment/>
    </xf>
    <xf numFmtId="164" fontId="0" fillId="0" borderId="0" xfId="0" applyNumberFormat="1" applyAlignment="1">
      <alignment horizontal="left"/>
    </xf>
    <xf numFmtId="0" fontId="7" fillId="0" borderId="0" xfId="0" applyFont="1" applyAlignment="1">
      <alignment vertical="top" wrapText="1"/>
    </xf>
    <xf numFmtId="164" fontId="0" fillId="0" borderId="0" xfId="0" applyNumberFormat="1" applyBorder="1" applyAlignment="1">
      <alignment/>
    </xf>
    <xf numFmtId="164" fontId="0" fillId="0" borderId="10" xfId="0" applyNumberFormat="1" applyFont="1" applyBorder="1" applyAlignment="1">
      <alignment vertical="top" wrapText="1"/>
    </xf>
    <xf numFmtId="164" fontId="0" fillId="0" borderId="16" xfId="0" applyNumberFormat="1" applyBorder="1" applyAlignment="1">
      <alignment/>
    </xf>
    <xf numFmtId="164" fontId="0" fillId="0" borderId="0" xfId="0" applyNumberFormat="1" applyFont="1" applyFill="1" applyAlignment="1">
      <alignment horizontal="center" vertical="top" wrapText="1"/>
    </xf>
    <xf numFmtId="164" fontId="0" fillId="0" borderId="0" xfId="0" applyNumberFormat="1" applyFont="1" applyBorder="1" applyAlignment="1">
      <alignment vertical="top" wrapText="1"/>
    </xf>
    <xf numFmtId="0" fontId="3" fillId="34" borderId="17" xfId="0" applyFont="1" applyFill="1" applyBorder="1" applyAlignment="1">
      <alignment horizontal="center"/>
    </xf>
    <xf numFmtId="0" fontId="3" fillId="34" borderId="18" xfId="0" applyFont="1" applyFill="1" applyBorder="1" applyAlignment="1">
      <alignment horizontal="center"/>
    </xf>
    <xf numFmtId="0" fontId="3" fillId="34" borderId="19" xfId="0" applyFont="1" applyFill="1" applyBorder="1" applyAlignment="1">
      <alignment horizontal="center"/>
    </xf>
    <xf numFmtId="166" fontId="5" fillId="33" borderId="0" xfId="0" applyNumberFormat="1" applyFont="1" applyFill="1" applyAlignment="1">
      <alignment horizontal="center"/>
    </xf>
    <xf numFmtId="0" fontId="7" fillId="0" borderId="0" xfId="0" applyFont="1" applyAlignment="1">
      <alignment horizontal="left" vertical="top" wrapText="1"/>
    </xf>
    <xf numFmtId="0" fontId="7" fillId="0" borderId="0" xfId="0" applyFont="1" applyAlignment="1">
      <alignment horizontal="left"/>
    </xf>
    <xf numFmtId="166" fontId="2" fillId="0" borderId="0" xfId="0" applyNumberFormat="1"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reakdown%20of%20SFA%20-%20As%20consulta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 Dropdown"/>
      <sheetName val="Adj 1415 Data"/>
      <sheetName val="1516 Data"/>
      <sheetName val="Raw Data"/>
    </sheetNames>
    <sheetDataSet>
      <sheetData sheetId="1">
        <row r="6">
          <cell r="A6" t="str">
            <v>TE</v>
          </cell>
          <cell r="B6" t="str">
            <v>England</v>
          </cell>
          <cell r="D6">
            <v>14239.7771880156</v>
          </cell>
          <cell r="F6">
            <v>3632.28992747011</v>
          </cell>
          <cell r="H6">
            <v>1141.011228291676</v>
          </cell>
          <cell r="J6">
            <v>590.698037030669</v>
          </cell>
          <cell r="L6">
            <v>1576.40197913216</v>
          </cell>
          <cell r="N6">
            <v>42.011887105123996</v>
          </cell>
          <cell r="P6">
            <v>773.225</v>
          </cell>
          <cell r="R6">
            <v>45.188474025973996</v>
          </cell>
          <cell r="T6">
            <v>78.80317055309101</v>
          </cell>
          <cell r="V6">
            <v>20.685830227398</v>
          </cell>
          <cell r="X6">
            <v>1426.15142214472</v>
          </cell>
          <cell r="Z6">
            <v>11.50000811764671</v>
          </cell>
          <cell r="AB6">
            <v>319.17868899999996</v>
          </cell>
          <cell r="AD6">
            <v>31.110493</v>
          </cell>
          <cell r="AF6">
            <v>9.386434</v>
          </cell>
          <cell r="AH6">
            <v>172.127442</v>
          </cell>
          <cell r="AJ6">
            <v>24112.1949499334</v>
          </cell>
        </row>
        <row r="7">
          <cell r="H7" t="str">
            <v/>
          </cell>
          <cell r="Z7" t="str">
            <v/>
          </cell>
          <cell r="AB7" t="str">
            <v/>
          </cell>
          <cell r="AF7" t="str">
            <v/>
          </cell>
          <cell r="AH7" t="str">
            <v/>
          </cell>
          <cell r="AJ7" t="str">
            <v/>
          </cell>
        </row>
        <row r="8">
          <cell r="H8" t="str">
            <v/>
          </cell>
          <cell r="Z8" t="str">
            <v/>
          </cell>
          <cell r="AB8" t="str">
            <v/>
          </cell>
          <cell r="AF8" t="str">
            <v/>
          </cell>
          <cell r="AH8" t="str">
            <v/>
          </cell>
          <cell r="AJ8" t="str">
            <v/>
          </cell>
        </row>
        <row r="9">
          <cell r="A9" t="str">
            <v>TL</v>
          </cell>
          <cell r="B9" t="str">
            <v>London area</v>
          </cell>
          <cell r="D9">
            <v>2681.87853373984</v>
          </cell>
          <cell r="F9">
            <v>1006.12579521741</v>
          </cell>
          <cell r="H9">
            <v>260.61883792486196</v>
          </cell>
          <cell r="J9">
            <v>98.39562504905</v>
          </cell>
          <cell r="L9">
            <v>296.590571927549</v>
          </cell>
          <cell r="N9">
            <v>42.011887105123996</v>
          </cell>
          <cell r="P9">
            <v>773.225</v>
          </cell>
          <cell r="R9">
            <v>45.188474025973996</v>
          </cell>
          <cell r="T9">
            <v>35.284024478058</v>
          </cell>
          <cell r="V9">
            <v>4.424009557966</v>
          </cell>
          <cell r="X9">
            <v>225.620124594127</v>
          </cell>
          <cell r="Z9">
            <v>0</v>
          </cell>
          <cell r="AB9">
            <v>74.81433100000001</v>
          </cell>
          <cell r="AD9">
            <v>7.146629750335</v>
          </cell>
          <cell r="AF9">
            <v>0</v>
          </cell>
          <cell r="AH9">
            <v>32.441286</v>
          </cell>
          <cell r="AJ9">
            <v>5583.7651303703005</v>
          </cell>
        </row>
        <row r="10">
          <cell r="A10" t="str">
            <v>TM</v>
          </cell>
          <cell r="B10" t="str">
            <v>Metropolitan areas</v>
          </cell>
          <cell r="D10">
            <v>4396.8036956265005</v>
          </cell>
          <cell r="F10">
            <v>830.3143197583789</v>
          </cell>
          <cell r="H10">
            <v>281.104415383447</v>
          </cell>
          <cell r="J10">
            <v>108.023855874079</v>
          </cell>
          <cell r="L10">
            <v>397.4880766861</v>
          </cell>
          <cell r="T10">
            <v>8.087354831528</v>
          </cell>
          <cell r="V10">
            <v>4.444399876333</v>
          </cell>
          <cell r="X10">
            <v>322.213776399962</v>
          </cell>
          <cell r="Z10">
            <v>0</v>
          </cell>
          <cell r="AB10">
            <v>50.082798</v>
          </cell>
          <cell r="AD10">
            <v>8.42837899162</v>
          </cell>
          <cell r="AF10">
            <v>0</v>
          </cell>
          <cell r="AH10">
            <v>55.695524</v>
          </cell>
          <cell r="AJ10">
            <v>6462.68659542795</v>
          </cell>
        </row>
        <row r="11">
          <cell r="A11" t="str">
            <v>TS</v>
          </cell>
          <cell r="B11" t="str">
            <v>Shire areas</v>
          </cell>
          <cell r="D11">
            <v>7161.09495864926</v>
          </cell>
          <cell r="F11">
            <v>1795.8498124943198</v>
          </cell>
          <cell r="H11">
            <v>599.2881510145891</v>
          </cell>
          <cell r="J11">
            <v>384.24810584949796</v>
          </cell>
          <cell r="L11">
            <v>881.886501910529</v>
          </cell>
          <cell r="T11">
            <v>35.382539266834</v>
          </cell>
          <cell r="V11">
            <v>11.70768738894</v>
          </cell>
          <cell r="X11">
            <v>878.304937544855</v>
          </cell>
          <cell r="Z11">
            <v>11.50000811764671</v>
          </cell>
          <cell r="AB11">
            <v>194.267646</v>
          </cell>
          <cell r="AD11">
            <v>15.531506926817</v>
          </cell>
          <cell r="AF11">
            <v>9.386434</v>
          </cell>
          <cell r="AH11">
            <v>83.990632</v>
          </cell>
          <cell r="AJ11">
            <v>12062.4389211632</v>
          </cell>
        </row>
        <row r="12">
          <cell r="A12" t="str">
            <v>R403</v>
          </cell>
          <cell r="B12" t="str">
            <v>Isles of Scilly</v>
          </cell>
          <cell r="H12" t="str">
            <v/>
          </cell>
          <cell r="AJ12">
            <v>3.3043029719329997</v>
          </cell>
        </row>
        <row r="13">
          <cell r="H13" t="str">
            <v/>
          </cell>
          <cell r="Z13" t="str">
            <v/>
          </cell>
          <cell r="AB13" t="str">
            <v/>
          </cell>
          <cell r="AF13" t="str">
            <v/>
          </cell>
          <cell r="AH13" t="str">
            <v/>
          </cell>
          <cell r="AJ13" t="str">
            <v/>
          </cell>
        </row>
        <row r="14">
          <cell r="A14" t="str">
            <v>TILB</v>
          </cell>
          <cell r="B14" t="str">
            <v>Inner London boroughs incl. City</v>
          </cell>
          <cell r="D14">
            <v>1336.57056638486</v>
          </cell>
          <cell r="F14">
            <v>560.1795836167589</v>
          </cell>
          <cell r="H14" t="str">
            <v/>
          </cell>
          <cell r="J14">
            <v>23.436109246033002</v>
          </cell>
          <cell r="L14">
            <v>125.22686565132999</v>
          </cell>
          <cell r="T14">
            <v>23.516904743469</v>
          </cell>
          <cell r="V14">
            <v>1.854041412096</v>
          </cell>
          <cell r="X14">
            <v>74.321847682079</v>
          </cell>
          <cell r="Z14">
            <v>0</v>
          </cell>
          <cell r="AB14">
            <v>18.140397999999998</v>
          </cell>
          <cell r="AD14">
            <v>2.8723249285229997</v>
          </cell>
          <cell r="AF14">
            <v>0</v>
          </cell>
          <cell r="AH14">
            <v>15.920591</v>
          </cell>
          <cell r="AJ14">
            <v>2182.03923266515</v>
          </cell>
        </row>
        <row r="15">
          <cell r="A15" t="str">
            <v>TOLB</v>
          </cell>
          <cell r="B15" t="str">
            <v>Outer London boroughs</v>
          </cell>
          <cell r="D15">
            <v>1345.30796735498</v>
          </cell>
          <cell r="F15">
            <v>445.946211600654</v>
          </cell>
          <cell r="H15" t="str">
            <v/>
          </cell>
          <cell r="J15">
            <v>51.691776463861004</v>
          </cell>
          <cell r="L15">
            <v>171.363706276219</v>
          </cell>
          <cell r="T15">
            <v>11.767119734588999</v>
          </cell>
          <cell r="V15">
            <v>2.569968145871</v>
          </cell>
          <cell r="X15">
            <v>151.298276912047</v>
          </cell>
          <cell r="Z15">
            <v>0</v>
          </cell>
          <cell r="AB15">
            <v>37.75483</v>
          </cell>
          <cell r="AD15">
            <v>2.8961445816370004</v>
          </cell>
          <cell r="AF15">
            <v>0</v>
          </cell>
          <cell r="AH15">
            <v>16.520695</v>
          </cell>
          <cell r="AJ15">
            <v>2237.11669606985</v>
          </cell>
        </row>
        <row r="16">
          <cell r="A16" t="str">
            <v>TLB</v>
          </cell>
          <cell r="B16" t="str">
            <v>London boroughs</v>
          </cell>
          <cell r="D16">
            <v>2681.87853373984</v>
          </cell>
          <cell r="F16">
            <v>1006.12579521741</v>
          </cell>
          <cell r="H16" t="str">
            <v/>
          </cell>
          <cell r="J16">
            <v>75.12788570989301</v>
          </cell>
          <cell r="L16">
            <v>296.590571927549</v>
          </cell>
          <cell r="T16">
            <v>35.284024478058</v>
          </cell>
          <cell r="V16">
            <v>4.424009557966</v>
          </cell>
          <cell r="X16">
            <v>225.620124594127</v>
          </cell>
          <cell r="Z16">
            <v>0</v>
          </cell>
          <cell r="AB16">
            <v>55.895228</v>
          </cell>
          <cell r="AD16">
            <v>5.76846951016</v>
          </cell>
          <cell r="AF16">
            <v>0</v>
          </cell>
          <cell r="AH16">
            <v>32.441286</v>
          </cell>
          <cell r="AJ16">
            <v>4419.15592873501</v>
          </cell>
        </row>
        <row r="17">
          <cell r="A17" t="str">
            <v>R570</v>
          </cell>
          <cell r="B17" t="str">
            <v>GLA - all functions</v>
          </cell>
          <cell r="H17">
            <v>260.61883792486196</v>
          </cell>
          <cell r="J17">
            <v>23.267739339157</v>
          </cell>
          <cell r="N17">
            <v>42.011887105123996</v>
          </cell>
          <cell r="P17">
            <v>773.225</v>
          </cell>
          <cell r="R17">
            <v>45.188474025973996</v>
          </cell>
          <cell r="Z17">
            <v>0</v>
          </cell>
          <cell r="AB17">
            <v>18.919103</v>
          </cell>
          <cell r="AD17">
            <v>1.378160240175</v>
          </cell>
          <cell r="AF17">
            <v>0</v>
          </cell>
          <cell r="AH17">
            <v>0</v>
          </cell>
          <cell r="AJ17">
            <v>1164.60920163529</v>
          </cell>
        </row>
        <row r="18">
          <cell r="H18" t="str">
            <v/>
          </cell>
          <cell r="Z18" t="str">
            <v/>
          </cell>
          <cell r="AB18" t="str">
            <v/>
          </cell>
          <cell r="AF18" t="str">
            <v/>
          </cell>
          <cell r="AH18" t="str">
            <v/>
          </cell>
          <cell r="AJ18" t="str">
            <v/>
          </cell>
        </row>
        <row r="19">
          <cell r="A19" t="str">
            <v>TMD</v>
          </cell>
          <cell r="B19" t="str">
            <v>Metropolitan districts</v>
          </cell>
          <cell r="D19">
            <v>4396.8036956265005</v>
          </cell>
          <cell r="F19">
            <v>830.3143197583789</v>
          </cell>
          <cell r="H19" t="str">
            <v/>
          </cell>
          <cell r="J19">
            <v>103.280034793155</v>
          </cell>
          <cell r="L19">
            <v>397.4880766861</v>
          </cell>
          <cell r="T19">
            <v>8.087354831528</v>
          </cell>
          <cell r="V19">
            <v>4.444399876333</v>
          </cell>
          <cell r="X19">
            <v>322.213776399962</v>
          </cell>
          <cell r="Z19">
            <v>0</v>
          </cell>
          <cell r="AB19">
            <v>48.731214</v>
          </cell>
          <cell r="AD19">
            <v>8.058252121640999</v>
          </cell>
          <cell r="AF19">
            <v>0</v>
          </cell>
          <cell r="AH19">
            <v>55.695524</v>
          </cell>
          <cell r="AJ19">
            <v>6175.1166480936</v>
          </cell>
        </row>
        <row r="20">
          <cell r="A20" t="str">
            <v>TFIR</v>
          </cell>
          <cell r="B20" t="str">
            <v>Metropolitan fire authorities</v>
          </cell>
          <cell r="H20">
            <v>281.104415383447</v>
          </cell>
          <cell r="J20">
            <v>4.743821080925</v>
          </cell>
          <cell r="Z20">
            <v>0</v>
          </cell>
          <cell r="AB20">
            <v>1.3515840000000001</v>
          </cell>
          <cell r="AD20">
            <v>0.370126869978</v>
          </cell>
          <cell r="AF20">
            <v>0</v>
          </cell>
          <cell r="AH20">
            <v>0</v>
          </cell>
          <cell r="AJ20">
            <v>287.56994733435</v>
          </cell>
        </row>
        <row r="21">
          <cell r="H21" t="str">
            <v/>
          </cell>
          <cell r="Z21" t="str">
            <v/>
          </cell>
          <cell r="AB21" t="str">
            <v/>
          </cell>
          <cell r="AF21" t="str">
            <v/>
          </cell>
          <cell r="AH21" t="str">
            <v/>
          </cell>
          <cell r="AJ21" t="str">
            <v/>
          </cell>
        </row>
        <row r="22">
          <cell r="A22" t="str">
            <v>TUFIR</v>
          </cell>
          <cell r="B22" t="str">
            <v>Shire unitaries with fire</v>
          </cell>
          <cell r="D22">
            <v>286.60293816487996</v>
          </cell>
          <cell r="F22">
            <v>54.349103556467</v>
          </cell>
          <cell r="H22">
            <v>26.025263341708</v>
          </cell>
          <cell r="J22">
            <v>11.510220437062001</v>
          </cell>
          <cell r="L22">
            <v>26.596857179988</v>
          </cell>
          <cell r="T22">
            <v>1.204673798174</v>
          </cell>
          <cell r="V22">
            <v>0.400024555016</v>
          </cell>
          <cell r="X22">
            <v>13.37199063744</v>
          </cell>
          <cell r="Z22">
            <v>0.8920725882350323</v>
          </cell>
          <cell r="AB22">
            <v>4.775747</v>
          </cell>
          <cell r="AD22">
            <v>0.5578782682600001</v>
          </cell>
          <cell r="AF22">
            <v>0</v>
          </cell>
          <cell r="AH22">
            <v>2.625115</v>
          </cell>
          <cell r="AJ22">
            <v>428.91188452723003</v>
          </cell>
        </row>
        <row r="23">
          <cell r="A23" t="str">
            <v>TUNFIR</v>
          </cell>
          <cell r="B23" t="str">
            <v>Shire unitaries without fire</v>
          </cell>
          <cell r="D23">
            <v>2987.96879481651</v>
          </cell>
          <cell r="F23">
            <v>712.7571218538881</v>
          </cell>
          <cell r="H23" t="str">
            <v/>
          </cell>
          <cell r="J23">
            <v>111.109390765475</v>
          </cell>
          <cell r="L23">
            <v>343.88493487480997</v>
          </cell>
          <cell r="T23">
            <v>13.679676432816</v>
          </cell>
          <cell r="V23">
            <v>6.506186126284001</v>
          </cell>
          <cell r="X23">
            <v>298.860009320157</v>
          </cell>
          <cell r="Z23">
            <v>2.548517705882484</v>
          </cell>
          <cell r="AB23">
            <v>47.83011</v>
          </cell>
          <cell r="AD23">
            <v>5.935905353875</v>
          </cell>
          <cell r="AF23">
            <v>0</v>
          </cell>
          <cell r="AH23">
            <v>38.445353</v>
          </cell>
          <cell r="AJ23">
            <v>4569.52600024969</v>
          </cell>
        </row>
        <row r="24">
          <cell r="A24" t="str">
            <v>TSCFIR</v>
          </cell>
          <cell r="B24" t="str">
            <v>Shire counties with fire</v>
          </cell>
          <cell r="D24">
            <v>1470.7620203987601</v>
          </cell>
          <cell r="H24">
            <v>135.577747727296</v>
          </cell>
          <cell r="J24">
            <v>87.72527105178399</v>
          </cell>
          <cell r="L24">
            <v>199.000679625928</v>
          </cell>
          <cell r="V24">
            <v>1.954219932768</v>
          </cell>
          <cell r="X24">
            <v>266.323252700596</v>
          </cell>
          <cell r="Z24">
            <v>2.6826374705883227</v>
          </cell>
          <cell r="AB24">
            <v>49.931123</v>
          </cell>
          <cell r="AD24">
            <v>2.818650086428</v>
          </cell>
          <cell r="AF24">
            <v>0</v>
          </cell>
          <cell r="AH24">
            <v>16.813891</v>
          </cell>
          <cell r="AJ24">
            <v>2233.58949299415</v>
          </cell>
        </row>
        <row r="25">
          <cell r="A25" t="str">
            <v>TSCNFIR</v>
          </cell>
          <cell r="B25" t="str">
            <v>Shire counties without fire</v>
          </cell>
          <cell r="D25">
            <v>2415.76120526911</v>
          </cell>
          <cell r="H25" t="str">
            <v/>
          </cell>
          <cell r="J25">
            <v>127.35323905784</v>
          </cell>
          <cell r="L25">
            <v>312.404030229803</v>
          </cell>
          <cell r="V25">
            <v>2.847256774871</v>
          </cell>
          <cell r="X25">
            <v>299.74968488666303</v>
          </cell>
          <cell r="Z25">
            <v>2.7916791176467095</v>
          </cell>
          <cell r="AB25">
            <v>68.314315</v>
          </cell>
          <cell r="AD25">
            <v>4.138881759131</v>
          </cell>
          <cell r="AF25">
            <v>0</v>
          </cell>
          <cell r="AH25">
            <v>26.106273</v>
          </cell>
          <cell r="AJ25">
            <v>3259.4665650950597</v>
          </cell>
        </row>
        <row r="26">
          <cell r="A26" t="str">
            <v>TSD</v>
          </cell>
          <cell r="B26" t="str">
            <v>Shire districts</v>
          </cell>
          <cell r="F26">
            <v>1028.7435870839602</v>
          </cell>
          <cell r="H26" t="str">
            <v/>
          </cell>
          <cell r="J26">
            <v>32.538392924369</v>
          </cell>
          <cell r="T26">
            <v>20.498189035845</v>
          </cell>
          <cell r="Z26">
            <v>2.383998705882484</v>
          </cell>
          <cell r="AB26">
            <v>17.583652</v>
          </cell>
          <cell r="AD26">
            <v>1.495709659983</v>
          </cell>
          <cell r="AF26">
            <v>9.386434</v>
          </cell>
          <cell r="AH26">
            <v>0</v>
          </cell>
          <cell r="AJ26">
            <v>1112.6299634100399</v>
          </cell>
        </row>
        <row r="27">
          <cell r="A27" t="str">
            <v>TSFIR</v>
          </cell>
          <cell r="B27" t="str">
            <v>Combined fire authorities</v>
          </cell>
          <cell r="H27">
            <v>437.685139945584</v>
          </cell>
          <cell r="J27">
            <v>14.011591612966999</v>
          </cell>
          <cell r="Z27">
            <v>0.20110252941167742</v>
          </cell>
          <cell r="AB27">
            <v>5.832699</v>
          </cell>
          <cell r="AD27">
            <v>0.58448179914</v>
          </cell>
          <cell r="AF27">
            <v>0</v>
          </cell>
          <cell r="AH27">
            <v>0</v>
          </cell>
          <cell r="AJ27">
            <v>458.315014887103</v>
          </cell>
        </row>
        <row r="28">
          <cell r="H28" t="str">
            <v/>
          </cell>
          <cell r="Z28" t="str">
            <v/>
          </cell>
          <cell r="AB28" t="str">
            <v/>
          </cell>
          <cell r="AF28" t="str">
            <v/>
          </cell>
          <cell r="AH28" t="str">
            <v/>
          </cell>
          <cell r="AJ28" t="str">
            <v/>
          </cell>
        </row>
        <row r="29">
          <cell r="B29" t="str">
            <v>FLOOR DAMPING GROUPS</v>
          </cell>
          <cell r="H29" t="str">
            <v/>
          </cell>
          <cell r="Z29" t="str">
            <v/>
          </cell>
          <cell r="AB29" t="str">
            <v/>
          </cell>
          <cell r="AF29" t="str">
            <v/>
          </cell>
          <cell r="AH29" t="str">
            <v/>
          </cell>
          <cell r="AJ29" t="str">
            <v/>
          </cell>
        </row>
        <row r="30">
          <cell r="H30" t="str">
            <v/>
          </cell>
          <cell r="Z30" t="str">
            <v/>
          </cell>
          <cell r="AB30" t="str">
            <v/>
          </cell>
          <cell r="AF30" t="str">
            <v/>
          </cell>
          <cell r="AH30" t="str">
            <v/>
          </cell>
          <cell r="AJ30" t="str">
            <v/>
          </cell>
        </row>
        <row r="31">
          <cell r="A31" t="str">
            <v>DB_EDU</v>
          </cell>
          <cell r="B31" t="str">
            <v>Upper-Tier Funding</v>
          </cell>
          <cell r="D31">
            <v>14239.7771880156</v>
          </cell>
          <cell r="H31" t="str">
            <v/>
          </cell>
          <cell r="J31">
            <v>444.794571967285</v>
          </cell>
          <cell r="L31">
            <v>1575.96515052417</v>
          </cell>
          <cell r="V31">
            <v>20.57609682324</v>
          </cell>
          <cell r="X31">
            <v>1426.13883853894</v>
          </cell>
          <cell r="Z31">
            <v>7.939532389355808</v>
          </cell>
          <cell r="AB31">
            <v>236.686265987301</v>
          </cell>
          <cell r="AD31">
            <v>23.288578689866</v>
          </cell>
          <cell r="AF31">
            <v>0</v>
          </cell>
          <cell r="AH31">
            <v>172.127442</v>
          </cell>
          <cell r="AJ31">
            <v>18147.2936649357</v>
          </cell>
        </row>
        <row r="32">
          <cell r="A32" t="str">
            <v>DB_FIR</v>
          </cell>
          <cell r="B32" t="str">
            <v>Fire &amp; Rescue Funding</v>
          </cell>
          <cell r="H32">
            <v>1141.011404322889</v>
          </cell>
          <cell r="J32">
            <v>27.756981701536997</v>
          </cell>
          <cell r="Z32">
            <v>0.455824695</v>
          </cell>
          <cell r="AB32">
            <v>11.22166159147</v>
          </cell>
          <cell r="AD32">
            <v>1.512902613873</v>
          </cell>
          <cell r="AF32">
            <v>0</v>
          </cell>
          <cell r="AH32">
            <v>0</v>
          </cell>
          <cell r="AJ32">
            <v>1181.95877492477</v>
          </cell>
        </row>
        <row r="33">
          <cell r="A33" t="str">
            <v>DB_OTH</v>
          </cell>
          <cell r="B33" t="str">
            <v>Lower-Tier Funding</v>
          </cell>
          <cell r="F33">
            <v>3632.28992747011</v>
          </cell>
          <cell r="H33" t="str">
            <v/>
          </cell>
          <cell r="J33">
            <v>94.848293764649</v>
          </cell>
          <cell r="T33">
            <v>78.75391857642099</v>
          </cell>
          <cell r="Z33">
            <v>3.104651033291645</v>
          </cell>
          <cell r="AB33">
            <v>52.337744421227995</v>
          </cell>
          <cell r="AD33">
            <v>5.264764937093</v>
          </cell>
          <cell r="AF33">
            <v>9.386434</v>
          </cell>
          <cell r="AH33">
            <v>0</v>
          </cell>
          <cell r="AJ33">
            <v>3875.98573420279</v>
          </cell>
        </row>
        <row r="34">
          <cell r="H34" t="str">
            <v/>
          </cell>
          <cell r="Z34" t="str">
            <v/>
          </cell>
          <cell r="AB34" t="str">
            <v/>
          </cell>
          <cell r="AF34" t="str">
            <v/>
          </cell>
          <cell r="AH34" t="str">
            <v/>
          </cell>
          <cell r="AJ34" t="str">
            <v/>
          </cell>
        </row>
        <row r="35">
          <cell r="B35" t="str">
            <v>GREATER LONDON</v>
          </cell>
          <cell r="H35" t="str">
            <v/>
          </cell>
          <cell r="Z35" t="str">
            <v/>
          </cell>
          <cell r="AB35" t="str">
            <v/>
          </cell>
          <cell r="AF35" t="str">
            <v/>
          </cell>
          <cell r="AH35" t="str">
            <v/>
          </cell>
          <cell r="AJ35" t="str">
            <v/>
          </cell>
        </row>
        <row r="36">
          <cell r="H36" t="str">
            <v/>
          </cell>
          <cell r="Z36" t="str">
            <v/>
          </cell>
          <cell r="AB36" t="str">
            <v/>
          </cell>
          <cell r="AF36" t="str">
            <v/>
          </cell>
          <cell r="AH36" t="str">
            <v/>
          </cell>
          <cell r="AJ36" t="str">
            <v/>
          </cell>
        </row>
        <row r="37">
          <cell r="A37" t="str">
            <v>R555</v>
          </cell>
          <cell r="B37" t="str">
            <v>City of London - Non-Police</v>
          </cell>
          <cell r="D37">
            <v>17.294196454953</v>
          </cell>
          <cell r="F37">
            <v>13.427617004914001</v>
          </cell>
          <cell r="H37" t="str">
            <v/>
          </cell>
          <cell r="J37">
            <v>0.12136797687499999</v>
          </cell>
          <cell r="L37">
            <v>0.739072453069</v>
          </cell>
          <cell r="T37">
            <v>0.394015813364</v>
          </cell>
          <cell r="V37">
            <v>0.112688522763</v>
          </cell>
          <cell r="X37">
            <v>0.013096439452000001</v>
          </cell>
          <cell r="Z37">
            <v>0</v>
          </cell>
          <cell r="AB37">
            <v>0.10156799999999999</v>
          </cell>
          <cell r="AD37">
            <v>0.043503642928</v>
          </cell>
          <cell r="AF37">
            <v>0</v>
          </cell>
          <cell r="AH37">
            <v>0.02506</v>
          </cell>
          <cell r="AJ37">
            <v>32.272186308316996</v>
          </cell>
        </row>
        <row r="38">
          <cell r="H38" t="str">
            <v/>
          </cell>
          <cell r="Z38" t="str">
            <v/>
          </cell>
          <cell r="AB38" t="str">
            <v/>
          </cell>
          <cell r="AF38" t="str">
            <v/>
          </cell>
          <cell r="AH38" t="str">
            <v/>
          </cell>
          <cell r="AJ38" t="str">
            <v/>
          </cell>
        </row>
        <row r="39">
          <cell r="A39" t="str">
            <v>R371</v>
          </cell>
          <cell r="B39" t="str">
            <v>Camden</v>
          </cell>
          <cell r="D39">
            <v>108.912707287164</v>
          </cell>
          <cell r="F39">
            <v>51.727083454887</v>
          </cell>
          <cell r="H39" t="str">
            <v/>
          </cell>
          <cell r="J39">
            <v>2.4565434821350003</v>
          </cell>
          <cell r="L39">
            <v>8.81889498252</v>
          </cell>
          <cell r="T39">
            <v>2.007937091207</v>
          </cell>
          <cell r="V39">
            <v>0.132389313455</v>
          </cell>
          <cell r="X39">
            <v>3.710093189168</v>
          </cell>
          <cell r="Z39">
            <v>0</v>
          </cell>
          <cell r="AB39">
            <v>2.052741</v>
          </cell>
          <cell r="AD39">
            <v>0.238697465333</v>
          </cell>
          <cell r="AF39">
            <v>0</v>
          </cell>
          <cell r="AH39">
            <v>1.02235</v>
          </cell>
          <cell r="AJ39">
            <v>181.079437265869</v>
          </cell>
        </row>
        <row r="40">
          <cell r="A40" t="str">
            <v>R372</v>
          </cell>
          <cell r="B40" t="str">
            <v>Greenwich</v>
          </cell>
          <cell r="D40">
            <v>116.29646243316799</v>
          </cell>
          <cell r="F40">
            <v>27.353568104182003</v>
          </cell>
          <cell r="H40" t="str">
            <v/>
          </cell>
          <cell r="J40">
            <v>1.94359098082</v>
          </cell>
          <cell r="L40">
            <v>11.662227340151999</v>
          </cell>
          <cell r="T40">
            <v>0.394015813364</v>
          </cell>
          <cell r="V40">
            <v>0.140072621826</v>
          </cell>
          <cell r="X40">
            <v>5.46964167389</v>
          </cell>
          <cell r="Z40">
            <v>0</v>
          </cell>
          <cell r="AB40">
            <v>1.627068</v>
          </cell>
          <cell r="AD40">
            <v>0.21782502821</v>
          </cell>
          <cell r="AF40">
            <v>0</v>
          </cell>
          <cell r="AH40">
            <v>1.305979</v>
          </cell>
          <cell r="AJ40">
            <v>166.410450995611</v>
          </cell>
        </row>
        <row r="41">
          <cell r="A41" t="str">
            <v>R373</v>
          </cell>
          <cell r="B41" t="str">
            <v>Hackney</v>
          </cell>
          <cell r="D41">
            <v>150.13606019613098</v>
          </cell>
          <cell r="F41">
            <v>47.209296401389004</v>
          </cell>
          <cell r="H41" t="str">
            <v/>
          </cell>
          <cell r="J41">
            <v>1.890872720951</v>
          </cell>
          <cell r="L41">
            <v>13.650675473619</v>
          </cell>
          <cell r="T41">
            <v>0.979481940362</v>
          </cell>
          <cell r="V41">
            <v>0.128843171131</v>
          </cell>
          <cell r="X41">
            <v>1.976218692585</v>
          </cell>
          <cell r="Z41">
            <v>0</v>
          </cell>
          <cell r="AB41">
            <v>1.676807</v>
          </cell>
          <cell r="AD41">
            <v>0.289704515771</v>
          </cell>
          <cell r="AF41">
            <v>0</v>
          </cell>
          <cell r="AH41">
            <v>1.679824</v>
          </cell>
          <cell r="AJ41">
            <v>219.61778411193902</v>
          </cell>
        </row>
        <row r="42">
          <cell r="A42" t="str">
            <v>R374</v>
          </cell>
          <cell r="B42" t="str">
            <v>Hammersmith and Fulham</v>
          </cell>
          <cell r="D42">
            <v>69.712072966755</v>
          </cell>
          <cell r="F42">
            <v>36.572167900459995</v>
          </cell>
          <cell r="H42" t="str">
            <v/>
          </cell>
          <cell r="J42">
            <v>1.612238972231</v>
          </cell>
          <cell r="L42">
            <v>6.521439240599</v>
          </cell>
          <cell r="T42">
            <v>1.567170316548</v>
          </cell>
          <cell r="V42">
            <v>0.156719789961</v>
          </cell>
          <cell r="X42">
            <v>4.21380589332</v>
          </cell>
          <cell r="Z42">
            <v>0</v>
          </cell>
          <cell r="AB42">
            <v>1.256459</v>
          </cell>
          <cell r="AD42">
            <v>0.16138804326199999</v>
          </cell>
          <cell r="AF42">
            <v>0</v>
          </cell>
          <cell r="AH42">
            <v>0.702581</v>
          </cell>
          <cell r="AJ42">
            <v>122.476043123136</v>
          </cell>
        </row>
        <row r="43">
          <cell r="A43" t="str">
            <v>R375</v>
          </cell>
          <cell r="B43" t="str">
            <v>Islington</v>
          </cell>
          <cell r="D43">
            <v>107.27986189926399</v>
          </cell>
          <cell r="F43">
            <v>39.330369644139</v>
          </cell>
          <cell r="H43" t="str">
            <v/>
          </cell>
          <cell r="J43">
            <v>2.1058921404169997</v>
          </cell>
          <cell r="L43">
            <v>9.511824816374</v>
          </cell>
          <cell r="T43">
            <v>0.8570464515570001</v>
          </cell>
          <cell r="V43">
            <v>0.131798289735</v>
          </cell>
          <cell r="X43">
            <v>7.171372200027</v>
          </cell>
          <cell r="Z43">
            <v>0</v>
          </cell>
          <cell r="AB43">
            <v>1.7263890000000002</v>
          </cell>
          <cell r="AD43">
            <v>0.222435540033</v>
          </cell>
          <cell r="AF43">
            <v>0</v>
          </cell>
          <cell r="AH43">
            <v>1.443897</v>
          </cell>
          <cell r="AJ43">
            <v>169.78088698154602</v>
          </cell>
        </row>
        <row r="44">
          <cell r="A44" t="str">
            <v>R376</v>
          </cell>
          <cell r="B44" t="str">
            <v>Kensington and Chelsea</v>
          </cell>
          <cell r="D44">
            <v>47.975076982864</v>
          </cell>
          <cell r="F44">
            <v>41.233093496815</v>
          </cell>
          <cell r="H44" t="str">
            <v/>
          </cell>
          <cell r="J44">
            <v>1.938545637774</v>
          </cell>
          <cell r="L44">
            <v>5.011440597391</v>
          </cell>
          <cell r="T44">
            <v>2.154859677773</v>
          </cell>
          <cell r="V44">
            <v>0.129532698805</v>
          </cell>
          <cell r="X44">
            <v>3.8734993610840003</v>
          </cell>
          <cell r="Z44">
            <v>0</v>
          </cell>
          <cell r="AB44">
            <v>1.608861</v>
          </cell>
          <cell r="AD44">
            <v>0.137576708468</v>
          </cell>
          <cell r="AF44">
            <v>0</v>
          </cell>
          <cell r="AH44">
            <v>0.497771</v>
          </cell>
          <cell r="AJ44">
            <v>104.560257160975</v>
          </cell>
        </row>
        <row r="45">
          <cell r="H45" t="str">
            <v/>
          </cell>
          <cell r="Z45" t="str">
            <v/>
          </cell>
          <cell r="AB45" t="str">
            <v/>
          </cell>
          <cell r="AF45" t="str">
            <v/>
          </cell>
          <cell r="AH45" t="str">
            <v/>
          </cell>
          <cell r="AJ45" t="str">
            <v/>
          </cell>
        </row>
        <row r="46">
          <cell r="A46" t="str">
            <v>R377</v>
          </cell>
          <cell r="B46" t="str">
            <v>Lambeth</v>
          </cell>
          <cell r="D46">
            <v>143.15823740965502</v>
          </cell>
          <cell r="F46">
            <v>47.308846409268995</v>
          </cell>
          <cell r="H46" t="str">
            <v/>
          </cell>
          <cell r="J46">
            <v>2.451626562382</v>
          </cell>
          <cell r="L46">
            <v>13.370492236823</v>
          </cell>
          <cell r="T46">
            <v>2.742549038998</v>
          </cell>
          <cell r="V46">
            <v>0.147854434149</v>
          </cell>
          <cell r="X46">
            <v>8.735900537817999</v>
          </cell>
          <cell r="Z46">
            <v>0</v>
          </cell>
          <cell r="AB46">
            <v>2.034816</v>
          </cell>
          <cell r="AD46">
            <v>0.290987094864</v>
          </cell>
          <cell r="AF46">
            <v>0</v>
          </cell>
          <cell r="AH46">
            <v>1.896305</v>
          </cell>
          <cell r="AJ46">
            <v>222.137614723958</v>
          </cell>
        </row>
        <row r="47">
          <cell r="A47" t="str">
            <v>R378</v>
          </cell>
          <cell r="B47" t="str">
            <v>Lewisham</v>
          </cell>
          <cell r="D47">
            <v>130.404290683189</v>
          </cell>
          <cell r="F47">
            <v>32.689314519753005</v>
          </cell>
          <cell r="H47" t="str">
            <v/>
          </cell>
          <cell r="J47">
            <v>2.295023813124</v>
          </cell>
          <cell r="L47">
            <v>12.008488794526</v>
          </cell>
          <cell r="T47">
            <v>0.489740970181</v>
          </cell>
          <cell r="V47">
            <v>0.141353173221</v>
          </cell>
          <cell r="X47">
            <v>8.173347236281</v>
          </cell>
          <cell r="Z47">
            <v>0</v>
          </cell>
          <cell r="AB47">
            <v>0.968432</v>
          </cell>
          <cell r="AD47">
            <v>0.248264263774</v>
          </cell>
          <cell r="AF47">
            <v>0</v>
          </cell>
          <cell r="AH47">
            <v>1.827432</v>
          </cell>
          <cell r="AJ47">
            <v>189.245687454049</v>
          </cell>
        </row>
        <row r="48">
          <cell r="A48" t="str">
            <v>R379</v>
          </cell>
          <cell r="B48" t="str">
            <v>Southwark</v>
          </cell>
          <cell r="D48">
            <v>144.29361754785498</v>
          </cell>
          <cell r="F48">
            <v>53.772932174441</v>
          </cell>
          <cell r="H48" t="str">
            <v/>
          </cell>
          <cell r="J48">
            <v>2.247318043831</v>
          </cell>
          <cell r="L48">
            <v>13.297539809441</v>
          </cell>
          <cell r="T48">
            <v>1.518197106065</v>
          </cell>
          <cell r="V48">
            <v>0.180065226932</v>
          </cell>
          <cell r="X48">
            <v>10.933470559807</v>
          </cell>
          <cell r="Z48">
            <v>0</v>
          </cell>
          <cell r="AB48">
            <v>1.8698190000000001</v>
          </cell>
          <cell r="AD48">
            <v>0.302313836339</v>
          </cell>
          <cell r="AF48">
            <v>0</v>
          </cell>
          <cell r="AH48">
            <v>1.626913</v>
          </cell>
          <cell r="AJ48">
            <v>230.042186304712</v>
          </cell>
        </row>
        <row r="49">
          <cell r="A49" t="str">
            <v>R380</v>
          </cell>
          <cell r="B49" t="str">
            <v>Tower Hamlets</v>
          </cell>
          <cell r="D49">
            <v>137.01163460599602</v>
          </cell>
          <cell r="F49">
            <v>59.850374197443</v>
          </cell>
          <cell r="H49" t="str">
            <v/>
          </cell>
          <cell r="J49">
            <v>1.9596448880739998</v>
          </cell>
          <cell r="L49">
            <v>13.868058927450999</v>
          </cell>
          <cell r="T49">
            <v>1.7140929031140002</v>
          </cell>
          <cell r="V49">
            <v>0.144308291824</v>
          </cell>
          <cell r="X49">
            <v>1.906606569035</v>
          </cell>
          <cell r="Z49">
            <v>0</v>
          </cell>
          <cell r="AB49">
            <v>1.7176420000000001</v>
          </cell>
          <cell r="AD49">
            <v>0.290971386604</v>
          </cell>
          <cell r="AF49">
            <v>0</v>
          </cell>
          <cell r="AH49">
            <v>1.724489</v>
          </cell>
          <cell r="AJ49">
            <v>220.187822769542</v>
          </cell>
        </row>
        <row r="50">
          <cell r="A50" t="str">
            <v>R381</v>
          </cell>
          <cell r="B50" t="str">
            <v>Wandsworth</v>
          </cell>
          <cell r="D50">
            <v>74.650608867621</v>
          </cell>
          <cell r="F50">
            <v>47.685246408005</v>
          </cell>
          <cell r="H50" t="str">
            <v/>
          </cell>
          <cell r="J50">
            <v>1.190886127395</v>
          </cell>
          <cell r="L50">
            <v>9.682082277688</v>
          </cell>
          <cell r="T50">
            <v>0.715021481551</v>
          </cell>
          <cell r="V50">
            <v>0.15238561600800002</v>
          </cell>
          <cell r="X50">
            <v>10.007310107906001</v>
          </cell>
          <cell r="Z50">
            <v>0</v>
          </cell>
          <cell r="AB50">
            <v>0.511728</v>
          </cell>
          <cell r="AD50">
            <v>0.19284094107</v>
          </cell>
          <cell r="AF50">
            <v>0</v>
          </cell>
          <cell r="AH50">
            <v>1.11123</v>
          </cell>
          <cell r="AJ50">
            <v>145.899339827245</v>
          </cell>
        </row>
        <row r="51">
          <cell r="A51" t="str">
            <v>R382</v>
          </cell>
          <cell r="B51" t="str">
            <v>Westminster</v>
          </cell>
          <cell r="D51">
            <v>89.44573905024899</v>
          </cell>
          <cell r="F51">
            <v>62.019673901061</v>
          </cell>
          <cell r="H51" t="str">
            <v/>
          </cell>
          <cell r="J51">
            <v>1.222557900023</v>
          </cell>
          <cell r="L51">
            <v>7.084628701677</v>
          </cell>
          <cell r="T51">
            <v>7.982776139385</v>
          </cell>
          <cell r="V51">
            <v>0.15603026228699998</v>
          </cell>
          <cell r="X51">
            <v>8.137485221707001</v>
          </cell>
          <cell r="Z51">
            <v>0</v>
          </cell>
          <cell r="AB51">
            <v>0.988068</v>
          </cell>
          <cell r="AD51">
            <v>0.235816461868</v>
          </cell>
          <cell r="AF51">
            <v>0</v>
          </cell>
          <cell r="AH51">
            <v>1.05676</v>
          </cell>
          <cell r="AJ51">
            <v>178.329535638256</v>
          </cell>
        </row>
        <row r="52">
          <cell r="H52" t="str">
            <v/>
          </cell>
          <cell r="Z52" t="str">
            <v/>
          </cell>
          <cell r="AB52" t="str">
            <v/>
          </cell>
          <cell r="AF52" t="str">
            <v/>
          </cell>
          <cell r="AH52" t="str">
            <v/>
          </cell>
          <cell r="AJ52" t="str">
            <v/>
          </cell>
        </row>
        <row r="53">
          <cell r="H53" t="str">
            <v/>
          </cell>
          <cell r="Z53" t="str">
            <v/>
          </cell>
          <cell r="AB53" t="str">
            <v/>
          </cell>
          <cell r="AF53" t="str">
            <v/>
          </cell>
          <cell r="AH53" t="str">
            <v/>
          </cell>
          <cell r="AJ53" t="str">
            <v/>
          </cell>
        </row>
        <row r="54">
          <cell r="A54" t="str">
            <v>R383</v>
          </cell>
          <cell r="B54" t="str">
            <v>Barking and Dagenham</v>
          </cell>
          <cell r="D54">
            <v>79.98655659807301</v>
          </cell>
          <cell r="F54">
            <v>17.591092642853</v>
          </cell>
          <cell r="H54" t="str">
            <v/>
          </cell>
          <cell r="J54">
            <v>1.333719709394</v>
          </cell>
          <cell r="L54">
            <v>9.171457009303</v>
          </cell>
          <cell r="T54">
            <v>0.416279676898</v>
          </cell>
          <cell r="V54">
            <v>0.119879311365</v>
          </cell>
          <cell r="X54">
            <v>4.386482442440999</v>
          </cell>
          <cell r="Z54">
            <v>0</v>
          </cell>
          <cell r="AB54">
            <v>1.081849</v>
          </cell>
          <cell r="AD54">
            <v>0.150541913016</v>
          </cell>
          <cell r="AF54">
            <v>0</v>
          </cell>
          <cell r="AH54">
            <v>0.914986</v>
          </cell>
          <cell r="AJ54">
            <v>115.152844303343</v>
          </cell>
        </row>
        <row r="55">
          <cell r="A55" t="str">
            <v>R384</v>
          </cell>
          <cell r="B55" t="str">
            <v>Barnet</v>
          </cell>
          <cell r="D55">
            <v>65.812851303761</v>
          </cell>
          <cell r="F55">
            <v>24.417214116342002</v>
          </cell>
          <cell r="H55" t="str">
            <v/>
          </cell>
          <cell r="J55">
            <v>3.869270396508</v>
          </cell>
          <cell r="L55">
            <v>9.894334715330999</v>
          </cell>
          <cell r="T55">
            <v>0.587689361225</v>
          </cell>
          <cell r="V55">
            <v>0.130222226479</v>
          </cell>
          <cell r="X55">
            <v>11.083889319903</v>
          </cell>
          <cell r="Z55">
            <v>0</v>
          </cell>
          <cell r="AB55">
            <v>3.2629960000000002</v>
          </cell>
          <cell r="AD55">
            <v>0.15323454826000002</v>
          </cell>
          <cell r="AF55">
            <v>0</v>
          </cell>
          <cell r="AH55">
            <v>0.954215</v>
          </cell>
          <cell r="AJ55">
            <v>120.165916987811</v>
          </cell>
        </row>
        <row r="56">
          <cell r="A56" t="str">
            <v>R385</v>
          </cell>
          <cell r="B56" t="str">
            <v>Bexley</v>
          </cell>
          <cell r="D56">
            <v>44.116528658717996</v>
          </cell>
          <cell r="F56">
            <v>13.242013921038</v>
          </cell>
          <cell r="H56" t="str">
            <v/>
          </cell>
          <cell r="J56">
            <v>2.363966215776</v>
          </cell>
          <cell r="L56">
            <v>6.627940621843</v>
          </cell>
          <cell r="T56">
            <v>0.394015813364</v>
          </cell>
          <cell r="V56">
            <v>0.128744667177</v>
          </cell>
          <cell r="X56">
            <v>5.307495376824</v>
          </cell>
          <cell r="Z56">
            <v>0</v>
          </cell>
          <cell r="AB56">
            <v>1.926879</v>
          </cell>
          <cell r="AD56">
            <v>0.095628216403</v>
          </cell>
          <cell r="AF56">
            <v>0</v>
          </cell>
          <cell r="AH56">
            <v>0.596995</v>
          </cell>
          <cell r="AJ56">
            <v>74.800207491143</v>
          </cell>
        </row>
        <row r="57">
          <cell r="A57" t="str">
            <v>R386</v>
          </cell>
          <cell r="B57" t="str">
            <v>Brent</v>
          </cell>
          <cell r="D57">
            <v>113.920495515938</v>
          </cell>
          <cell r="F57">
            <v>35.936329609099</v>
          </cell>
          <cell r="H57" t="str">
            <v/>
          </cell>
          <cell r="J57">
            <v>2.563091012693</v>
          </cell>
          <cell r="L57">
            <v>10.772024088202</v>
          </cell>
          <cell r="T57">
            <v>1.539744845859</v>
          </cell>
          <cell r="V57">
            <v>0.131502777874</v>
          </cell>
          <cell r="X57">
            <v>7.897677937161</v>
          </cell>
          <cell r="Z57">
            <v>0</v>
          </cell>
          <cell r="AB57">
            <v>2.091678</v>
          </cell>
          <cell r="AD57">
            <v>0.230438041383</v>
          </cell>
          <cell r="AF57">
            <v>0</v>
          </cell>
          <cell r="AH57">
            <v>1.021209</v>
          </cell>
          <cell r="AJ57">
            <v>176.10419082821</v>
          </cell>
        </row>
        <row r="58">
          <cell r="A58" t="str">
            <v>R387</v>
          </cell>
          <cell r="B58" t="str">
            <v>Bromley</v>
          </cell>
          <cell r="D58">
            <v>38.838088492389</v>
          </cell>
          <cell r="F58">
            <v>16.197243480164</v>
          </cell>
          <cell r="H58" t="str">
            <v/>
          </cell>
          <cell r="J58">
            <v>3.2895118986539997</v>
          </cell>
          <cell r="L58">
            <v>8.22647016703</v>
          </cell>
          <cell r="T58">
            <v>0.394015813364</v>
          </cell>
          <cell r="V58">
            <v>0.13948159810500002</v>
          </cell>
          <cell r="X58">
            <v>9.110442755795</v>
          </cell>
          <cell r="Z58">
            <v>0</v>
          </cell>
          <cell r="AB58">
            <v>1.381741</v>
          </cell>
          <cell r="AD58">
            <v>0.100380836388</v>
          </cell>
          <cell r="AF58">
            <v>0</v>
          </cell>
          <cell r="AH58">
            <v>0.978267</v>
          </cell>
          <cell r="AJ58">
            <v>78.655643041889</v>
          </cell>
        </row>
        <row r="59">
          <cell r="H59" t="str">
            <v/>
          </cell>
          <cell r="Z59" t="str">
            <v/>
          </cell>
          <cell r="AB59" t="str">
            <v/>
          </cell>
          <cell r="AF59" t="str">
            <v/>
          </cell>
          <cell r="AH59" t="str">
            <v/>
          </cell>
          <cell r="AJ59" t="str">
            <v/>
          </cell>
        </row>
        <row r="60">
          <cell r="A60" t="str">
            <v>R388</v>
          </cell>
          <cell r="B60" t="str">
            <v>Croydon</v>
          </cell>
          <cell r="D60">
            <v>87.609848589051</v>
          </cell>
          <cell r="F60">
            <v>26.358135055835</v>
          </cell>
          <cell r="H60" t="str">
            <v/>
          </cell>
          <cell r="J60">
            <v>3.6616656800830003</v>
          </cell>
          <cell r="L60">
            <v>11.753816324619999</v>
          </cell>
          <cell r="T60">
            <v>0.9305077448400001</v>
          </cell>
          <cell r="V60">
            <v>0.139678606012</v>
          </cell>
          <cell r="X60">
            <v>15.801651210515</v>
          </cell>
          <cell r="Z60">
            <v>0</v>
          </cell>
          <cell r="AB60">
            <v>1.557419</v>
          </cell>
          <cell r="AD60">
            <v>0.193188649608</v>
          </cell>
          <cell r="AF60">
            <v>0</v>
          </cell>
          <cell r="AH60">
            <v>1.374968</v>
          </cell>
          <cell r="AJ60">
            <v>149.380878860564</v>
          </cell>
        </row>
        <row r="61">
          <cell r="A61" t="str">
            <v>R389</v>
          </cell>
          <cell r="B61" t="str">
            <v>Ealing</v>
          </cell>
          <cell r="D61">
            <v>97.794704314151</v>
          </cell>
          <cell r="F61">
            <v>30.381097515166</v>
          </cell>
          <cell r="H61" t="str">
            <v/>
          </cell>
          <cell r="J61">
            <v>3.135269549625</v>
          </cell>
          <cell r="L61">
            <v>11.608951235142</v>
          </cell>
          <cell r="T61">
            <v>1.018660902764</v>
          </cell>
          <cell r="V61">
            <v>0.124607501132</v>
          </cell>
          <cell r="X61">
            <v>6.936274303445</v>
          </cell>
          <cell r="Z61">
            <v>0</v>
          </cell>
          <cell r="AB61">
            <v>2.544154</v>
          </cell>
          <cell r="AD61">
            <v>0.201174440451</v>
          </cell>
          <cell r="AF61">
            <v>0</v>
          </cell>
          <cell r="AH61">
            <v>1.035514</v>
          </cell>
          <cell r="AJ61">
            <v>154.78040776187598</v>
          </cell>
        </row>
        <row r="62">
          <cell r="A62" t="str">
            <v>R390</v>
          </cell>
          <cell r="B62" t="str">
            <v>Enfield</v>
          </cell>
          <cell r="D62">
            <v>98.917092144913</v>
          </cell>
          <cell r="F62">
            <v>26.482276947662</v>
          </cell>
          <cell r="H62" t="str">
            <v/>
          </cell>
          <cell r="J62">
            <v>3.018278915563</v>
          </cell>
          <cell r="L62">
            <v>10.85520739509</v>
          </cell>
          <cell r="T62">
            <v>0.538715165703</v>
          </cell>
          <cell r="V62">
            <v>0.132487817409</v>
          </cell>
          <cell r="X62">
            <v>5.19547756179</v>
          </cell>
          <cell r="Z62">
            <v>0</v>
          </cell>
          <cell r="AB62">
            <v>2.4154359999999997</v>
          </cell>
          <cell r="AD62">
            <v>0.193501435343</v>
          </cell>
          <cell r="AF62">
            <v>0</v>
          </cell>
          <cell r="AH62">
            <v>1.087058</v>
          </cell>
          <cell r="AJ62">
            <v>148.835531383474</v>
          </cell>
        </row>
        <row r="63">
          <cell r="A63" t="str">
            <v>R391</v>
          </cell>
          <cell r="B63" t="str">
            <v>Haringey</v>
          </cell>
          <cell r="D63">
            <v>109.922179152373</v>
          </cell>
          <cell r="F63">
            <v>32.160975859328005</v>
          </cell>
          <cell r="H63" t="str">
            <v/>
          </cell>
          <cell r="J63">
            <v>2.5510391336650002</v>
          </cell>
          <cell r="L63">
            <v>10.714216859851001</v>
          </cell>
          <cell r="T63">
            <v>0.734610962752</v>
          </cell>
          <cell r="V63">
            <v>0.129434194851</v>
          </cell>
          <cell r="X63">
            <v>3.784425805347</v>
          </cell>
          <cell r="Z63">
            <v>0</v>
          </cell>
          <cell r="AB63">
            <v>2.042299</v>
          </cell>
          <cell r="AD63">
            <v>0.213917979621</v>
          </cell>
          <cell r="AF63">
            <v>0</v>
          </cell>
          <cell r="AH63">
            <v>1.335212</v>
          </cell>
          <cell r="AJ63">
            <v>163.588310947788</v>
          </cell>
        </row>
        <row r="64">
          <cell r="A64" t="str">
            <v>R392</v>
          </cell>
          <cell r="B64" t="str">
            <v>Harrow</v>
          </cell>
          <cell r="D64">
            <v>47.762163626050004</v>
          </cell>
          <cell r="F64">
            <v>16.540485109898</v>
          </cell>
          <cell r="H64" t="str">
            <v/>
          </cell>
          <cell r="J64">
            <v>2.57357891502</v>
          </cell>
          <cell r="L64">
            <v>5.814429496059</v>
          </cell>
          <cell r="T64">
            <v>0.489740970181</v>
          </cell>
          <cell r="V64">
            <v>0.122538918109</v>
          </cell>
          <cell r="X64">
            <v>4.566835344418</v>
          </cell>
          <cell r="Z64">
            <v>0</v>
          </cell>
          <cell r="AB64">
            <v>1.04989</v>
          </cell>
          <cell r="AD64">
            <v>0.10351729616699999</v>
          </cell>
          <cell r="AF64">
            <v>0</v>
          </cell>
          <cell r="AH64">
            <v>0.483415</v>
          </cell>
          <cell r="AJ64">
            <v>79.506594675903</v>
          </cell>
        </row>
        <row r="65">
          <cell r="H65" t="str">
            <v/>
          </cell>
          <cell r="Z65" t="str">
            <v/>
          </cell>
          <cell r="AB65" t="str">
            <v/>
          </cell>
          <cell r="AF65" t="str">
            <v/>
          </cell>
          <cell r="AH65" t="str">
            <v/>
          </cell>
          <cell r="AJ65" t="str">
            <v/>
          </cell>
        </row>
        <row r="66">
          <cell r="A66" t="str">
            <v>R393</v>
          </cell>
          <cell r="B66" t="str">
            <v>Havering</v>
          </cell>
          <cell r="D66">
            <v>39.880583678455004</v>
          </cell>
          <cell r="F66">
            <v>11.379430874128001</v>
          </cell>
          <cell r="H66" t="str">
            <v/>
          </cell>
          <cell r="J66">
            <v>2.6682089630209997</v>
          </cell>
          <cell r="L66">
            <v>6.130735674353</v>
          </cell>
          <cell r="T66">
            <v>0.394015813364</v>
          </cell>
          <cell r="V66">
            <v>0.130025218572</v>
          </cell>
          <cell r="X66">
            <v>7.896083912811</v>
          </cell>
          <cell r="Z66">
            <v>0</v>
          </cell>
          <cell r="AB66">
            <v>2.180682</v>
          </cell>
          <cell r="AD66">
            <v>0.090164384559</v>
          </cell>
          <cell r="AF66">
            <v>0</v>
          </cell>
          <cell r="AH66">
            <v>0.721199</v>
          </cell>
          <cell r="AJ66">
            <v>71.471129519262</v>
          </cell>
        </row>
        <row r="67">
          <cell r="A67" t="str">
            <v>R394</v>
          </cell>
          <cell r="B67" t="str">
            <v>Hillingdon</v>
          </cell>
          <cell r="D67">
            <v>57.3710362267</v>
          </cell>
          <cell r="F67">
            <v>17.838802042795</v>
          </cell>
          <cell r="H67" t="str">
            <v/>
          </cell>
          <cell r="J67">
            <v>2.745459058594</v>
          </cell>
          <cell r="L67">
            <v>8.155695742375</v>
          </cell>
          <cell r="T67">
            <v>0.452030701724</v>
          </cell>
          <cell r="V67">
            <v>0.124607501132</v>
          </cell>
          <cell r="X67">
            <v>6.14378576557</v>
          </cell>
          <cell r="Z67">
            <v>0</v>
          </cell>
          <cell r="AB67">
            <v>2.256682</v>
          </cell>
          <cell r="AD67">
            <v>0.123204821466</v>
          </cell>
          <cell r="AF67">
            <v>0</v>
          </cell>
          <cell r="AH67">
            <v>0.846598</v>
          </cell>
          <cell r="AJ67">
            <v>96.057901860355</v>
          </cell>
        </row>
        <row r="68">
          <cell r="A68" t="str">
            <v>R395</v>
          </cell>
          <cell r="B68" t="str">
            <v>Hounslow</v>
          </cell>
          <cell r="D68">
            <v>58.511382950833</v>
          </cell>
          <cell r="F68">
            <v>20.356671770189</v>
          </cell>
          <cell r="H68" t="str">
            <v/>
          </cell>
          <cell r="J68">
            <v>2.357158785675</v>
          </cell>
          <cell r="L68">
            <v>8.647254416165</v>
          </cell>
          <cell r="T68">
            <v>0.510800130366</v>
          </cell>
          <cell r="V68">
            <v>0.12854765927</v>
          </cell>
          <cell r="X68">
            <v>6.273928414791</v>
          </cell>
          <cell r="Z68">
            <v>0</v>
          </cell>
          <cell r="AB68">
            <v>1.955657</v>
          </cell>
          <cell r="AD68">
            <v>0.12863166220799999</v>
          </cell>
          <cell r="AF68">
            <v>0</v>
          </cell>
          <cell r="AH68">
            <v>0.715051</v>
          </cell>
          <cell r="AJ68">
            <v>99.585083789498</v>
          </cell>
        </row>
        <row r="69">
          <cell r="A69" t="str">
            <v>R396</v>
          </cell>
          <cell r="B69" t="str">
            <v>Kingston upon Thames</v>
          </cell>
          <cell r="D69">
            <v>22.481059639328</v>
          </cell>
          <cell r="F69">
            <v>10.876266971341002</v>
          </cell>
          <cell r="H69" t="str">
            <v/>
          </cell>
          <cell r="J69">
            <v>2.1160943258039997</v>
          </cell>
          <cell r="L69">
            <v>3.814502846145</v>
          </cell>
          <cell r="T69">
            <v>0.394015813364</v>
          </cell>
          <cell r="V69">
            <v>0.118697263924</v>
          </cell>
          <cell r="X69">
            <v>3.6665941928269996</v>
          </cell>
          <cell r="Z69">
            <v>0</v>
          </cell>
          <cell r="AB69">
            <v>0.892015</v>
          </cell>
          <cell r="AD69">
            <v>0.057569733893</v>
          </cell>
          <cell r="AF69">
            <v>0</v>
          </cell>
          <cell r="AH69">
            <v>0.2922</v>
          </cell>
          <cell r="AJ69">
            <v>44.709015786624995</v>
          </cell>
        </row>
        <row r="70">
          <cell r="A70" t="str">
            <v>R397</v>
          </cell>
          <cell r="B70" t="str">
            <v>Merton</v>
          </cell>
          <cell r="D70">
            <v>38.816238066762</v>
          </cell>
          <cell r="F70">
            <v>16.666327130853</v>
          </cell>
          <cell r="H70" t="str">
            <v/>
          </cell>
          <cell r="J70">
            <v>2.0513849142</v>
          </cell>
          <cell r="L70">
            <v>5.708820107284001</v>
          </cell>
          <cell r="T70">
            <v>0.394015813364</v>
          </cell>
          <cell r="V70">
            <v>0.125494036713</v>
          </cell>
          <cell r="X70">
            <v>7.061125074486999</v>
          </cell>
          <cell r="Z70">
            <v>0</v>
          </cell>
          <cell r="AB70">
            <v>1.700062</v>
          </cell>
          <cell r="AD70">
            <v>0.09382509905099999</v>
          </cell>
          <cell r="AF70">
            <v>0</v>
          </cell>
          <cell r="AH70">
            <v>0.437977</v>
          </cell>
          <cell r="AJ70">
            <v>73.055269242714</v>
          </cell>
        </row>
        <row r="71">
          <cell r="H71" t="str">
            <v/>
          </cell>
          <cell r="Z71" t="str">
            <v/>
          </cell>
          <cell r="AB71" t="str">
            <v/>
          </cell>
          <cell r="AF71" t="str">
            <v/>
          </cell>
          <cell r="AH71" t="str">
            <v/>
          </cell>
          <cell r="AJ71" t="str">
            <v/>
          </cell>
        </row>
        <row r="72">
          <cell r="A72" t="str">
            <v>R398</v>
          </cell>
          <cell r="B72" t="str">
            <v>Newham</v>
          </cell>
          <cell r="D72">
            <v>148.447709289639</v>
          </cell>
          <cell r="F72">
            <v>44.254366437562</v>
          </cell>
          <cell r="H72" t="str">
            <v/>
          </cell>
          <cell r="J72">
            <v>1.780243519814</v>
          </cell>
          <cell r="L72">
            <v>15.240013525776998</v>
          </cell>
          <cell r="T72">
            <v>0.68563676723</v>
          </cell>
          <cell r="V72">
            <v>0.144603803685</v>
          </cell>
          <cell r="X72">
            <v>6.979207971327</v>
          </cell>
          <cell r="Z72">
            <v>0</v>
          </cell>
          <cell r="AB72">
            <v>1.4805030000000001</v>
          </cell>
          <cell r="AD72">
            <v>0.290837538327</v>
          </cell>
          <cell r="AF72">
            <v>0</v>
          </cell>
          <cell r="AH72">
            <v>1.26646</v>
          </cell>
          <cell r="AJ72">
            <v>220.569581853361</v>
          </cell>
        </row>
        <row r="73">
          <cell r="A73" t="str">
            <v>R399</v>
          </cell>
          <cell r="B73" t="str">
            <v>Redbridge</v>
          </cell>
          <cell r="D73">
            <v>69.569007977055</v>
          </cell>
          <cell r="F73">
            <v>21.000248966529</v>
          </cell>
          <cell r="H73" t="str">
            <v/>
          </cell>
          <cell r="J73">
            <v>2.477469510318</v>
          </cell>
          <cell r="L73">
            <v>7.501561523528</v>
          </cell>
          <cell r="T73">
            <v>0.421177293458</v>
          </cell>
          <cell r="V73">
            <v>0.122735926016</v>
          </cell>
          <cell r="X73">
            <v>3.394641928322</v>
          </cell>
          <cell r="Z73">
            <v>0</v>
          </cell>
          <cell r="AB73">
            <v>2.051692</v>
          </cell>
          <cell r="AD73">
            <v>0.139430199559</v>
          </cell>
          <cell r="AF73">
            <v>0</v>
          </cell>
          <cell r="AH73">
            <v>0.636499</v>
          </cell>
          <cell r="AJ73">
            <v>107.314464324784</v>
          </cell>
        </row>
        <row r="74">
          <cell r="A74" t="str">
            <v>R400</v>
          </cell>
          <cell r="B74" t="str">
            <v>Richmond upon Thames</v>
          </cell>
          <cell r="D74">
            <v>2.349551060486</v>
          </cell>
          <cell r="F74">
            <v>24.735262537095</v>
          </cell>
          <cell r="H74" t="str">
            <v/>
          </cell>
          <cell r="J74">
            <v>2.8609643627769996</v>
          </cell>
          <cell r="L74">
            <v>4.464745881485</v>
          </cell>
          <cell r="T74">
            <v>0.587689361225</v>
          </cell>
          <cell r="V74">
            <v>0.12825214741000002</v>
          </cell>
          <cell r="X74">
            <v>9.528369894906</v>
          </cell>
          <cell r="Z74">
            <v>0</v>
          </cell>
          <cell r="AB74">
            <v>2.365817</v>
          </cell>
          <cell r="AD74">
            <v>0.058897326283000005</v>
          </cell>
          <cell r="AF74">
            <v>0</v>
          </cell>
          <cell r="AH74">
            <v>0.394926</v>
          </cell>
          <cell r="AJ74">
            <v>47.474475571667</v>
          </cell>
        </row>
        <row r="75">
          <cell r="A75" t="str">
            <v>R401</v>
          </cell>
          <cell r="B75" t="str">
            <v>Sutton</v>
          </cell>
          <cell r="D75">
            <v>33.467149998582</v>
          </cell>
          <cell r="F75">
            <v>12.710089805821</v>
          </cell>
          <cell r="H75" t="str">
            <v/>
          </cell>
          <cell r="J75">
            <v>2.099597407962</v>
          </cell>
          <cell r="L75">
            <v>5.781346229887</v>
          </cell>
          <cell r="T75">
            <v>0.394015813364</v>
          </cell>
          <cell r="V75">
            <v>0.12312994182999999</v>
          </cell>
          <cell r="X75">
            <v>18.64296175778</v>
          </cell>
          <cell r="Z75">
            <v>0</v>
          </cell>
          <cell r="AB75">
            <v>1.686544</v>
          </cell>
          <cell r="AD75">
            <v>0.095016326406</v>
          </cell>
          <cell r="AF75">
            <v>0</v>
          </cell>
          <cell r="AH75">
            <v>0.503949</v>
          </cell>
          <cell r="AJ75">
            <v>75.50380028163201</v>
          </cell>
        </row>
        <row r="76">
          <cell r="A76" t="str">
            <v>R402</v>
          </cell>
          <cell r="B76" t="str">
            <v>Waltham Forest</v>
          </cell>
          <cell r="D76">
            <v>89.733740071723</v>
          </cell>
          <cell r="F76">
            <v>26.821880806956997</v>
          </cell>
          <cell r="H76" t="str">
            <v/>
          </cell>
          <cell r="J76">
            <v>2.175804188714</v>
          </cell>
          <cell r="L76">
            <v>10.480182416747</v>
          </cell>
          <cell r="T76">
            <v>0.489740970181</v>
          </cell>
          <cell r="V76">
            <v>0.125297028806</v>
          </cell>
          <cell r="X76">
            <v>7.640925941586</v>
          </cell>
          <cell r="Z76">
            <v>0</v>
          </cell>
          <cell r="AB76">
            <v>1.830835</v>
          </cell>
          <cell r="AD76">
            <v>0.18304413324600002</v>
          </cell>
          <cell r="AF76">
            <v>0</v>
          </cell>
          <cell r="AH76">
            <v>0.923997</v>
          </cell>
          <cell r="AJ76">
            <v>140.40544755796</v>
          </cell>
        </row>
        <row r="77">
          <cell r="H77" t="str">
            <v/>
          </cell>
          <cell r="Z77" t="str">
            <v/>
          </cell>
          <cell r="AB77" t="str">
            <v/>
          </cell>
          <cell r="AF77" t="str">
            <v/>
          </cell>
          <cell r="AH77" t="str">
            <v/>
          </cell>
          <cell r="AJ77" t="str">
            <v/>
          </cell>
        </row>
        <row r="78">
          <cell r="A78" t="str">
            <v>R570</v>
          </cell>
          <cell r="B78" t="str">
            <v>GLA - all functions</v>
          </cell>
          <cell r="H78">
            <v>260.61883792486196</v>
          </cell>
          <cell r="J78">
            <v>23.267739339157</v>
          </cell>
          <cell r="N78">
            <v>42.011887105123996</v>
          </cell>
          <cell r="P78">
            <v>773.225</v>
          </cell>
          <cell r="R78">
            <v>45.188474025973996</v>
          </cell>
          <cell r="Z78">
            <v>0</v>
          </cell>
          <cell r="AB78">
            <v>18.919103</v>
          </cell>
          <cell r="AD78">
            <v>1.378160240175</v>
          </cell>
          <cell r="AF78">
            <v>0</v>
          </cell>
          <cell r="AH78">
            <v>0</v>
          </cell>
          <cell r="AJ78">
            <v>1164.60920163529</v>
          </cell>
        </row>
        <row r="79">
          <cell r="H79" t="str">
            <v/>
          </cell>
          <cell r="Z79" t="str">
            <v/>
          </cell>
          <cell r="AB79" t="str">
            <v/>
          </cell>
          <cell r="AF79" t="str">
            <v/>
          </cell>
          <cell r="AH79" t="str">
            <v/>
          </cell>
          <cell r="AJ79" t="str">
            <v/>
          </cell>
        </row>
        <row r="80">
          <cell r="A80" t="str">
            <v>R572</v>
          </cell>
          <cell r="B80" t="str">
            <v>GLA - fire</v>
          </cell>
          <cell r="H80">
            <v>260.61883792486196</v>
          </cell>
          <cell r="Z80">
            <v>0</v>
          </cell>
          <cell r="AB80">
            <v>0</v>
          </cell>
          <cell r="AD80">
            <v>0.337890812235</v>
          </cell>
          <cell r="AF80">
            <v>0</v>
          </cell>
          <cell r="AH80">
            <v>0</v>
          </cell>
          <cell r="AJ80">
            <v>260.956728737097</v>
          </cell>
        </row>
        <row r="81">
          <cell r="A81" t="str">
            <v>R579</v>
          </cell>
          <cell r="B81" t="str">
            <v>GLA - Mayor</v>
          </cell>
          <cell r="H81" t="str">
            <v/>
          </cell>
          <cell r="J81">
            <v>23.267739339157</v>
          </cell>
          <cell r="N81">
            <v>42.011887105123996</v>
          </cell>
          <cell r="P81">
            <v>773.225</v>
          </cell>
          <cell r="R81">
            <v>45.188474025973996</v>
          </cell>
          <cell r="Z81">
            <v>0</v>
          </cell>
          <cell r="AB81">
            <v>18.919103</v>
          </cell>
          <cell r="AD81">
            <v>1.04026942794</v>
          </cell>
          <cell r="AF81">
            <v>0</v>
          </cell>
          <cell r="AH81">
            <v>0</v>
          </cell>
          <cell r="AJ81">
            <v>903.652472898193</v>
          </cell>
        </row>
        <row r="82">
          <cell r="H82" t="str">
            <v/>
          </cell>
          <cell r="Z82" t="str">
            <v/>
          </cell>
          <cell r="AB82" t="str">
            <v/>
          </cell>
          <cell r="AF82" t="str">
            <v/>
          </cell>
          <cell r="AH82" t="str">
            <v/>
          </cell>
          <cell r="AJ82" t="str">
            <v/>
          </cell>
        </row>
        <row r="83">
          <cell r="B83" t="str">
            <v>GREATER MANCHESTER</v>
          </cell>
          <cell r="H83" t="str">
            <v/>
          </cell>
          <cell r="Z83" t="str">
            <v/>
          </cell>
          <cell r="AB83" t="str">
            <v/>
          </cell>
          <cell r="AF83" t="str">
            <v/>
          </cell>
          <cell r="AH83" t="str">
            <v/>
          </cell>
          <cell r="AJ83" t="str">
            <v/>
          </cell>
        </row>
        <row r="84">
          <cell r="A84" t="str">
            <v>R334</v>
          </cell>
          <cell r="B84" t="str">
            <v>Bolton</v>
          </cell>
          <cell r="D84">
            <v>94.462634377316</v>
          </cell>
          <cell r="F84">
            <v>18.619505078844</v>
          </cell>
          <cell r="H84" t="str">
            <v/>
          </cell>
          <cell r="J84">
            <v>2.514468360814</v>
          </cell>
          <cell r="L84">
            <v>10.090066273248</v>
          </cell>
          <cell r="T84">
            <v>0.149831408308</v>
          </cell>
          <cell r="V84">
            <v>0.11800773625</v>
          </cell>
          <cell r="X84">
            <v>7.989238938116</v>
          </cell>
          <cell r="Z84">
            <v>0</v>
          </cell>
          <cell r="AB84">
            <v>0</v>
          </cell>
          <cell r="AD84">
            <v>0.177831753231</v>
          </cell>
          <cell r="AF84">
            <v>0</v>
          </cell>
          <cell r="AH84">
            <v>1.214032</v>
          </cell>
          <cell r="AJ84">
            <v>135.335615926127</v>
          </cell>
        </row>
        <row r="85">
          <cell r="A85" t="str">
            <v>R335</v>
          </cell>
          <cell r="B85" t="str">
            <v>Bury</v>
          </cell>
          <cell r="D85">
            <v>48.063174508363</v>
          </cell>
          <cell r="F85">
            <v>10.414237764867</v>
          </cell>
          <cell r="H85" t="str">
            <v/>
          </cell>
          <cell r="J85">
            <v>1.8784435362760001</v>
          </cell>
          <cell r="L85">
            <v>5.501787218901</v>
          </cell>
          <cell r="T85">
            <v>0.45640920245</v>
          </cell>
          <cell r="V85">
            <v>0.11968230345900001</v>
          </cell>
          <cell r="X85">
            <v>4.43155931089</v>
          </cell>
          <cell r="Z85">
            <v>0</v>
          </cell>
          <cell r="AB85">
            <v>0.77374</v>
          </cell>
          <cell r="AD85">
            <v>0.093950853418</v>
          </cell>
          <cell r="AF85">
            <v>0</v>
          </cell>
          <cell r="AH85">
            <v>0.681441</v>
          </cell>
          <cell r="AJ85">
            <v>72.414425698625</v>
          </cell>
        </row>
        <row r="86">
          <cell r="A86" t="str">
            <v>R336</v>
          </cell>
          <cell r="B86" t="str">
            <v>Manchester</v>
          </cell>
          <cell r="D86">
            <v>256.695284602796</v>
          </cell>
          <cell r="F86">
            <v>52.871504758713996</v>
          </cell>
          <cell r="H86" t="str">
            <v/>
          </cell>
          <cell r="J86">
            <v>3.4865261732239996</v>
          </cell>
          <cell r="L86">
            <v>20.293994228463003</v>
          </cell>
          <cell r="T86">
            <v>1.184653854697</v>
          </cell>
          <cell r="V86">
            <v>0.131798289735</v>
          </cell>
          <cell r="X86">
            <v>15.385713825675</v>
          </cell>
          <cell r="Z86">
            <v>0</v>
          </cell>
          <cell r="AB86">
            <v>1.524478</v>
          </cell>
          <cell r="AD86">
            <v>0.466421745562</v>
          </cell>
          <cell r="AF86">
            <v>0</v>
          </cell>
          <cell r="AH86">
            <v>3.249076</v>
          </cell>
          <cell r="AJ86">
            <v>355.289451478866</v>
          </cell>
        </row>
        <row r="87">
          <cell r="A87" t="str">
            <v>R337</v>
          </cell>
          <cell r="B87" t="str">
            <v>Oldham</v>
          </cell>
          <cell r="D87">
            <v>91.98906073763301</v>
          </cell>
          <cell r="F87">
            <v>17.541965418292</v>
          </cell>
          <cell r="H87" t="str">
            <v/>
          </cell>
          <cell r="J87">
            <v>2.110438723229</v>
          </cell>
          <cell r="L87">
            <v>9.692566421206</v>
          </cell>
          <cell r="T87">
            <v>0.08067966298399999</v>
          </cell>
          <cell r="V87">
            <v>0.119189783691</v>
          </cell>
          <cell r="X87">
            <v>5.5352864030790006</v>
          </cell>
          <cell r="Z87">
            <v>0</v>
          </cell>
          <cell r="AB87">
            <v>0.866269</v>
          </cell>
          <cell r="AD87">
            <v>0.169049263032</v>
          </cell>
          <cell r="AF87">
            <v>0</v>
          </cell>
          <cell r="AH87">
            <v>1.022449</v>
          </cell>
          <cell r="AJ87">
            <v>129.126954413147</v>
          </cell>
        </row>
        <row r="88">
          <cell r="A88" t="str">
            <v>R338</v>
          </cell>
          <cell r="B88" t="str">
            <v>Rochdale</v>
          </cell>
          <cell r="D88">
            <v>85.695117957434</v>
          </cell>
          <cell r="F88">
            <v>15.564241152372999</v>
          </cell>
          <cell r="H88" t="str">
            <v/>
          </cell>
          <cell r="J88">
            <v>1.962958009949</v>
          </cell>
          <cell r="L88">
            <v>8.812912555167001</v>
          </cell>
          <cell r="T88">
            <v>0.133081796082</v>
          </cell>
          <cell r="V88">
            <v>0.122341910202</v>
          </cell>
          <cell r="X88">
            <v>8.44542871872</v>
          </cell>
          <cell r="Z88">
            <v>0</v>
          </cell>
          <cell r="AB88">
            <v>0.813548</v>
          </cell>
          <cell r="AD88">
            <v>0.160087965473</v>
          </cell>
          <cell r="AF88">
            <v>0</v>
          </cell>
          <cell r="AH88">
            <v>0.962278</v>
          </cell>
          <cell r="AJ88">
            <v>122.671996065399</v>
          </cell>
        </row>
        <row r="89">
          <cell r="A89" t="str">
            <v>R339</v>
          </cell>
          <cell r="B89" t="str">
            <v>Salford</v>
          </cell>
          <cell r="D89">
            <v>104.931835713183</v>
          </cell>
          <cell r="F89">
            <v>18.699014553546</v>
          </cell>
          <cell r="H89" t="str">
            <v/>
          </cell>
          <cell r="J89">
            <v>2.3128119326089998</v>
          </cell>
          <cell r="L89">
            <v>8.908336271583</v>
          </cell>
          <cell r="T89">
            <v>0.070590888083</v>
          </cell>
          <cell r="V89">
            <v>0.120667342993</v>
          </cell>
          <cell r="X89">
            <v>7.525733201549</v>
          </cell>
          <cell r="Z89">
            <v>0</v>
          </cell>
          <cell r="AB89">
            <v>1.890632</v>
          </cell>
          <cell r="AD89">
            <v>0.189505374189</v>
          </cell>
          <cell r="AF89">
            <v>0</v>
          </cell>
          <cell r="AH89">
            <v>1.414795</v>
          </cell>
          <cell r="AJ89">
            <v>146.063922277735</v>
          </cell>
        </row>
        <row r="90">
          <cell r="A90" t="str">
            <v>R340</v>
          </cell>
          <cell r="B90" t="str">
            <v>Stockport</v>
          </cell>
          <cell r="D90">
            <v>64.248650132989</v>
          </cell>
          <cell r="F90">
            <v>13.329868452547998</v>
          </cell>
          <cell r="H90" t="str">
            <v/>
          </cell>
          <cell r="J90">
            <v>3.380014481723</v>
          </cell>
          <cell r="L90">
            <v>7.2171375846600005</v>
          </cell>
          <cell r="T90">
            <v>0.108693202275</v>
          </cell>
          <cell r="V90">
            <v>0.119977815319</v>
          </cell>
          <cell r="X90">
            <v>5.959888456062</v>
          </cell>
          <cell r="Z90">
            <v>0</v>
          </cell>
          <cell r="AB90">
            <v>1.392844</v>
          </cell>
          <cell r="AD90">
            <v>0.125016535474</v>
          </cell>
          <cell r="AF90">
            <v>0</v>
          </cell>
          <cell r="AH90">
            <v>0.885683</v>
          </cell>
          <cell r="AJ90">
            <v>96.76777366105</v>
          </cell>
        </row>
        <row r="91">
          <cell r="A91" t="str">
            <v>R341</v>
          </cell>
          <cell r="B91" t="str">
            <v>Tameside</v>
          </cell>
          <cell r="D91">
            <v>79.59998858693001</v>
          </cell>
          <cell r="F91">
            <v>15.067413160423</v>
          </cell>
          <cell r="H91" t="str">
            <v/>
          </cell>
          <cell r="J91">
            <v>1.925493251689</v>
          </cell>
          <cell r="L91">
            <v>7.955878724003</v>
          </cell>
          <cell r="T91">
            <v>0.08645888992600001</v>
          </cell>
          <cell r="V91">
            <v>0.117515216482</v>
          </cell>
          <cell r="X91">
            <v>5.773654119086</v>
          </cell>
          <cell r="Z91">
            <v>0</v>
          </cell>
          <cell r="AB91">
            <v>0.802827</v>
          </cell>
          <cell r="AD91">
            <v>0.146887394029</v>
          </cell>
          <cell r="AF91">
            <v>0</v>
          </cell>
          <cell r="AH91">
            <v>1.074948</v>
          </cell>
          <cell r="AJ91">
            <v>112.551064342568</v>
          </cell>
        </row>
        <row r="92">
          <cell r="A92" t="str">
            <v>R342</v>
          </cell>
          <cell r="B92" t="str">
            <v>Trafford</v>
          </cell>
          <cell r="D92">
            <v>46.567373417113</v>
          </cell>
          <cell r="F92">
            <v>11.263117591689</v>
          </cell>
          <cell r="H92" t="str">
            <v/>
          </cell>
          <cell r="J92">
            <v>2.190840664912</v>
          </cell>
          <cell r="L92">
            <v>6.242240368527</v>
          </cell>
          <cell r="T92">
            <v>0.093021223298</v>
          </cell>
          <cell r="V92">
            <v>0.115249625553</v>
          </cell>
          <cell r="X92">
            <v>5.274235892189</v>
          </cell>
          <cell r="Z92">
            <v>0</v>
          </cell>
          <cell r="AB92">
            <v>1.7922289999999998</v>
          </cell>
          <cell r="AD92">
            <v>0.095018471787</v>
          </cell>
          <cell r="AF92">
            <v>0</v>
          </cell>
          <cell r="AH92">
            <v>0.55404</v>
          </cell>
          <cell r="AJ92">
            <v>74.187366255068</v>
          </cell>
        </row>
        <row r="93">
          <cell r="A93" t="str">
            <v>R343</v>
          </cell>
          <cell r="B93" t="str">
            <v>Wigan</v>
          </cell>
          <cell r="D93">
            <v>99.033265485085</v>
          </cell>
          <cell r="F93">
            <v>19.806606640494</v>
          </cell>
          <cell r="H93" t="str">
            <v/>
          </cell>
          <cell r="J93">
            <v>2.817201885474</v>
          </cell>
          <cell r="L93">
            <v>9.47015049852</v>
          </cell>
          <cell r="T93">
            <v>0.088614156426</v>
          </cell>
          <cell r="V93">
            <v>0.126380572294</v>
          </cell>
          <cell r="X93">
            <v>7.230518680489</v>
          </cell>
          <cell r="Z93">
            <v>0</v>
          </cell>
          <cell r="AB93">
            <v>1.1988</v>
          </cell>
          <cell r="AD93">
            <v>0.184184934899</v>
          </cell>
          <cell r="AF93">
            <v>0</v>
          </cell>
          <cell r="AH93">
            <v>1.183275</v>
          </cell>
          <cell r="AJ93">
            <v>141.138997853681</v>
          </cell>
        </row>
        <row r="94">
          <cell r="A94" t="str">
            <v>R301</v>
          </cell>
          <cell r="B94" t="str">
            <v>Greater Manchester Fire</v>
          </cell>
          <cell r="H94">
            <v>63.498257822941994</v>
          </cell>
          <cell r="J94">
            <v>1.053144678326</v>
          </cell>
          <cell r="Z94">
            <v>0</v>
          </cell>
          <cell r="AB94">
            <v>0.470038</v>
          </cell>
          <cell r="AD94">
            <v>0.083586547232</v>
          </cell>
          <cell r="AF94">
            <v>0</v>
          </cell>
          <cell r="AH94">
            <v>0</v>
          </cell>
          <cell r="AJ94">
            <v>65.1050270485</v>
          </cell>
        </row>
        <row r="95">
          <cell r="H95" t="str">
            <v/>
          </cell>
          <cell r="Z95" t="str">
            <v/>
          </cell>
          <cell r="AB95" t="str">
            <v/>
          </cell>
          <cell r="AF95" t="str">
            <v/>
          </cell>
          <cell r="AH95" t="str">
            <v/>
          </cell>
          <cell r="AJ95" t="str">
            <v/>
          </cell>
        </row>
        <row r="96">
          <cell r="B96" t="str">
            <v>MERSEYSIDE</v>
          </cell>
          <cell r="H96" t="str">
            <v/>
          </cell>
          <cell r="Z96" t="str">
            <v/>
          </cell>
          <cell r="AB96" t="str">
            <v/>
          </cell>
          <cell r="AF96" t="str">
            <v/>
          </cell>
          <cell r="AH96" t="str">
            <v/>
          </cell>
          <cell r="AJ96" t="str">
            <v/>
          </cell>
        </row>
        <row r="97">
          <cell r="A97" t="str">
            <v>R344</v>
          </cell>
          <cell r="B97" t="str">
            <v>Knowsley</v>
          </cell>
          <cell r="D97">
            <v>92.519204801449</v>
          </cell>
          <cell r="F97">
            <v>13.877444710973</v>
          </cell>
          <cell r="H97" t="str">
            <v/>
          </cell>
          <cell r="J97">
            <v>1.3066900904019998</v>
          </cell>
          <cell r="L97">
            <v>7.51066049501</v>
          </cell>
          <cell r="T97">
            <v>0.056291069176</v>
          </cell>
          <cell r="V97">
            <v>0.11308253857600001</v>
          </cell>
          <cell r="X97">
            <v>7.177776563850999</v>
          </cell>
          <cell r="Z97">
            <v>0</v>
          </cell>
          <cell r="AB97">
            <v>1.0459640000000001</v>
          </cell>
          <cell r="AD97">
            <v>0.162775139502</v>
          </cell>
          <cell r="AF97">
            <v>0</v>
          </cell>
          <cell r="AH97">
            <v>1.245269</v>
          </cell>
          <cell r="AJ97">
            <v>125.01515840894</v>
          </cell>
        </row>
        <row r="98">
          <cell r="A98" t="str">
            <v>R345</v>
          </cell>
          <cell r="B98" t="str">
            <v>Liverpool</v>
          </cell>
          <cell r="D98">
            <v>256.883531611708</v>
          </cell>
          <cell r="F98">
            <v>50.144859377791</v>
          </cell>
          <cell r="H98" t="str">
            <v/>
          </cell>
          <cell r="J98">
            <v>4.049990841236</v>
          </cell>
          <cell r="L98">
            <v>18.409313901204</v>
          </cell>
          <cell r="T98">
            <v>0.514228067942</v>
          </cell>
          <cell r="V98">
            <v>0.127168603922</v>
          </cell>
          <cell r="X98">
            <v>16.018214409777002</v>
          </cell>
          <cell r="Z98">
            <v>0</v>
          </cell>
          <cell r="AB98">
            <v>0</v>
          </cell>
          <cell r="AD98">
            <v>0.461045296173</v>
          </cell>
          <cell r="AF98">
            <v>0</v>
          </cell>
          <cell r="AH98">
            <v>4.218421</v>
          </cell>
          <cell r="AJ98">
            <v>350.826773109753</v>
          </cell>
        </row>
        <row r="99">
          <cell r="A99" t="str">
            <v>R347</v>
          </cell>
          <cell r="B99" t="str">
            <v>Sefton</v>
          </cell>
          <cell r="D99">
            <v>93.47143215642899</v>
          </cell>
          <cell r="F99">
            <v>18.416588463578</v>
          </cell>
          <cell r="H99" t="str">
            <v/>
          </cell>
          <cell r="J99">
            <v>2.934258224478</v>
          </cell>
          <cell r="L99">
            <v>7.700525968246</v>
          </cell>
          <cell r="T99">
            <v>0.08645888992600001</v>
          </cell>
          <cell r="V99">
            <v>0.11879576787700001</v>
          </cell>
          <cell r="X99">
            <v>4.495731157543</v>
          </cell>
          <cell r="Z99">
            <v>0</v>
          </cell>
          <cell r="AB99">
            <v>1.172789</v>
          </cell>
          <cell r="AD99">
            <v>0.169433810538</v>
          </cell>
          <cell r="AF99">
            <v>0</v>
          </cell>
          <cell r="AH99">
            <v>1.140513</v>
          </cell>
          <cell r="AJ99">
            <v>129.706526438615</v>
          </cell>
        </row>
        <row r="100">
          <cell r="A100" t="str">
            <v>R346</v>
          </cell>
          <cell r="B100" t="str">
            <v>St Helens</v>
          </cell>
          <cell r="D100">
            <v>67.228800118009</v>
          </cell>
          <cell r="F100">
            <v>11.664821863549</v>
          </cell>
          <cell r="H100" t="str">
            <v/>
          </cell>
          <cell r="J100">
            <v>1.605615715071</v>
          </cell>
          <cell r="L100">
            <v>6.781741871586</v>
          </cell>
          <cell r="T100">
            <v>0.049434208984</v>
          </cell>
          <cell r="V100">
            <v>0.117515216482</v>
          </cell>
          <cell r="X100">
            <v>3.1523290272869997</v>
          </cell>
          <cell r="Z100">
            <v>0</v>
          </cell>
          <cell r="AB100">
            <v>0.656253</v>
          </cell>
          <cell r="AD100">
            <v>0.12059386082</v>
          </cell>
          <cell r="AF100">
            <v>0</v>
          </cell>
          <cell r="AH100">
            <v>0.755082</v>
          </cell>
          <cell r="AJ100">
            <v>92.13218688178999</v>
          </cell>
        </row>
        <row r="101">
          <cell r="A101" t="str">
            <v>R348</v>
          </cell>
          <cell r="B101" t="str">
            <v>Wirral</v>
          </cell>
          <cell r="D101">
            <v>118.15538149175</v>
          </cell>
          <cell r="F101">
            <v>20.824618209942003</v>
          </cell>
          <cell r="H101" t="str">
            <v/>
          </cell>
          <cell r="J101">
            <v>3.2711603095229997</v>
          </cell>
          <cell r="L101">
            <v>10.250500218791</v>
          </cell>
          <cell r="T101">
            <v>0.065106187961</v>
          </cell>
          <cell r="V101">
            <v>0.120962854854</v>
          </cell>
          <cell r="X101">
            <v>7.140799035085</v>
          </cell>
          <cell r="Z101">
            <v>0</v>
          </cell>
          <cell r="AB101">
            <v>1.353712</v>
          </cell>
          <cell r="AD101">
            <v>0.212537457904</v>
          </cell>
          <cell r="AF101">
            <v>0</v>
          </cell>
          <cell r="AH101">
            <v>1.606612</v>
          </cell>
          <cell r="AJ101">
            <v>163.001389765809</v>
          </cell>
        </row>
        <row r="102">
          <cell r="A102" t="str">
            <v>R302</v>
          </cell>
          <cell r="B102" t="str">
            <v>Merseyside Fire</v>
          </cell>
          <cell r="H102">
            <v>39.90506812138899</v>
          </cell>
          <cell r="J102">
            <v>0.6780023176100001</v>
          </cell>
          <cell r="Z102">
            <v>0</v>
          </cell>
          <cell r="AB102">
            <v>0</v>
          </cell>
          <cell r="AD102">
            <v>0.052536795584</v>
          </cell>
          <cell r="AF102">
            <v>0</v>
          </cell>
          <cell r="AH102">
            <v>0</v>
          </cell>
          <cell r="AJ102">
            <v>40.635607234584</v>
          </cell>
        </row>
        <row r="103">
          <cell r="H103" t="str">
            <v/>
          </cell>
          <cell r="Z103" t="str">
            <v/>
          </cell>
          <cell r="AB103" t="str">
            <v/>
          </cell>
          <cell r="AF103" t="str">
            <v/>
          </cell>
          <cell r="AH103" t="str">
            <v/>
          </cell>
          <cell r="AJ103" t="str">
            <v/>
          </cell>
        </row>
        <row r="104">
          <cell r="B104" t="str">
            <v>SOUTH YORKSHIRE</v>
          </cell>
          <cell r="H104" t="str">
            <v/>
          </cell>
          <cell r="Z104" t="str">
            <v/>
          </cell>
          <cell r="AB104" t="str">
            <v/>
          </cell>
          <cell r="AF104" t="str">
            <v/>
          </cell>
          <cell r="AH104" t="str">
            <v/>
          </cell>
          <cell r="AJ104" t="str">
            <v/>
          </cell>
        </row>
        <row r="105">
          <cell r="A105" t="str">
            <v>R349</v>
          </cell>
          <cell r="B105" t="str">
            <v>Barnsley</v>
          </cell>
          <cell r="D105">
            <v>84.28674735128101</v>
          </cell>
          <cell r="F105">
            <v>13.100147691359</v>
          </cell>
          <cell r="H105" t="str">
            <v/>
          </cell>
          <cell r="J105">
            <v>2.074943122141</v>
          </cell>
          <cell r="L105">
            <v>7.7247389466289995</v>
          </cell>
          <cell r="T105">
            <v>0.083716539865</v>
          </cell>
          <cell r="V105">
            <v>0.115939153227</v>
          </cell>
          <cell r="X105">
            <v>4.308473172251</v>
          </cell>
          <cell r="Z105">
            <v>0</v>
          </cell>
          <cell r="AB105">
            <v>0.853761</v>
          </cell>
          <cell r="AD105">
            <v>0.148548046643</v>
          </cell>
          <cell r="AF105">
            <v>0</v>
          </cell>
          <cell r="AH105">
            <v>0.995928</v>
          </cell>
          <cell r="AJ105">
            <v>113.692943023395</v>
          </cell>
        </row>
        <row r="106">
          <cell r="A106" t="str">
            <v>R350</v>
          </cell>
          <cell r="B106" t="str">
            <v>Doncaster</v>
          </cell>
          <cell r="D106">
            <v>107.57969957210099</v>
          </cell>
          <cell r="F106">
            <v>18.998103948591</v>
          </cell>
          <cell r="H106" t="str">
            <v/>
          </cell>
          <cell r="J106">
            <v>2.342293540536</v>
          </cell>
          <cell r="L106">
            <v>10.1848950063</v>
          </cell>
          <cell r="T106">
            <v>0.133669864684</v>
          </cell>
          <cell r="V106">
            <v>0.138595062524</v>
          </cell>
          <cell r="X106">
            <v>10.916346155088</v>
          </cell>
          <cell r="Z106">
            <v>0</v>
          </cell>
          <cell r="AB106">
            <v>0.969098</v>
          </cell>
          <cell r="AD106">
            <v>0.19924796627400002</v>
          </cell>
          <cell r="AF106">
            <v>0</v>
          </cell>
          <cell r="AH106">
            <v>1.091416</v>
          </cell>
          <cell r="AJ106">
            <v>152.553365116097</v>
          </cell>
        </row>
        <row r="107">
          <cell r="A107" t="str">
            <v>R351</v>
          </cell>
          <cell r="B107" t="str">
            <v>Rotherham</v>
          </cell>
          <cell r="D107">
            <v>93.057037697405</v>
          </cell>
          <cell r="F107">
            <v>15.221326085906</v>
          </cell>
          <cell r="H107" t="str">
            <v/>
          </cell>
          <cell r="J107">
            <v>2.305534612627</v>
          </cell>
          <cell r="L107">
            <v>8.386419708987999</v>
          </cell>
          <cell r="T107">
            <v>0.091943590048</v>
          </cell>
          <cell r="V107">
            <v>0.11840175206300001</v>
          </cell>
          <cell r="X107">
            <v>6.975155777697</v>
          </cell>
          <cell r="Z107">
            <v>0</v>
          </cell>
          <cell r="AB107">
            <v>0.964721</v>
          </cell>
          <cell r="AD107">
            <v>0.167503573315</v>
          </cell>
          <cell r="AF107">
            <v>0</v>
          </cell>
          <cell r="AH107">
            <v>0.923229</v>
          </cell>
          <cell r="AJ107">
            <v>128.21127279805</v>
          </cell>
        </row>
        <row r="108">
          <cell r="A108" t="str">
            <v>R352</v>
          </cell>
          <cell r="B108" t="str">
            <v>Sheffield</v>
          </cell>
          <cell r="D108">
            <v>209.302710472879</v>
          </cell>
          <cell r="F108">
            <v>38.214125530285</v>
          </cell>
          <cell r="H108" t="str">
            <v/>
          </cell>
          <cell r="J108">
            <v>4.897078851368</v>
          </cell>
          <cell r="L108">
            <v>16.397540623479</v>
          </cell>
          <cell r="T108">
            <v>0.509330451382</v>
          </cell>
          <cell r="V108">
            <v>0.132586321362</v>
          </cell>
          <cell r="X108">
            <v>14.650689916098</v>
          </cell>
          <cell r="Z108">
            <v>0</v>
          </cell>
          <cell r="AB108">
            <v>3.8821019999999997</v>
          </cell>
          <cell r="AD108">
            <v>0.377728182521</v>
          </cell>
          <cell r="AF108">
            <v>0</v>
          </cell>
          <cell r="AH108">
            <v>2.472241</v>
          </cell>
          <cell r="AJ108">
            <v>290.836133349373</v>
          </cell>
        </row>
        <row r="109">
          <cell r="A109" t="str">
            <v>R303</v>
          </cell>
          <cell r="B109" t="str">
            <v>South Yorkshire Fire</v>
          </cell>
          <cell r="H109">
            <v>31.015867497386</v>
          </cell>
          <cell r="J109">
            <v>0.574403545162</v>
          </cell>
          <cell r="Z109">
            <v>0</v>
          </cell>
          <cell r="AB109">
            <v>0</v>
          </cell>
          <cell r="AD109">
            <v>0.040896118131000005</v>
          </cell>
          <cell r="AF109">
            <v>0</v>
          </cell>
          <cell r="AH109">
            <v>0</v>
          </cell>
          <cell r="AJ109">
            <v>31.631167160679002</v>
          </cell>
        </row>
        <row r="110">
          <cell r="H110" t="str">
            <v/>
          </cell>
          <cell r="Z110" t="str">
            <v/>
          </cell>
          <cell r="AB110" t="str">
            <v/>
          </cell>
          <cell r="AF110" t="str">
            <v/>
          </cell>
          <cell r="AH110" t="str">
            <v/>
          </cell>
          <cell r="AJ110" t="str">
            <v/>
          </cell>
        </row>
        <row r="111">
          <cell r="B111" t="str">
            <v>TYNE AND WEAR</v>
          </cell>
          <cell r="H111" t="str">
            <v/>
          </cell>
          <cell r="Z111" t="str">
            <v/>
          </cell>
          <cell r="AB111" t="str">
            <v/>
          </cell>
          <cell r="AF111" t="str">
            <v/>
          </cell>
          <cell r="AH111" t="str">
            <v/>
          </cell>
          <cell r="AJ111" t="str">
            <v/>
          </cell>
        </row>
        <row r="112">
          <cell r="A112" t="str">
            <v>R353</v>
          </cell>
          <cell r="B112" t="str">
            <v>Gateshead</v>
          </cell>
          <cell r="D112">
            <v>82.241432027988</v>
          </cell>
          <cell r="F112">
            <v>14.81375617124</v>
          </cell>
          <cell r="H112" t="str">
            <v/>
          </cell>
          <cell r="J112">
            <v>2.127888362715</v>
          </cell>
          <cell r="L112">
            <v>6.876965284837</v>
          </cell>
          <cell r="T112">
            <v>0.083716539865</v>
          </cell>
          <cell r="V112">
            <v>0.11436308997099999</v>
          </cell>
          <cell r="X112">
            <v>8.86378490175</v>
          </cell>
          <cell r="Z112">
            <v>0</v>
          </cell>
          <cell r="AB112">
            <v>1.742334</v>
          </cell>
          <cell r="AD112">
            <v>0.15255217801100002</v>
          </cell>
          <cell r="AF112">
            <v>0</v>
          </cell>
          <cell r="AH112">
            <v>1.001553</v>
          </cell>
          <cell r="AJ112">
            <v>118.01834555637801</v>
          </cell>
        </row>
        <row r="113">
          <cell r="A113" t="str">
            <v>R354</v>
          </cell>
          <cell r="B113" t="str">
            <v>Newcastle upon Tyne</v>
          </cell>
          <cell r="D113">
            <v>127.802745093523</v>
          </cell>
          <cell r="F113">
            <v>25.004494753181</v>
          </cell>
          <cell r="H113" t="str">
            <v/>
          </cell>
          <cell r="J113">
            <v>2.6379747348600002</v>
          </cell>
          <cell r="L113">
            <v>9.775849276881</v>
          </cell>
          <cell r="T113">
            <v>0.399109452791</v>
          </cell>
          <cell r="V113">
            <v>0.116628680901</v>
          </cell>
          <cell r="X113">
            <v>11.864122344407999</v>
          </cell>
          <cell r="Z113">
            <v>0</v>
          </cell>
          <cell r="AB113">
            <v>2.095365</v>
          </cell>
          <cell r="AD113">
            <v>0.235841202903</v>
          </cell>
          <cell r="AF113">
            <v>0</v>
          </cell>
          <cell r="AH113">
            <v>1.507601</v>
          </cell>
          <cell r="AJ113">
            <v>181.439731539449</v>
          </cell>
        </row>
        <row r="114">
          <cell r="A114" t="str">
            <v>R355</v>
          </cell>
          <cell r="B114" t="str">
            <v>North Tyneside</v>
          </cell>
          <cell r="D114">
            <v>67.019816001365</v>
          </cell>
          <cell r="F114">
            <v>12.610898391366</v>
          </cell>
          <cell r="H114" t="str">
            <v/>
          </cell>
          <cell r="J114">
            <v>2.120258625323</v>
          </cell>
          <cell r="L114">
            <v>5.891055923565999</v>
          </cell>
          <cell r="T114">
            <v>0.168735301994</v>
          </cell>
          <cell r="V114">
            <v>0.113378050437</v>
          </cell>
          <cell r="X114">
            <v>7.202436998825</v>
          </cell>
          <cell r="Z114">
            <v>0</v>
          </cell>
          <cell r="AB114">
            <v>1.7234630000000002</v>
          </cell>
          <cell r="AD114">
            <v>0.126022870078</v>
          </cell>
          <cell r="AF114">
            <v>0</v>
          </cell>
          <cell r="AH114">
            <v>0.855622</v>
          </cell>
          <cell r="AJ114">
            <v>97.831687162954</v>
          </cell>
        </row>
        <row r="115">
          <cell r="A115" t="str">
            <v>R356</v>
          </cell>
          <cell r="B115" t="str">
            <v>South Tyneside</v>
          </cell>
          <cell r="D115">
            <v>70.634423305237</v>
          </cell>
          <cell r="F115">
            <v>11.722103180211</v>
          </cell>
          <cell r="H115" t="str">
            <v/>
          </cell>
          <cell r="J115">
            <v>1.443650048885</v>
          </cell>
          <cell r="L115">
            <v>6.475067652370999</v>
          </cell>
          <cell r="T115">
            <v>0.089201239987</v>
          </cell>
          <cell r="V115">
            <v>0.113378050437</v>
          </cell>
          <cell r="X115">
            <v>6.854772110992</v>
          </cell>
          <cell r="Z115">
            <v>0</v>
          </cell>
          <cell r="AB115">
            <v>1.167947</v>
          </cell>
          <cell r="AD115">
            <v>0.129047589744</v>
          </cell>
          <cell r="AF115">
            <v>0</v>
          </cell>
          <cell r="AH115">
            <v>0.635829</v>
          </cell>
          <cell r="AJ115">
            <v>99.265419177864</v>
          </cell>
        </row>
        <row r="116">
          <cell r="A116" t="str">
            <v>R357</v>
          </cell>
          <cell r="B116" t="str">
            <v>Sunderland</v>
          </cell>
          <cell r="D116">
            <v>119.496563187053</v>
          </cell>
          <cell r="F116">
            <v>21.50991237232</v>
          </cell>
          <cell r="H116" t="str">
            <v/>
          </cell>
          <cell r="J116">
            <v>2.366239009418</v>
          </cell>
          <cell r="L116">
            <v>10.648095481512001</v>
          </cell>
          <cell r="T116">
            <v>0.138567481244</v>
          </cell>
          <cell r="V116">
            <v>0.11879576787700001</v>
          </cell>
          <cell r="X116">
            <v>14.962202049006</v>
          </cell>
          <cell r="Z116">
            <v>0</v>
          </cell>
          <cell r="AB116">
            <v>1.943519</v>
          </cell>
          <cell r="AD116">
            <v>0.224041760181</v>
          </cell>
          <cell r="AF116">
            <v>0</v>
          </cell>
          <cell r="AH116">
            <v>1.435188</v>
          </cell>
          <cell r="AJ116">
            <v>172.84312410861</v>
          </cell>
        </row>
        <row r="117">
          <cell r="A117" t="str">
            <v>R304</v>
          </cell>
          <cell r="B117" t="str">
            <v>Tyne and Wear Fire</v>
          </cell>
          <cell r="H117">
            <v>30.733584987773998</v>
          </cell>
          <cell r="J117">
            <v>0.594908464405</v>
          </cell>
          <cell r="Z117">
            <v>0</v>
          </cell>
          <cell r="AB117">
            <v>0.482501</v>
          </cell>
          <cell r="AD117">
            <v>0.040559055212</v>
          </cell>
          <cell r="AF117">
            <v>0</v>
          </cell>
          <cell r="AH117">
            <v>0</v>
          </cell>
          <cell r="AJ117">
            <v>31.851553507392</v>
          </cell>
        </row>
        <row r="118">
          <cell r="H118" t="str">
            <v/>
          </cell>
          <cell r="Z118" t="str">
            <v/>
          </cell>
          <cell r="AB118" t="str">
            <v/>
          </cell>
          <cell r="AF118" t="str">
            <v/>
          </cell>
          <cell r="AH118" t="str">
            <v/>
          </cell>
          <cell r="AJ118" t="str">
            <v/>
          </cell>
        </row>
        <row r="119">
          <cell r="B119" t="str">
            <v>WEST MIDLANDS</v>
          </cell>
          <cell r="H119" t="str">
            <v/>
          </cell>
          <cell r="Z119" t="str">
            <v/>
          </cell>
          <cell r="AB119" t="str">
            <v/>
          </cell>
          <cell r="AF119" t="str">
            <v/>
          </cell>
          <cell r="AH119" t="str">
            <v/>
          </cell>
          <cell r="AJ119" t="str">
            <v/>
          </cell>
        </row>
        <row r="120">
          <cell r="A120" t="str">
            <v>R358</v>
          </cell>
          <cell r="B120" t="str">
            <v>Birmingham</v>
          </cell>
          <cell r="D120">
            <v>515.449870853519</v>
          </cell>
          <cell r="F120">
            <v>96.769358259906</v>
          </cell>
          <cell r="H120" t="str">
            <v/>
          </cell>
          <cell r="J120">
            <v>8.267842873820001</v>
          </cell>
          <cell r="L120">
            <v>42.097116943974</v>
          </cell>
          <cell r="T120">
            <v>1.0676350982860001</v>
          </cell>
          <cell r="V120">
            <v>0.154651206938</v>
          </cell>
          <cell r="X120">
            <v>38.990371656359</v>
          </cell>
          <cell r="Z120">
            <v>0</v>
          </cell>
          <cell r="AB120">
            <v>3.346175</v>
          </cell>
          <cell r="AD120">
            <v>0.9346112308529999</v>
          </cell>
          <cell r="AF120">
            <v>0</v>
          </cell>
          <cell r="AH120">
            <v>7.36581</v>
          </cell>
          <cell r="AJ120">
            <v>714.443443123656</v>
          </cell>
        </row>
        <row r="121">
          <cell r="A121" t="str">
            <v>R359</v>
          </cell>
          <cell r="B121" t="str">
            <v>Coventry</v>
          </cell>
          <cell r="D121">
            <v>118.80470656504201</v>
          </cell>
          <cell r="F121">
            <v>24.169539368208</v>
          </cell>
          <cell r="H121" t="str">
            <v/>
          </cell>
          <cell r="J121">
            <v>2.9331860393039997</v>
          </cell>
          <cell r="L121">
            <v>10.217022654072</v>
          </cell>
          <cell r="T121">
            <v>0.106244393995</v>
          </cell>
          <cell r="V121">
            <v>0.125494036713</v>
          </cell>
          <cell r="X121">
            <v>1.482918127222</v>
          </cell>
          <cell r="Z121">
            <v>0</v>
          </cell>
          <cell r="AB121">
            <v>1.207522</v>
          </cell>
          <cell r="AD121">
            <v>0.210979655176</v>
          </cell>
          <cell r="AF121">
            <v>0</v>
          </cell>
          <cell r="AH121">
            <v>1.427618</v>
          </cell>
          <cell r="AJ121">
            <v>160.68523083973102</v>
          </cell>
        </row>
        <row r="122">
          <cell r="A122" t="str">
            <v>R360</v>
          </cell>
          <cell r="B122" t="str">
            <v>Dudley</v>
          </cell>
          <cell r="D122">
            <v>97.549712522775</v>
          </cell>
          <cell r="F122">
            <v>16.778595990947</v>
          </cell>
          <cell r="H122" t="str">
            <v/>
          </cell>
          <cell r="J122">
            <v>2.753671180691</v>
          </cell>
          <cell r="L122">
            <v>8.56201150761</v>
          </cell>
          <cell r="T122">
            <v>0.138567481244</v>
          </cell>
          <cell r="V122">
            <v>0.12115986276</v>
          </cell>
          <cell r="X122">
            <v>9.694539109663001</v>
          </cell>
          <cell r="Z122">
            <v>0</v>
          </cell>
          <cell r="AB122">
            <v>2.2811060000000003</v>
          </cell>
          <cell r="AD122">
            <v>0.179705816559</v>
          </cell>
          <cell r="AF122">
            <v>0</v>
          </cell>
          <cell r="AH122">
            <v>0.827414</v>
          </cell>
          <cell r="AJ122">
            <v>138.886483472249</v>
          </cell>
        </row>
        <row r="123">
          <cell r="A123" t="str">
            <v>R361</v>
          </cell>
          <cell r="B123" t="str">
            <v>Sandwell</v>
          </cell>
          <cell r="D123">
            <v>146.315859205436</v>
          </cell>
          <cell r="F123">
            <v>24.550962169602</v>
          </cell>
          <cell r="H123" t="str">
            <v/>
          </cell>
          <cell r="J123">
            <v>2.5098620462369996</v>
          </cell>
          <cell r="L123">
            <v>12.301886706660001</v>
          </cell>
          <cell r="T123">
            <v>0.076859679673</v>
          </cell>
          <cell r="V123">
            <v>0.12362246159700001</v>
          </cell>
          <cell r="X123">
            <v>14.277232926859</v>
          </cell>
          <cell r="Z123">
            <v>0</v>
          </cell>
          <cell r="AB123">
            <v>2.0816179999999997</v>
          </cell>
          <cell r="AD123">
            <v>0.265504325818</v>
          </cell>
          <cell r="AF123">
            <v>0</v>
          </cell>
          <cell r="AH123">
            <v>1.5928</v>
          </cell>
          <cell r="AJ123">
            <v>204.096207521883</v>
          </cell>
        </row>
        <row r="124">
          <cell r="A124" t="str">
            <v>R362</v>
          </cell>
          <cell r="B124" t="str">
            <v>Solihull</v>
          </cell>
          <cell r="D124">
            <v>38.016103904786995</v>
          </cell>
          <cell r="F124">
            <v>7.88472749123</v>
          </cell>
          <cell r="H124" t="str">
            <v/>
          </cell>
          <cell r="J124">
            <v>2.331276016563</v>
          </cell>
          <cell r="L124">
            <v>5.956003928337</v>
          </cell>
          <cell r="T124">
            <v>0.172848827086</v>
          </cell>
          <cell r="V124">
            <v>0.117022696715</v>
          </cell>
          <cell r="X124">
            <v>5.299708986822</v>
          </cell>
          <cell r="Z124">
            <v>0</v>
          </cell>
          <cell r="AB124">
            <v>1.899629</v>
          </cell>
          <cell r="AD124">
            <v>0.078829404302</v>
          </cell>
          <cell r="AF124">
            <v>0</v>
          </cell>
          <cell r="AH124">
            <v>0.557628</v>
          </cell>
          <cell r="AJ124">
            <v>62.313778255842</v>
          </cell>
        </row>
        <row r="125">
          <cell r="A125" t="str">
            <v>R363</v>
          </cell>
          <cell r="B125" t="str">
            <v>Walsall</v>
          </cell>
          <cell r="D125">
            <v>107.993804871711</v>
          </cell>
          <cell r="F125">
            <v>18.878677200017002</v>
          </cell>
          <cell r="H125" t="str">
            <v/>
          </cell>
          <cell r="J125">
            <v>2.712368656558</v>
          </cell>
          <cell r="L125">
            <v>10.035817894614</v>
          </cell>
          <cell r="T125">
            <v>0.119075518957</v>
          </cell>
          <cell r="V125">
            <v>0.119879311365</v>
          </cell>
          <cell r="X125">
            <v>6.868643858044</v>
          </cell>
          <cell r="Z125">
            <v>0</v>
          </cell>
          <cell r="AB125">
            <v>1.131338</v>
          </cell>
          <cell r="AD125">
            <v>0.195060784953</v>
          </cell>
          <cell r="AF125">
            <v>0</v>
          </cell>
          <cell r="AH125">
            <v>1.311276</v>
          </cell>
          <cell r="AJ125">
            <v>149.36594209621998</v>
          </cell>
        </row>
        <row r="126">
          <cell r="A126" t="str">
            <v>R364</v>
          </cell>
          <cell r="B126" t="str">
            <v>Wolverhampton</v>
          </cell>
          <cell r="D126">
            <v>114.227901908714</v>
          </cell>
          <cell r="F126">
            <v>19.536204753849</v>
          </cell>
          <cell r="H126" t="str">
            <v/>
          </cell>
          <cell r="J126">
            <v>2.3274959913960003</v>
          </cell>
          <cell r="L126">
            <v>8.963710022137999</v>
          </cell>
          <cell r="T126">
            <v>0.168735301994</v>
          </cell>
          <cell r="V126">
            <v>0.121553878574</v>
          </cell>
          <cell r="X126">
            <v>11.40967599639</v>
          </cell>
          <cell r="Z126">
            <v>0</v>
          </cell>
          <cell r="AB126">
            <v>0.951637</v>
          </cell>
          <cell r="AD126">
            <v>0.20787823011599998</v>
          </cell>
          <cell r="AF126">
            <v>0</v>
          </cell>
          <cell r="AH126">
            <v>1.587175</v>
          </cell>
          <cell r="AJ126">
            <v>159.50196808317102</v>
          </cell>
        </row>
        <row r="127">
          <cell r="A127" t="str">
            <v>R305</v>
          </cell>
          <cell r="B127" t="str">
            <v>West Midlands Fire</v>
          </cell>
          <cell r="H127">
            <v>66.99941791466199</v>
          </cell>
          <cell r="J127">
            <v>0.953445394573</v>
          </cell>
          <cell r="Z127">
            <v>0</v>
          </cell>
          <cell r="AB127">
            <v>0</v>
          </cell>
          <cell r="AD127">
            <v>0.088010022014</v>
          </cell>
          <cell r="AF127">
            <v>0</v>
          </cell>
          <cell r="AH127">
            <v>0</v>
          </cell>
          <cell r="AJ127">
            <v>68.04087333125</v>
          </cell>
        </row>
        <row r="128">
          <cell r="H128" t="str">
            <v/>
          </cell>
          <cell r="Z128" t="str">
            <v/>
          </cell>
          <cell r="AB128" t="str">
            <v/>
          </cell>
          <cell r="AF128" t="str">
            <v/>
          </cell>
          <cell r="AH128" t="str">
            <v/>
          </cell>
          <cell r="AJ128" t="str">
            <v/>
          </cell>
        </row>
        <row r="129">
          <cell r="B129" t="str">
            <v>WEST YORKSHIRE</v>
          </cell>
          <cell r="H129" t="str">
            <v/>
          </cell>
          <cell r="Z129" t="str">
            <v/>
          </cell>
          <cell r="AB129" t="str">
            <v/>
          </cell>
          <cell r="AF129" t="str">
            <v/>
          </cell>
          <cell r="AH129" t="str">
            <v/>
          </cell>
          <cell r="AJ129" t="str">
            <v/>
          </cell>
        </row>
        <row r="130">
          <cell r="A130" t="str">
            <v>R365</v>
          </cell>
          <cell r="B130" t="str">
            <v>Bradford</v>
          </cell>
          <cell r="D130">
            <v>196.267152663208</v>
          </cell>
          <cell r="F130">
            <v>39.633356302532</v>
          </cell>
          <cell r="H130" t="str">
            <v/>
          </cell>
          <cell r="J130">
            <v>4.056248739103</v>
          </cell>
          <cell r="L130">
            <v>20.098434930363</v>
          </cell>
          <cell r="T130">
            <v>0.117997885707</v>
          </cell>
          <cell r="V130">
            <v>0.12992671461900002</v>
          </cell>
          <cell r="X130">
            <v>12.730370093883</v>
          </cell>
          <cell r="Z130">
            <v>0</v>
          </cell>
          <cell r="AB130">
            <v>0</v>
          </cell>
          <cell r="AD130">
            <v>0.36333670124899997</v>
          </cell>
          <cell r="AF130">
            <v>0</v>
          </cell>
          <cell r="AH130">
            <v>2.335977</v>
          </cell>
          <cell r="AJ130">
            <v>275.73280103066304</v>
          </cell>
        </row>
        <row r="131">
          <cell r="A131" t="str">
            <v>R366</v>
          </cell>
          <cell r="B131" t="str">
            <v>Calderdale</v>
          </cell>
          <cell r="D131">
            <v>59.476893751728</v>
          </cell>
          <cell r="F131">
            <v>12.342900110498</v>
          </cell>
          <cell r="H131" t="str">
            <v/>
          </cell>
          <cell r="J131">
            <v>2.005050984432</v>
          </cell>
          <cell r="L131">
            <v>6.991257796391</v>
          </cell>
          <cell r="T131">
            <v>0.10284600760399999</v>
          </cell>
          <cell r="V131">
            <v>0.134654904385</v>
          </cell>
          <cell r="X131">
            <v>1.5890656119220001</v>
          </cell>
          <cell r="Z131">
            <v>0</v>
          </cell>
          <cell r="AB131">
            <v>0.841202</v>
          </cell>
          <cell r="AD131">
            <v>0.110178355167</v>
          </cell>
          <cell r="AF131">
            <v>0</v>
          </cell>
          <cell r="AH131">
            <v>0.656765</v>
          </cell>
          <cell r="AJ131">
            <v>84.250814522127</v>
          </cell>
        </row>
        <row r="132">
          <cell r="A132" t="str">
            <v>R367</v>
          </cell>
          <cell r="B132" t="str">
            <v>Kirklees</v>
          </cell>
          <cell r="D132">
            <v>118.823644573741</v>
          </cell>
          <cell r="F132">
            <v>22.866322354123</v>
          </cell>
          <cell r="H132" t="str">
            <v/>
          </cell>
          <cell r="J132">
            <v>3.869827892978</v>
          </cell>
          <cell r="L132">
            <v>13.908339419735</v>
          </cell>
          <cell r="T132">
            <v>0.128968270991</v>
          </cell>
          <cell r="V132">
            <v>0.136329471594</v>
          </cell>
          <cell r="X132">
            <v>1.980314295365</v>
          </cell>
          <cell r="Z132">
            <v>0</v>
          </cell>
          <cell r="AB132">
            <v>1.598869</v>
          </cell>
          <cell r="AD132">
            <v>0.21571671850799998</v>
          </cell>
          <cell r="AF132">
            <v>0</v>
          </cell>
          <cell r="AH132">
            <v>1.335767</v>
          </cell>
          <cell r="AJ132">
            <v>164.864098997034</v>
          </cell>
        </row>
        <row r="133">
          <cell r="A133" t="str">
            <v>R368</v>
          </cell>
          <cell r="B133" t="str">
            <v>Leeds</v>
          </cell>
          <cell r="D133">
            <v>221.558802970346</v>
          </cell>
          <cell r="F133">
            <v>49.156180869673996</v>
          </cell>
          <cell r="H133" t="str">
            <v/>
          </cell>
          <cell r="J133">
            <v>6.66178713475</v>
          </cell>
          <cell r="L133">
            <v>21.236835525183</v>
          </cell>
          <cell r="T133">
            <v>0.8619440681170001</v>
          </cell>
          <cell r="V133">
            <v>0.14342175624300002</v>
          </cell>
          <cell r="X133">
            <v>10.622656001837</v>
          </cell>
          <cell r="Z133">
            <v>0</v>
          </cell>
          <cell r="AB133">
            <v>2.765723</v>
          </cell>
          <cell r="AD133">
            <v>0.41337089302</v>
          </cell>
          <cell r="AF133">
            <v>0</v>
          </cell>
          <cell r="AH133">
            <v>3.445076</v>
          </cell>
          <cell r="AJ133">
            <v>316.865798219169</v>
          </cell>
        </row>
        <row r="134">
          <cell r="A134" t="str">
            <v>R369</v>
          </cell>
          <cell r="B134" t="str">
            <v>Wakefield</v>
          </cell>
          <cell r="D134">
            <v>101.35333142848299</v>
          </cell>
          <cell r="F134">
            <v>18.446819565711</v>
          </cell>
          <cell r="H134" t="str">
            <v/>
          </cell>
          <cell r="J134">
            <v>2.788644128839</v>
          </cell>
          <cell r="L134">
            <v>9.921198853345999</v>
          </cell>
          <cell r="T134">
            <v>0.10408912749499999</v>
          </cell>
          <cell r="V134">
            <v>0.126282068341</v>
          </cell>
          <cell r="X134">
            <v>9.134188570084</v>
          </cell>
          <cell r="Z134">
            <v>0</v>
          </cell>
          <cell r="AB134">
            <v>0</v>
          </cell>
          <cell r="AD134">
            <v>0.188206780222</v>
          </cell>
          <cell r="AF134">
            <v>0</v>
          </cell>
          <cell r="AH134">
            <v>1.125697</v>
          </cell>
          <cell r="AJ134">
            <v>143.188457522521</v>
          </cell>
        </row>
        <row r="135">
          <cell r="A135" t="str">
            <v>R306</v>
          </cell>
          <cell r="B135" t="str">
            <v>West Yorkshire Fire</v>
          </cell>
          <cell r="H135">
            <v>48.952219039293</v>
          </cell>
          <cell r="Z135">
            <v>0</v>
          </cell>
          <cell r="AB135">
            <v>0.399045</v>
          </cell>
          <cell r="AD135">
            <v>0.064538331805</v>
          </cell>
          <cell r="AF135">
            <v>0</v>
          </cell>
          <cell r="AH135">
            <v>0</v>
          </cell>
          <cell r="AJ135">
            <v>50.305719051946</v>
          </cell>
        </row>
        <row r="136">
          <cell r="H136" t="str">
            <v/>
          </cell>
          <cell r="Z136" t="str">
            <v/>
          </cell>
          <cell r="AB136" t="str">
            <v/>
          </cell>
          <cell r="AF136" t="str">
            <v/>
          </cell>
          <cell r="AH136" t="str">
            <v/>
          </cell>
          <cell r="AJ136" t="str">
            <v/>
          </cell>
        </row>
        <row r="137">
          <cell r="B137" t="str">
            <v>ALL PURPOSE AUTHORITIES</v>
          </cell>
          <cell r="H137" t="str">
            <v/>
          </cell>
          <cell r="Z137" t="str">
            <v/>
          </cell>
          <cell r="AB137" t="str">
            <v/>
          </cell>
          <cell r="AF137" t="str">
            <v/>
          </cell>
          <cell r="AH137" t="str">
            <v/>
          </cell>
          <cell r="AJ137" t="str">
            <v/>
          </cell>
        </row>
        <row r="138">
          <cell r="H138" t="str">
            <v/>
          </cell>
          <cell r="Z138" t="str">
            <v/>
          </cell>
          <cell r="AB138" t="str">
            <v/>
          </cell>
          <cell r="AF138" t="str">
            <v/>
          </cell>
          <cell r="AH138" t="str">
            <v/>
          </cell>
          <cell r="AJ138" t="str">
            <v/>
          </cell>
        </row>
        <row r="139">
          <cell r="A139" t="str">
            <v>R602</v>
          </cell>
          <cell r="B139" t="str">
            <v>Bath &amp; North East Somerset</v>
          </cell>
          <cell r="D139">
            <v>28.840656665776</v>
          </cell>
          <cell r="F139">
            <v>7.9993568233</v>
          </cell>
          <cell r="H139" t="str">
            <v/>
          </cell>
          <cell r="J139">
            <v>1.9270134250970001</v>
          </cell>
          <cell r="L139">
            <v>4.173030531876</v>
          </cell>
          <cell r="T139">
            <v>0.20272310605500002</v>
          </cell>
          <cell r="V139">
            <v>0.124016477411</v>
          </cell>
          <cell r="X139">
            <v>3.446889382559</v>
          </cell>
          <cell r="Z139">
            <v>0</v>
          </cell>
          <cell r="AB139">
            <v>1.588886</v>
          </cell>
          <cell r="AD139">
            <v>0.061806084778999994</v>
          </cell>
          <cell r="AF139">
            <v>0</v>
          </cell>
          <cell r="AH139">
            <v>0.297538</v>
          </cell>
          <cell r="AJ139">
            <v>48.661916496852</v>
          </cell>
        </row>
        <row r="140">
          <cell r="A140" t="str">
            <v>R679</v>
          </cell>
          <cell r="B140" t="str">
            <v>Bedford</v>
          </cell>
          <cell r="D140">
            <v>36.021626131448</v>
          </cell>
          <cell r="F140">
            <v>10.391365005105</v>
          </cell>
          <cell r="H140" t="str">
            <v/>
          </cell>
          <cell r="J140">
            <v>1.824746670998</v>
          </cell>
          <cell r="L140">
            <v>4.782789480437001</v>
          </cell>
          <cell r="T140">
            <v>0.195867230902</v>
          </cell>
          <cell r="V140">
            <v>0.123523957644</v>
          </cell>
          <cell r="X140">
            <v>10.619208507754</v>
          </cell>
          <cell r="Z140">
            <v>0</v>
          </cell>
          <cell r="AB140">
            <v>1.521464</v>
          </cell>
          <cell r="AD140">
            <v>0.08385457279000001</v>
          </cell>
          <cell r="AF140">
            <v>0</v>
          </cell>
          <cell r="AH140">
            <v>0.47727</v>
          </cell>
          <cell r="AJ140">
            <v>66.04171555707799</v>
          </cell>
        </row>
        <row r="141">
          <cell r="A141" t="str">
            <v>R659</v>
          </cell>
          <cell r="B141" t="str">
            <v>Blackburn with Darwen</v>
          </cell>
          <cell r="D141">
            <v>59.965231285536994</v>
          </cell>
          <cell r="F141">
            <v>13.667737999137</v>
          </cell>
          <cell r="H141" t="str">
            <v/>
          </cell>
          <cell r="J141">
            <v>1.251686095009</v>
          </cell>
          <cell r="L141">
            <v>7.94820557201</v>
          </cell>
          <cell r="T141">
            <v>0.106733958643</v>
          </cell>
          <cell r="V141">
            <v>0.11712120066800001</v>
          </cell>
          <cell r="X141">
            <v>4.3684706739450005</v>
          </cell>
          <cell r="Z141">
            <v>0</v>
          </cell>
          <cell r="AB141">
            <v>0.989567</v>
          </cell>
          <cell r="AD141">
            <v>0.116277523596</v>
          </cell>
          <cell r="AF141">
            <v>0</v>
          </cell>
          <cell r="AH141">
            <v>0.770092</v>
          </cell>
          <cell r="AJ141">
            <v>89.30112330854499</v>
          </cell>
        </row>
        <row r="142">
          <cell r="A142" t="str">
            <v>R660</v>
          </cell>
          <cell r="B142" t="str">
            <v>Blackpool</v>
          </cell>
          <cell r="D142">
            <v>69.365730460254</v>
          </cell>
          <cell r="F142">
            <v>12.683874690397</v>
          </cell>
          <cell r="H142" t="str">
            <v/>
          </cell>
          <cell r="J142">
            <v>1.489541963595</v>
          </cell>
          <cell r="L142">
            <v>5.7310042133520005</v>
          </cell>
          <cell r="T142">
            <v>0.5176264543319999</v>
          </cell>
          <cell r="V142">
            <v>0.11485560973900001</v>
          </cell>
          <cell r="X142">
            <v>4.934714762704</v>
          </cell>
          <cell r="Z142">
            <v>0</v>
          </cell>
          <cell r="AB142">
            <v>1.210334</v>
          </cell>
          <cell r="AD142">
            <v>0.126036837944</v>
          </cell>
          <cell r="AF142">
            <v>0</v>
          </cell>
          <cell r="AH142">
            <v>1.12422</v>
          </cell>
          <cell r="AJ142">
            <v>97.297938992317</v>
          </cell>
        </row>
        <row r="143">
          <cell r="A143" t="str">
            <v>R622</v>
          </cell>
          <cell r="B143" t="str">
            <v>Bournemouth</v>
          </cell>
          <cell r="D143">
            <v>42.91179635938</v>
          </cell>
          <cell r="F143">
            <v>11.328253533326</v>
          </cell>
          <cell r="H143" t="str">
            <v/>
          </cell>
          <cell r="J143">
            <v>2.005356611961</v>
          </cell>
          <cell r="L143">
            <v>4.761216370342001</v>
          </cell>
          <cell r="T143">
            <v>0.559773340848</v>
          </cell>
          <cell r="V143">
            <v>0.114560097878</v>
          </cell>
          <cell r="X143">
            <v>0.036424314488</v>
          </cell>
          <cell r="Z143">
            <v>0</v>
          </cell>
          <cell r="AB143">
            <v>1.642949</v>
          </cell>
          <cell r="AD143">
            <v>0.082465771544</v>
          </cell>
          <cell r="AF143">
            <v>0</v>
          </cell>
          <cell r="AH143">
            <v>0.591895</v>
          </cell>
          <cell r="AJ143">
            <v>64.034690399768</v>
          </cell>
        </row>
        <row r="144">
          <cell r="H144" t="str">
            <v/>
          </cell>
          <cell r="Z144" t="str">
            <v/>
          </cell>
          <cell r="AB144" t="str">
            <v/>
          </cell>
          <cell r="AF144" t="str">
            <v/>
          </cell>
          <cell r="AH144" t="str">
            <v/>
          </cell>
          <cell r="AJ144" t="str">
            <v/>
          </cell>
        </row>
        <row r="145">
          <cell r="A145" t="str">
            <v>R642</v>
          </cell>
          <cell r="B145" t="str">
            <v>Bracknell Forest</v>
          </cell>
          <cell r="D145">
            <v>13.02824834475</v>
          </cell>
          <cell r="F145">
            <v>7.890018641959999</v>
          </cell>
          <cell r="H145" t="str">
            <v/>
          </cell>
          <cell r="J145">
            <v>1.206405435357</v>
          </cell>
          <cell r="L145">
            <v>3.217199988251</v>
          </cell>
          <cell r="T145">
            <v>0.049251976669999996</v>
          </cell>
          <cell r="V145">
            <v>0.11771222438899999</v>
          </cell>
          <cell r="X145">
            <v>8.236815450906</v>
          </cell>
          <cell r="Z145">
            <v>0</v>
          </cell>
          <cell r="AB145">
            <v>0.999198</v>
          </cell>
          <cell r="AD145">
            <v>0.043916072197</v>
          </cell>
          <cell r="AF145">
            <v>0</v>
          </cell>
          <cell r="AH145">
            <v>0.208025</v>
          </cell>
          <cell r="AJ145">
            <v>34.996791134481</v>
          </cell>
        </row>
        <row r="146">
          <cell r="A146" t="str">
            <v>R625</v>
          </cell>
          <cell r="B146" t="str">
            <v>Brighton &amp; Hove</v>
          </cell>
          <cell r="D146">
            <v>71.657154991424</v>
          </cell>
          <cell r="F146">
            <v>25.675986637621</v>
          </cell>
          <cell r="H146" t="str">
            <v/>
          </cell>
          <cell r="J146">
            <v>2.9818007269480002</v>
          </cell>
          <cell r="L146">
            <v>7.251163004543</v>
          </cell>
          <cell r="T146">
            <v>1.273326128455</v>
          </cell>
          <cell r="V146">
            <v>0.138595062524</v>
          </cell>
          <cell r="X146">
            <v>6.975415223079</v>
          </cell>
          <cell r="Z146">
            <v>0</v>
          </cell>
          <cell r="AB146">
            <v>0</v>
          </cell>
          <cell r="AD146">
            <v>0.15428954801599998</v>
          </cell>
          <cell r="AF146">
            <v>0</v>
          </cell>
          <cell r="AH146">
            <v>0.75141</v>
          </cell>
          <cell r="AJ146">
            <v>116.859141322609</v>
          </cell>
        </row>
        <row r="147">
          <cell r="A147" t="str">
            <v>R603</v>
          </cell>
          <cell r="B147" t="str">
            <v>Bristol</v>
          </cell>
          <cell r="D147">
            <v>131.946901736527</v>
          </cell>
          <cell r="F147">
            <v>32.307256179776005</v>
          </cell>
          <cell r="H147" t="str">
            <v/>
          </cell>
          <cell r="J147">
            <v>4.4782924813489995</v>
          </cell>
          <cell r="L147">
            <v>12.964169832378</v>
          </cell>
          <cell r="T147">
            <v>1.0642071607099999</v>
          </cell>
          <cell r="V147">
            <v>0.134359392525</v>
          </cell>
          <cell r="X147">
            <v>18.150971543023</v>
          </cell>
          <cell r="Z147">
            <v>0</v>
          </cell>
          <cell r="AB147">
            <v>0</v>
          </cell>
          <cell r="AD147">
            <v>0.266124417233</v>
          </cell>
          <cell r="AF147">
            <v>0</v>
          </cell>
          <cell r="AH147">
            <v>1.867803</v>
          </cell>
          <cell r="AJ147">
            <v>203.180085743521</v>
          </cell>
        </row>
        <row r="148">
          <cell r="A148" t="str">
            <v>R680</v>
          </cell>
          <cell r="B148" t="str">
            <v>Central Bedfordshire</v>
          </cell>
          <cell r="D148">
            <v>32.165259546758996</v>
          </cell>
          <cell r="F148">
            <v>11.412618925055002</v>
          </cell>
          <cell r="H148" t="str">
            <v/>
          </cell>
          <cell r="J148">
            <v>3.187088846438</v>
          </cell>
          <cell r="L148">
            <v>6.681578158794</v>
          </cell>
          <cell r="T148">
            <v>0.138567481244</v>
          </cell>
          <cell r="V148">
            <v>0.126774588108</v>
          </cell>
          <cell r="X148">
            <v>10.44206182575</v>
          </cell>
          <cell r="Z148">
            <v>0</v>
          </cell>
          <cell r="AB148">
            <v>2.607977</v>
          </cell>
          <cell r="AD148">
            <v>0.083942718838</v>
          </cell>
          <cell r="AF148">
            <v>0</v>
          </cell>
          <cell r="AH148">
            <v>0.424837</v>
          </cell>
          <cell r="AJ148">
            <v>67.270706090985</v>
          </cell>
        </row>
        <row r="149">
          <cell r="A149" t="str">
            <v>R677</v>
          </cell>
          <cell r="B149" t="str">
            <v>Cheshire East</v>
          </cell>
          <cell r="D149">
            <v>46.344340456492</v>
          </cell>
          <cell r="F149">
            <v>13.717814222336</v>
          </cell>
          <cell r="H149" t="str">
            <v/>
          </cell>
          <cell r="J149">
            <v>4.447013942838</v>
          </cell>
          <cell r="L149">
            <v>8.812503956317</v>
          </cell>
          <cell r="T149">
            <v>0.212028774527</v>
          </cell>
          <cell r="V149">
            <v>0.122834429969</v>
          </cell>
          <cell r="X149">
            <v>10.91105831497</v>
          </cell>
          <cell r="Z149">
            <v>0</v>
          </cell>
          <cell r="AB149">
            <v>3.612039</v>
          </cell>
          <cell r="AD149">
            <v>0.110981623276</v>
          </cell>
          <cell r="AF149">
            <v>0</v>
          </cell>
          <cell r="AH149">
            <v>0.730574</v>
          </cell>
          <cell r="AJ149">
            <v>89.021188720726</v>
          </cell>
        </row>
        <row r="150">
          <cell r="H150" t="str">
            <v/>
          </cell>
          <cell r="Z150" t="str">
            <v/>
          </cell>
          <cell r="AB150" t="str">
            <v/>
          </cell>
          <cell r="AF150" t="str">
            <v/>
          </cell>
          <cell r="AH150" t="str">
            <v/>
          </cell>
          <cell r="AJ150" t="str">
            <v/>
          </cell>
        </row>
        <row r="151">
          <cell r="A151" t="str">
            <v>R678</v>
          </cell>
          <cell r="B151" t="str">
            <v>Cheshire West &amp; Chester</v>
          </cell>
          <cell r="D151">
            <v>67.672051906048</v>
          </cell>
          <cell r="F151">
            <v>15.124280653936001</v>
          </cell>
          <cell r="H151" t="str">
            <v/>
          </cell>
          <cell r="J151">
            <v>3.794717190105</v>
          </cell>
          <cell r="L151">
            <v>8.227008549977</v>
          </cell>
          <cell r="T151">
            <v>0.504403283636</v>
          </cell>
          <cell r="V151">
            <v>0.12657758020100002</v>
          </cell>
          <cell r="X151">
            <v>9.162148100421</v>
          </cell>
          <cell r="Z151">
            <v>0</v>
          </cell>
          <cell r="AB151">
            <v>1.580571</v>
          </cell>
          <cell r="AD151">
            <v>0.13815889491</v>
          </cell>
          <cell r="AF151">
            <v>0</v>
          </cell>
          <cell r="AH151">
            <v>0.901257</v>
          </cell>
          <cell r="AJ151">
            <v>107.23117415923201</v>
          </cell>
        </row>
        <row r="152">
          <cell r="A152" t="str">
            <v>R672</v>
          </cell>
          <cell r="B152" t="str">
            <v>Cornwall</v>
          </cell>
          <cell r="D152">
            <v>152.365354896963</v>
          </cell>
          <cell r="F152">
            <v>28.467077801465003</v>
          </cell>
          <cell r="H152">
            <v>15.194236397876</v>
          </cell>
          <cell r="J152">
            <v>5.997737161811</v>
          </cell>
          <cell r="L152">
            <v>14.588616931751</v>
          </cell>
          <cell r="T152">
            <v>0.7399685927740001</v>
          </cell>
          <cell r="V152">
            <v>0.153469159497</v>
          </cell>
          <cell r="X152">
            <v>2.322077557896</v>
          </cell>
          <cell r="Z152">
            <v>0.5598145882350323</v>
          </cell>
          <cell r="AB152">
            <v>2.513306</v>
          </cell>
          <cell r="AD152">
            <v>0.29257324679499996</v>
          </cell>
          <cell r="AF152">
            <v>0</v>
          </cell>
          <cell r="AH152">
            <v>1.175869</v>
          </cell>
          <cell r="AJ152">
            <v>224.370101335063</v>
          </cell>
        </row>
        <row r="153">
          <cell r="A153" t="str">
            <v>R624</v>
          </cell>
          <cell r="B153" t="str">
            <v>Darlington</v>
          </cell>
          <cell r="D153">
            <v>31.232440710981</v>
          </cell>
          <cell r="F153">
            <v>6.099235390792</v>
          </cell>
          <cell r="H153" t="str">
            <v/>
          </cell>
          <cell r="J153">
            <v>0.99671309376</v>
          </cell>
          <cell r="L153">
            <v>3.764798127704</v>
          </cell>
          <cell r="T153">
            <v>0.083716539865</v>
          </cell>
          <cell r="V153">
            <v>0.11209749904199999</v>
          </cell>
          <cell r="X153">
            <v>2.7818773645139996</v>
          </cell>
          <cell r="Z153">
            <v>0</v>
          </cell>
          <cell r="AB153">
            <v>0</v>
          </cell>
          <cell r="AD153">
            <v>0.059766187959</v>
          </cell>
          <cell r="AF153">
            <v>0</v>
          </cell>
          <cell r="AH153">
            <v>0.486153</v>
          </cell>
          <cell r="AJ153">
            <v>45.616797914618</v>
          </cell>
        </row>
        <row r="154">
          <cell r="A154" t="str">
            <v>R621</v>
          </cell>
          <cell r="B154" t="str">
            <v>Derby</v>
          </cell>
          <cell r="D154">
            <v>79.63765533118399</v>
          </cell>
          <cell r="F154">
            <v>16.771749141948998</v>
          </cell>
          <cell r="H154" t="str">
            <v/>
          </cell>
          <cell r="J154">
            <v>2.027729144376</v>
          </cell>
          <cell r="L154">
            <v>7.988302946904</v>
          </cell>
          <cell r="T154">
            <v>0.227699768464</v>
          </cell>
          <cell r="V154">
            <v>0.122637422062</v>
          </cell>
          <cell r="X154">
            <v>6.574654888322001</v>
          </cell>
          <cell r="Z154">
            <v>0</v>
          </cell>
          <cell r="AB154">
            <v>0</v>
          </cell>
          <cell r="AD154">
            <v>0.150598368092</v>
          </cell>
          <cell r="AF154">
            <v>0</v>
          </cell>
          <cell r="AH154">
            <v>1.177685</v>
          </cell>
          <cell r="AJ154">
            <v>114.678712011353</v>
          </cell>
        </row>
        <row r="155">
          <cell r="A155" t="str">
            <v>R673</v>
          </cell>
          <cell r="B155" t="str">
            <v>Durham</v>
          </cell>
          <cell r="D155">
            <v>185.790835429528</v>
          </cell>
          <cell r="F155">
            <v>31.883911179280002</v>
          </cell>
          <cell r="H155" t="str">
            <v/>
          </cell>
          <cell r="J155">
            <v>4.949532300414</v>
          </cell>
          <cell r="L155">
            <v>16.149822499875</v>
          </cell>
          <cell r="T155">
            <v>0.42653492348</v>
          </cell>
          <cell r="V155">
            <v>0.128055139503</v>
          </cell>
          <cell r="X155">
            <v>10.394484388386</v>
          </cell>
          <cell r="Z155">
            <v>0</v>
          </cell>
          <cell r="AB155">
            <v>2.029307</v>
          </cell>
          <cell r="AD155">
            <v>0.332141056535</v>
          </cell>
          <cell r="AF155">
            <v>0</v>
          </cell>
          <cell r="AH155">
            <v>1.900416</v>
          </cell>
          <cell r="AJ155">
            <v>253.98503991700198</v>
          </cell>
        </row>
        <row r="156">
          <cell r="H156" t="str">
            <v/>
          </cell>
          <cell r="Z156" t="str">
            <v/>
          </cell>
          <cell r="AB156" t="str">
            <v/>
          </cell>
          <cell r="AF156" t="str">
            <v/>
          </cell>
          <cell r="AH156" t="str">
            <v/>
          </cell>
          <cell r="AJ156" t="str">
            <v/>
          </cell>
        </row>
        <row r="157">
          <cell r="A157" t="str">
            <v>R610</v>
          </cell>
          <cell r="B157" t="str">
            <v>East Riding of Yorkshire</v>
          </cell>
          <cell r="D157">
            <v>71.591985390688</v>
          </cell>
          <cell r="F157">
            <v>17.60377096381</v>
          </cell>
          <cell r="H157" t="str">
            <v/>
          </cell>
          <cell r="J157">
            <v>3.590374823554</v>
          </cell>
          <cell r="L157">
            <v>7.654719964351</v>
          </cell>
          <cell r="T157">
            <v>0.111142010555</v>
          </cell>
          <cell r="V157">
            <v>0.15997042042499998</v>
          </cell>
          <cell r="X157">
            <v>3.6278752505060003</v>
          </cell>
          <cell r="Z157">
            <v>0.26485988235329033</v>
          </cell>
          <cell r="AB157">
            <v>2.876211</v>
          </cell>
          <cell r="AD157">
            <v>0.138880062443</v>
          </cell>
          <cell r="AF157">
            <v>0</v>
          </cell>
          <cell r="AH157">
            <v>0.664968</v>
          </cell>
          <cell r="AJ157">
            <v>108.284757768684</v>
          </cell>
        </row>
        <row r="158">
          <cell r="A158" t="str">
            <v>R650</v>
          </cell>
          <cell r="B158" t="str">
            <v>Halton</v>
          </cell>
          <cell r="D158">
            <v>50.490109732569</v>
          </cell>
          <cell r="F158">
            <v>8.640698866176</v>
          </cell>
          <cell r="H158" t="str">
            <v/>
          </cell>
          <cell r="J158">
            <v>1.081845791196</v>
          </cell>
          <cell r="L158">
            <v>6.0263316731289995</v>
          </cell>
          <cell r="T158">
            <v>0.049251976669999996</v>
          </cell>
          <cell r="V158">
            <v>0.113870570204</v>
          </cell>
          <cell r="X158">
            <v>4.6458016349280005</v>
          </cell>
          <cell r="Z158">
            <v>0</v>
          </cell>
          <cell r="AB158">
            <v>0</v>
          </cell>
          <cell r="AD158">
            <v>0.094198391299</v>
          </cell>
          <cell r="AF158">
            <v>0</v>
          </cell>
          <cell r="AH158">
            <v>0.775368</v>
          </cell>
          <cell r="AJ158">
            <v>71.917476636171</v>
          </cell>
        </row>
        <row r="159">
          <cell r="A159" t="str">
            <v>R606</v>
          </cell>
          <cell r="B159" t="str">
            <v>Hartlepool</v>
          </cell>
          <cell r="D159">
            <v>39.635499224734</v>
          </cell>
          <cell r="F159">
            <v>8.229735220390001</v>
          </cell>
          <cell r="H159" t="str">
            <v/>
          </cell>
          <cell r="J159">
            <v>0.98729140343</v>
          </cell>
          <cell r="L159">
            <v>4.71856120153</v>
          </cell>
          <cell r="T159">
            <v>0.072746154582</v>
          </cell>
          <cell r="V159">
            <v>0.11347655439</v>
          </cell>
          <cell r="X159">
            <v>2.085853042457</v>
          </cell>
          <cell r="Z159">
            <v>0</v>
          </cell>
          <cell r="AB159">
            <v>0.8159339999999999</v>
          </cell>
          <cell r="AD159">
            <v>0.074335655485</v>
          </cell>
          <cell r="AF159">
            <v>0</v>
          </cell>
          <cell r="AH159">
            <v>0.635363</v>
          </cell>
          <cell r="AJ159">
            <v>57.368795456998</v>
          </cell>
        </row>
        <row r="160">
          <cell r="A160" t="str">
            <v>R656</v>
          </cell>
          <cell r="B160" t="str">
            <v>Herefordshire</v>
          </cell>
          <cell r="D160">
            <v>42.462198995089004</v>
          </cell>
          <cell r="F160">
            <v>10.520775433288</v>
          </cell>
          <cell r="H160" t="str">
            <v/>
          </cell>
          <cell r="J160">
            <v>2.1434425142060003</v>
          </cell>
          <cell r="L160">
            <v>4.862523456556</v>
          </cell>
          <cell r="T160">
            <v>0.20272310605500002</v>
          </cell>
          <cell r="V160">
            <v>0.127858131596</v>
          </cell>
          <cell r="X160">
            <v>3.8787266302959997</v>
          </cell>
          <cell r="Z160">
            <v>0.7241685294116774</v>
          </cell>
          <cell r="AB160">
            <v>0</v>
          </cell>
          <cell r="AD160">
            <v>0.085163201602</v>
          </cell>
          <cell r="AF160">
            <v>0</v>
          </cell>
          <cell r="AH160">
            <v>0.365599</v>
          </cell>
          <cell r="AJ160">
            <v>65.373178998099</v>
          </cell>
        </row>
        <row r="161">
          <cell r="A161" t="str">
            <v>R601</v>
          </cell>
          <cell r="B161" t="str">
            <v>Isle of Wight Council</v>
          </cell>
          <cell r="D161">
            <v>45.713137313658</v>
          </cell>
          <cell r="F161">
            <v>7.78718117018</v>
          </cell>
          <cell r="H161">
            <v>3.614819799957</v>
          </cell>
          <cell r="J161">
            <v>1.779767656756</v>
          </cell>
          <cell r="L161">
            <v>3.5966599728179998</v>
          </cell>
          <cell r="T161">
            <v>0.120446693987</v>
          </cell>
          <cell r="V161">
            <v>0.118204744157</v>
          </cell>
          <cell r="X161">
            <v>1.5936932291619998</v>
          </cell>
          <cell r="Z161">
            <v>0</v>
          </cell>
          <cell r="AB161">
            <v>0.724777</v>
          </cell>
          <cell r="AD161">
            <v>0.085500261893</v>
          </cell>
          <cell r="AF161">
            <v>0</v>
          </cell>
          <cell r="AH161">
            <v>0.410951</v>
          </cell>
          <cell r="AJ161">
            <v>65.545138842569</v>
          </cell>
        </row>
        <row r="162">
          <cell r="H162" t="str">
            <v/>
          </cell>
          <cell r="Z162" t="str">
            <v/>
          </cell>
          <cell r="AB162" t="str">
            <v/>
          </cell>
          <cell r="AF162" t="str">
            <v/>
          </cell>
          <cell r="AH162" t="str">
            <v/>
          </cell>
          <cell r="AJ162" t="str">
            <v/>
          </cell>
        </row>
        <row r="163">
          <cell r="A163" t="str">
            <v>R611</v>
          </cell>
          <cell r="B163" t="str">
            <v>Kingston upon Hull</v>
          </cell>
          <cell r="D163">
            <v>117.34566439452601</v>
          </cell>
          <cell r="F163">
            <v>22.828509865693</v>
          </cell>
          <cell r="H163" t="str">
            <v/>
          </cell>
          <cell r="J163">
            <v>1.919884438997</v>
          </cell>
          <cell r="L163">
            <v>9.833461919020001</v>
          </cell>
          <cell r="T163">
            <v>0.065106187961</v>
          </cell>
          <cell r="V163">
            <v>0.190802157859</v>
          </cell>
          <cell r="X163">
            <v>7.718326474168</v>
          </cell>
          <cell r="Z163">
            <v>0</v>
          </cell>
          <cell r="AB163">
            <v>0</v>
          </cell>
          <cell r="AD163">
            <v>0.21285408349600002</v>
          </cell>
          <cell r="AF163">
            <v>0</v>
          </cell>
          <cell r="AH163">
            <v>1.768446</v>
          </cell>
          <cell r="AJ163">
            <v>161.883055521719</v>
          </cell>
        </row>
        <row r="164">
          <cell r="A164" t="str">
            <v>R628</v>
          </cell>
          <cell r="B164" t="str">
            <v>Leicester</v>
          </cell>
          <cell r="D164">
            <v>140.433255933076</v>
          </cell>
          <cell r="F164">
            <v>31.834119536047</v>
          </cell>
          <cell r="H164" t="str">
            <v/>
          </cell>
          <cell r="J164">
            <v>2.3317797544439998</v>
          </cell>
          <cell r="L164">
            <v>12.585761329289001</v>
          </cell>
          <cell r="T164">
            <v>0.531339189677</v>
          </cell>
          <cell r="V164">
            <v>0.135836951827</v>
          </cell>
          <cell r="X164">
            <v>10.776033650704</v>
          </cell>
          <cell r="Z164">
            <v>0</v>
          </cell>
          <cell r="AB164">
            <v>0</v>
          </cell>
          <cell r="AD164">
            <v>0.264370689589</v>
          </cell>
          <cell r="AF164">
            <v>0</v>
          </cell>
          <cell r="AH164">
            <v>1.918045</v>
          </cell>
          <cell r="AJ164">
            <v>200.810542034653</v>
          </cell>
        </row>
        <row r="165">
          <cell r="A165" t="str">
            <v>R619</v>
          </cell>
          <cell r="B165" t="str">
            <v>Luton</v>
          </cell>
          <cell r="D165">
            <v>65.952388491195</v>
          </cell>
          <cell r="F165">
            <v>16.023839425065</v>
          </cell>
          <cell r="H165" t="str">
            <v/>
          </cell>
          <cell r="J165">
            <v>1.566613859403</v>
          </cell>
          <cell r="L165">
            <v>8.084200255996</v>
          </cell>
          <cell r="T165">
            <v>0.165992951933</v>
          </cell>
          <cell r="V165">
            <v>0.122637422062</v>
          </cell>
          <cell r="X165">
            <v>3.500359359588</v>
          </cell>
          <cell r="Z165">
            <v>0</v>
          </cell>
          <cell r="AB165">
            <v>0</v>
          </cell>
          <cell r="AD165">
            <v>0.127154051225</v>
          </cell>
          <cell r="AF165">
            <v>0</v>
          </cell>
          <cell r="AH165">
            <v>0.609464</v>
          </cell>
          <cell r="AJ165">
            <v>96.15264981646601</v>
          </cell>
        </row>
        <row r="166">
          <cell r="A166" t="str">
            <v>R658</v>
          </cell>
          <cell r="B166" t="str">
            <v>Medway</v>
          </cell>
          <cell r="D166">
            <v>59.68206485884</v>
          </cell>
          <cell r="F166">
            <v>15.446314291559</v>
          </cell>
          <cell r="H166" t="str">
            <v/>
          </cell>
          <cell r="J166">
            <v>2.452061608734</v>
          </cell>
          <cell r="L166">
            <v>7.689693850187</v>
          </cell>
          <cell r="T166">
            <v>0.14787216467599998</v>
          </cell>
          <cell r="V166">
            <v>0.12992671461900002</v>
          </cell>
          <cell r="X166">
            <v>9.657139603584001</v>
          </cell>
          <cell r="Z166">
            <v>0</v>
          </cell>
          <cell r="AB166">
            <v>0</v>
          </cell>
          <cell r="AD166">
            <v>0.12579553526099999</v>
          </cell>
          <cell r="AF166">
            <v>0</v>
          </cell>
          <cell r="AH166">
            <v>0.791715</v>
          </cell>
          <cell r="AJ166">
            <v>96.12258362746</v>
          </cell>
        </row>
        <row r="167">
          <cell r="A167" t="str">
            <v>R607</v>
          </cell>
          <cell r="B167" t="str">
            <v>Middlesbrough</v>
          </cell>
          <cell r="D167">
            <v>67.681545105594</v>
          </cell>
          <cell r="F167">
            <v>12.276161954556999</v>
          </cell>
          <cell r="H167" t="str">
            <v/>
          </cell>
          <cell r="J167">
            <v>1.2471942663139999</v>
          </cell>
          <cell r="L167">
            <v>7.004131126692</v>
          </cell>
          <cell r="T167">
            <v>0.117997885707</v>
          </cell>
          <cell r="V167">
            <v>0.114560097878</v>
          </cell>
          <cell r="X167">
            <v>1.5267361303359999</v>
          </cell>
          <cell r="Z167">
            <v>0</v>
          </cell>
          <cell r="AB167">
            <v>0</v>
          </cell>
          <cell r="AD167">
            <v>0.120065301364</v>
          </cell>
          <cell r="AF167">
            <v>0</v>
          </cell>
          <cell r="AH167">
            <v>1.138827</v>
          </cell>
          <cell r="AJ167">
            <v>91.227218868443</v>
          </cell>
        </row>
        <row r="168">
          <cell r="H168" t="str">
            <v/>
          </cell>
          <cell r="Z168" t="str">
            <v/>
          </cell>
          <cell r="AB168" t="str">
            <v/>
          </cell>
          <cell r="AF168" t="str">
            <v/>
          </cell>
          <cell r="AH168" t="str">
            <v/>
          </cell>
          <cell r="AJ168" t="str">
            <v/>
          </cell>
        </row>
        <row r="169">
          <cell r="A169" t="str">
            <v>R620</v>
          </cell>
          <cell r="B169" t="str">
            <v>Milton Keynes</v>
          </cell>
          <cell r="D169">
            <v>62.847591387819</v>
          </cell>
          <cell r="F169">
            <v>14.179360781534</v>
          </cell>
          <cell r="H169" t="str">
            <v/>
          </cell>
          <cell r="J169">
            <v>2.302331994518</v>
          </cell>
          <cell r="L169">
            <v>7.6261963100650005</v>
          </cell>
          <cell r="T169">
            <v>0.344258511413</v>
          </cell>
          <cell r="V169">
            <v>0.118697263924</v>
          </cell>
          <cell r="X169">
            <v>3.757293067882</v>
          </cell>
          <cell r="Z169">
            <v>0</v>
          </cell>
          <cell r="AB169">
            <v>0.973814</v>
          </cell>
          <cell r="AD169">
            <v>0.121246837587</v>
          </cell>
          <cell r="AF169">
            <v>0</v>
          </cell>
          <cell r="AH169">
            <v>0.891764</v>
          </cell>
          <cell r="AJ169">
            <v>93.162554154741</v>
          </cell>
        </row>
        <row r="170">
          <cell r="A170" t="str">
            <v>R612</v>
          </cell>
          <cell r="B170" t="str">
            <v>North East Lincolnshire</v>
          </cell>
          <cell r="D170">
            <v>55.141255060243004</v>
          </cell>
          <cell r="F170">
            <v>11.038800438418999</v>
          </cell>
          <cell r="H170" t="str">
            <v/>
          </cell>
          <cell r="J170">
            <v>1.478666800328</v>
          </cell>
          <cell r="L170">
            <v>6.407339700426</v>
          </cell>
          <cell r="T170">
            <v>0.07052292035499999</v>
          </cell>
          <cell r="V170">
            <v>0.140269629732</v>
          </cell>
          <cell r="X170">
            <v>3.709470318348</v>
          </cell>
          <cell r="Z170">
            <v>0</v>
          </cell>
          <cell r="AB170">
            <v>0.612351</v>
          </cell>
          <cell r="AD170">
            <v>0.1036638545</v>
          </cell>
          <cell r="AF170">
            <v>0</v>
          </cell>
          <cell r="AH170">
            <v>0.831497</v>
          </cell>
          <cell r="AJ170">
            <v>79.533836722351</v>
          </cell>
        </row>
        <row r="171">
          <cell r="A171" t="str">
            <v>R613</v>
          </cell>
          <cell r="B171" t="str">
            <v>North Lincolnshire</v>
          </cell>
          <cell r="D171">
            <v>45.329754194799996</v>
          </cell>
          <cell r="F171">
            <v>10.757839780262001</v>
          </cell>
          <cell r="H171" t="str">
            <v/>
          </cell>
          <cell r="J171">
            <v>1.649794323667</v>
          </cell>
          <cell r="L171">
            <v>5.079187285933</v>
          </cell>
          <cell r="T171">
            <v>0.111142010555</v>
          </cell>
          <cell r="V171">
            <v>0.129434194851</v>
          </cell>
          <cell r="X171">
            <v>1.887213783876</v>
          </cell>
          <cell r="Z171">
            <v>0.029178882353290324</v>
          </cell>
          <cell r="AB171">
            <v>1.343866</v>
          </cell>
          <cell r="AD171">
            <v>0.086546404997</v>
          </cell>
          <cell r="AF171">
            <v>0</v>
          </cell>
          <cell r="AH171">
            <v>0.540244</v>
          </cell>
          <cell r="AJ171">
            <v>66.944200861295</v>
          </cell>
        </row>
        <row r="172">
          <cell r="A172" t="str">
            <v>R605</v>
          </cell>
          <cell r="B172" t="str">
            <v>North Somerset</v>
          </cell>
          <cell r="D172">
            <v>40.215452080921004</v>
          </cell>
          <cell r="F172">
            <v>8.938965916878</v>
          </cell>
          <cell r="H172" t="str">
            <v/>
          </cell>
          <cell r="J172">
            <v>2.2454036407770004</v>
          </cell>
          <cell r="L172">
            <v>5.079603767691999</v>
          </cell>
          <cell r="T172">
            <v>0.056291069176</v>
          </cell>
          <cell r="V172">
            <v>0.14223970880200001</v>
          </cell>
          <cell r="X172">
            <v>6.179526638333</v>
          </cell>
          <cell r="Z172">
            <v>0</v>
          </cell>
          <cell r="AB172">
            <v>0.941863</v>
          </cell>
          <cell r="AD172">
            <v>0.082925070467</v>
          </cell>
          <cell r="AF172">
            <v>0</v>
          </cell>
          <cell r="AH172">
            <v>0.500773</v>
          </cell>
          <cell r="AJ172">
            <v>64.383043893046</v>
          </cell>
        </row>
        <row r="173">
          <cell r="A173" t="str">
            <v>R674</v>
          </cell>
          <cell r="B173" t="str">
            <v>Northumberland</v>
          </cell>
          <cell r="D173">
            <v>88.524445954258</v>
          </cell>
          <cell r="F173">
            <v>18.094844584821</v>
          </cell>
          <cell r="H173">
            <v>7.2162071438740005</v>
          </cell>
          <cell r="J173">
            <v>3.732715618495</v>
          </cell>
          <cell r="L173">
            <v>8.411580275419</v>
          </cell>
          <cell r="T173">
            <v>0.344258511413</v>
          </cell>
          <cell r="V173">
            <v>0.128350651363</v>
          </cell>
          <cell r="X173">
            <v>9.456219850382</v>
          </cell>
          <cell r="Z173">
            <v>0.332258</v>
          </cell>
          <cell r="AB173">
            <v>1.537664</v>
          </cell>
          <cell r="AD173">
            <v>0.179804759573</v>
          </cell>
          <cell r="AF173">
            <v>0</v>
          </cell>
          <cell r="AH173">
            <v>1.038295</v>
          </cell>
          <cell r="AJ173">
            <v>138.996644349599</v>
          </cell>
        </row>
        <row r="174">
          <cell r="H174" t="str">
            <v/>
          </cell>
          <cell r="Z174" t="str">
            <v/>
          </cell>
          <cell r="AB174" t="str">
            <v/>
          </cell>
          <cell r="AF174" t="str">
            <v/>
          </cell>
          <cell r="AH174" t="str">
            <v/>
          </cell>
          <cell r="AJ174" t="str">
            <v/>
          </cell>
        </row>
        <row r="175">
          <cell r="A175" t="str">
            <v>R661</v>
          </cell>
          <cell r="B175" t="str">
            <v>Nottingham</v>
          </cell>
          <cell r="D175">
            <v>137.93963235774402</v>
          </cell>
          <cell r="F175">
            <v>29.207926828585</v>
          </cell>
          <cell r="H175" t="str">
            <v/>
          </cell>
          <cell r="J175">
            <v>2.499457768381</v>
          </cell>
          <cell r="L175">
            <v>11.608715086738</v>
          </cell>
          <cell r="T175">
            <v>0.5494895281200001</v>
          </cell>
          <cell r="V175">
            <v>0.130616242293</v>
          </cell>
          <cell r="X175">
            <v>7.089733723036</v>
          </cell>
          <cell r="Z175">
            <v>0</v>
          </cell>
          <cell r="AB175">
            <v>0</v>
          </cell>
          <cell r="AD175">
            <v>0.251982947169</v>
          </cell>
          <cell r="AF175">
            <v>0</v>
          </cell>
          <cell r="AH175">
            <v>2.180602</v>
          </cell>
          <cell r="AJ175">
            <v>191.458156482065</v>
          </cell>
        </row>
        <row r="176">
          <cell r="A176" t="str">
            <v>R649</v>
          </cell>
          <cell r="B176" t="str">
            <v>Peterborough</v>
          </cell>
          <cell r="D176">
            <v>56.374882436315</v>
          </cell>
          <cell r="F176">
            <v>11.988832723098</v>
          </cell>
          <cell r="H176" t="str">
            <v/>
          </cell>
          <cell r="J176">
            <v>1.5263506679740002</v>
          </cell>
          <cell r="L176">
            <v>7.009908621125</v>
          </cell>
          <cell r="T176">
            <v>0.20713115796700002</v>
          </cell>
          <cell r="V176">
            <v>0.116727184855</v>
          </cell>
          <cell r="X176">
            <v>5.40578883401</v>
          </cell>
          <cell r="Z176">
            <v>0</v>
          </cell>
          <cell r="AB176">
            <v>1.311878</v>
          </cell>
          <cell r="AD176">
            <v>0.109611178094</v>
          </cell>
          <cell r="AF176">
            <v>0</v>
          </cell>
          <cell r="AH176">
            <v>0.792209</v>
          </cell>
          <cell r="AJ176">
            <v>84.84331980343799</v>
          </cell>
        </row>
        <row r="177">
          <cell r="A177" t="str">
            <v>R652</v>
          </cell>
          <cell r="B177" t="str">
            <v>Plymouth</v>
          </cell>
          <cell r="D177">
            <v>84.552483444481</v>
          </cell>
          <cell r="F177">
            <v>16.230748387297</v>
          </cell>
          <cell r="H177" t="str">
            <v/>
          </cell>
          <cell r="J177">
            <v>2.387326313365</v>
          </cell>
          <cell r="L177">
            <v>7.823931681169</v>
          </cell>
          <cell r="T177">
            <v>0.54554148967</v>
          </cell>
          <cell r="V177">
            <v>0.11800773625</v>
          </cell>
          <cell r="X177">
            <v>2.511814912285</v>
          </cell>
          <cell r="Z177">
            <v>0</v>
          </cell>
          <cell r="AB177">
            <v>0</v>
          </cell>
          <cell r="AD177">
            <v>0.152201248349</v>
          </cell>
          <cell r="AF177">
            <v>0</v>
          </cell>
          <cell r="AH177">
            <v>1.048567</v>
          </cell>
          <cell r="AJ177">
            <v>115.370622212866</v>
          </cell>
        </row>
        <row r="178">
          <cell r="A178" t="str">
            <v>R623</v>
          </cell>
          <cell r="B178" t="str">
            <v>Poole</v>
          </cell>
          <cell r="D178">
            <v>23.307510752946</v>
          </cell>
          <cell r="F178">
            <v>5.1369626654000005</v>
          </cell>
          <cell r="H178" t="str">
            <v/>
          </cell>
          <cell r="J178">
            <v>1.770915409249</v>
          </cell>
          <cell r="L178">
            <v>3.49879361859</v>
          </cell>
          <cell r="T178">
            <v>0.152280216588</v>
          </cell>
          <cell r="V178">
            <v>0.114461593925</v>
          </cell>
          <cell r="X178">
            <v>0.033011143919</v>
          </cell>
          <cell r="Z178">
            <v>0</v>
          </cell>
          <cell r="AB178">
            <v>1.4625110000000001</v>
          </cell>
          <cell r="AD178">
            <v>0.04526984474</v>
          </cell>
          <cell r="AF178">
            <v>0</v>
          </cell>
          <cell r="AH178">
            <v>0.248523</v>
          </cell>
          <cell r="AJ178">
            <v>35.770239245359</v>
          </cell>
        </row>
        <row r="179">
          <cell r="A179" t="str">
            <v>R626</v>
          </cell>
          <cell r="B179" t="str">
            <v>Portsmouth</v>
          </cell>
          <cell r="D179">
            <v>58.709613801631</v>
          </cell>
          <cell r="F179">
            <v>20.948334215714</v>
          </cell>
          <cell r="H179" t="str">
            <v/>
          </cell>
          <cell r="J179">
            <v>1.713540062803</v>
          </cell>
          <cell r="L179">
            <v>6.433770828942</v>
          </cell>
          <cell r="T179">
            <v>0.5499495415819999</v>
          </cell>
          <cell r="V179">
            <v>0.126971596015</v>
          </cell>
          <cell r="X179">
            <v>6.667459611885</v>
          </cell>
          <cell r="Z179">
            <v>0</v>
          </cell>
          <cell r="AB179">
            <v>0.714689</v>
          </cell>
          <cell r="AD179">
            <v>0.126595952461</v>
          </cell>
          <cell r="AF179">
            <v>0</v>
          </cell>
          <cell r="AH179">
            <v>0.715632</v>
          </cell>
          <cell r="AJ179">
            <v>96.706556611032</v>
          </cell>
        </row>
        <row r="180">
          <cell r="H180" t="str">
            <v/>
          </cell>
          <cell r="Z180" t="str">
            <v/>
          </cell>
          <cell r="AB180" t="str">
            <v/>
          </cell>
          <cell r="AF180" t="str">
            <v/>
          </cell>
          <cell r="AH180" t="str">
            <v/>
          </cell>
          <cell r="AJ180" t="str">
            <v/>
          </cell>
        </row>
        <row r="181">
          <cell r="A181" t="str">
            <v>R644</v>
          </cell>
          <cell r="B181" t="str">
            <v>Reading</v>
          </cell>
          <cell r="D181">
            <v>36.910619112631004</v>
          </cell>
          <cell r="F181">
            <v>11.357650761078</v>
          </cell>
          <cell r="H181" t="str">
            <v/>
          </cell>
          <cell r="J181">
            <v>1.712984557393</v>
          </cell>
          <cell r="L181">
            <v>5.269749623085</v>
          </cell>
          <cell r="T181">
            <v>0.344258511413</v>
          </cell>
          <cell r="V181">
            <v>0.12214490229500001</v>
          </cell>
          <cell r="X181">
            <v>4.718733044142001</v>
          </cell>
          <cell r="Z181">
            <v>0</v>
          </cell>
          <cell r="AB181">
            <v>0</v>
          </cell>
          <cell r="AD181">
            <v>0.080086219028</v>
          </cell>
          <cell r="AF181">
            <v>0</v>
          </cell>
          <cell r="AH181">
            <v>0.448054</v>
          </cell>
          <cell r="AJ181">
            <v>60.964280731064996</v>
          </cell>
        </row>
        <row r="182">
          <cell r="A182" t="str">
            <v>R608</v>
          </cell>
          <cell r="B182" t="str">
            <v>Redcar and Cleveland</v>
          </cell>
          <cell r="D182">
            <v>51.633478168622005</v>
          </cell>
          <cell r="F182">
            <v>9.506641588933</v>
          </cell>
          <cell r="H182" t="str">
            <v/>
          </cell>
          <cell r="J182">
            <v>1.405381898392</v>
          </cell>
          <cell r="L182">
            <v>5.8319564156290005</v>
          </cell>
          <cell r="T182">
            <v>0.111142010555</v>
          </cell>
          <cell r="V182">
            <v>0.115643641367</v>
          </cell>
          <cell r="X182">
            <v>2.04804468276</v>
          </cell>
          <cell r="Z182">
            <v>0</v>
          </cell>
          <cell r="AB182">
            <v>0</v>
          </cell>
          <cell r="AD182">
            <v>0.094072912708</v>
          </cell>
          <cell r="AF182">
            <v>0</v>
          </cell>
          <cell r="AH182">
            <v>0.753575</v>
          </cell>
          <cell r="AJ182">
            <v>71.499936318965</v>
          </cell>
        </row>
        <row r="183">
          <cell r="A183" t="str">
            <v>R629</v>
          </cell>
          <cell r="B183" t="str">
            <v>Rutland</v>
          </cell>
          <cell r="D183">
            <v>4.970624458433</v>
          </cell>
          <cell r="F183">
            <v>1.8134944081689999</v>
          </cell>
          <cell r="H183" t="str">
            <v/>
          </cell>
          <cell r="J183">
            <v>0.518573260359</v>
          </cell>
          <cell r="L183">
            <v>1.212384089797</v>
          </cell>
          <cell r="T183">
            <v>0.049251976669999996</v>
          </cell>
          <cell r="V183">
            <v>0.11071844369299999</v>
          </cell>
          <cell r="X183">
            <v>0.067640540552</v>
          </cell>
          <cell r="Z183">
            <v>0.12046588235329034</v>
          </cell>
          <cell r="AB183">
            <v>0.42735599999999996</v>
          </cell>
          <cell r="AD183">
            <v>0.011622104665</v>
          </cell>
          <cell r="AF183">
            <v>0</v>
          </cell>
          <cell r="AH183">
            <v>0.027593</v>
          </cell>
          <cell r="AJ183">
            <v>9.329724164691</v>
          </cell>
        </row>
        <row r="184">
          <cell r="A184" t="str">
            <v>R675</v>
          </cell>
          <cell r="B184" t="str">
            <v>Shropshire</v>
          </cell>
          <cell r="D184">
            <v>68.908651274061</v>
          </cell>
          <cell r="F184">
            <v>15.566429513617999</v>
          </cell>
          <cell r="H184" t="str">
            <v/>
          </cell>
          <cell r="J184">
            <v>3.2103304760270004</v>
          </cell>
          <cell r="L184">
            <v>7.4077776738839995</v>
          </cell>
          <cell r="T184">
            <v>0.309976180531</v>
          </cell>
          <cell r="V184">
            <v>0.13337435299</v>
          </cell>
          <cell r="X184">
            <v>4.791833042379</v>
          </cell>
          <cell r="Z184">
            <v>0.9390426470591291</v>
          </cell>
          <cell r="AB184">
            <v>2.619814</v>
          </cell>
          <cell r="AD184">
            <v>0.133272189563</v>
          </cell>
          <cell r="AF184">
            <v>0</v>
          </cell>
          <cell r="AH184">
            <v>0.558636</v>
          </cell>
          <cell r="AJ184">
            <v>104.579137350113</v>
          </cell>
        </row>
        <row r="185">
          <cell r="A185" t="str">
            <v>R645</v>
          </cell>
          <cell r="B185" t="str">
            <v>Slough</v>
          </cell>
          <cell r="D185">
            <v>37.844561415604005</v>
          </cell>
          <cell r="F185">
            <v>11.572082589950002</v>
          </cell>
          <cell r="H185" t="str">
            <v/>
          </cell>
          <cell r="J185">
            <v>1.191151933748</v>
          </cell>
          <cell r="L185">
            <v>5.363411892709</v>
          </cell>
          <cell r="T185">
            <v>0.193418422622</v>
          </cell>
          <cell r="V185">
            <v>0.119386791598</v>
          </cell>
          <cell r="X185">
            <v>3.082698732465</v>
          </cell>
          <cell r="Z185">
            <v>0</v>
          </cell>
          <cell r="AB185">
            <v>0.500272</v>
          </cell>
          <cell r="AD185">
            <v>0.079007272207</v>
          </cell>
          <cell r="AF185">
            <v>0</v>
          </cell>
          <cell r="AH185">
            <v>0.324683</v>
          </cell>
          <cell r="AJ185">
            <v>60.270674050903</v>
          </cell>
        </row>
        <row r="186">
          <cell r="H186" t="str">
            <v/>
          </cell>
          <cell r="Z186" t="str">
            <v/>
          </cell>
          <cell r="AB186" t="str">
            <v/>
          </cell>
          <cell r="AF186" t="str">
            <v/>
          </cell>
          <cell r="AH186" t="str">
            <v/>
          </cell>
          <cell r="AJ186" t="str">
            <v/>
          </cell>
        </row>
        <row r="187">
          <cell r="A187" t="str">
            <v>R604</v>
          </cell>
          <cell r="B187" t="str">
            <v>South Gloucestershire</v>
          </cell>
          <cell r="D187">
            <v>39.374974545601006</v>
          </cell>
          <cell r="F187">
            <v>11.168618143613</v>
          </cell>
          <cell r="H187" t="str">
            <v/>
          </cell>
          <cell r="J187">
            <v>2.813006724543</v>
          </cell>
          <cell r="L187">
            <v>6.037090746425</v>
          </cell>
          <cell r="T187">
            <v>0.111142010555</v>
          </cell>
          <cell r="V187">
            <v>0.122834429969</v>
          </cell>
          <cell r="X187">
            <v>15.830032718165</v>
          </cell>
          <cell r="Z187">
            <v>0</v>
          </cell>
          <cell r="AB187">
            <v>2.334336</v>
          </cell>
          <cell r="AD187">
            <v>0.09827443692900001</v>
          </cell>
          <cell r="AF187">
            <v>0</v>
          </cell>
          <cell r="AH187">
            <v>0.410688</v>
          </cell>
          <cell r="AJ187">
            <v>78.3009977558</v>
          </cell>
        </row>
        <row r="188">
          <cell r="A188" t="str">
            <v>R627</v>
          </cell>
          <cell r="B188" t="str">
            <v>Southampton</v>
          </cell>
          <cell r="D188">
            <v>75.33722197440501</v>
          </cell>
          <cell r="F188">
            <v>17.865278868138</v>
          </cell>
          <cell r="H188" t="str">
            <v/>
          </cell>
          <cell r="J188">
            <v>2.055417803837</v>
          </cell>
          <cell r="L188">
            <v>7.135089691187</v>
          </cell>
          <cell r="T188">
            <v>0.538685614517</v>
          </cell>
          <cell r="V188">
            <v>0.11810624020299999</v>
          </cell>
          <cell r="X188">
            <v>5.512274506271</v>
          </cell>
          <cell r="Z188">
            <v>0</v>
          </cell>
          <cell r="AB188">
            <v>0</v>
          </cell>
          <cell r="AD188">
            <v>0.14442556914000002</v>
          </cell>
          <cell r="AF188">
            <v>0</v>
          </cell>
          <cell r="AH188">
            <v>0.644715</v>
          </cell>
          <cell r="AJ188">
            <v>109.351215267697</v>
          </cell>
        </row>
        <row r="189">
          <cell r="A189" t="str">
            <v>R654</v>
          </cell>
          <cell r="B189" t="str">
            <v>Southend-on-Sea</v>
          </cell>
          <cell r="D189">
            <v>47.137836804386</v>
          </cell>
          <cell r="F189">
            <v>10.024933035791001</v>
          </cell>
          <cell r="H189" t="str">
            <v/>
          </cell>
          <cell r="J189">
            <v>1.708267739052</v>
          </cell>
          <cell r="L189">
            <v>5.245100144844001</v>
          </cell>
          <cell r="T189">
            <v>0.227699768464</v>
          </cell>
          <cell r="V189">
            <v>0.12047033508600001</v>
          </cell>
          <cell r="X189">
            <v>5.045005297394</v>
          </cell>
          <cell r="Z189">
            <v>0</v>
          </cell>
          <cell r="AB189">
            <v>0.70866</v>
          </cell>
          <cell r="AD189">
            <v>0.092086886342</v>
          </cell>
          <cell r="AF189">
            <v>0</v>
          </cell>
          <cell r="AH189">
            <v>0.602272</v>
          </cell>
          <cell r="AJ189">
            <v>70.91233201135799</v>
          </cell>
        </row>
        <row r="190">
          <cell r="A190" t="str">
            <v>R609</v>
          </cell>
          <cell r="B190" t="str">
            <v>Stockton-on-Tees</v>
          </cell>
          <cell r="D190">
            <v>56.296096735293</v>
          </cell>
          <cell r="F190">
            <v>11.620264287814</v>
          </cell>
          <cell r="H190" t="str">
            <v/>
          </cell>
          <cell r="J190">
            <v>1.792461652254</v>
          </cell>
          <cell r="L190">
            <v>6.356495882975</v>
          </cell>
          <cell r="T190">
            <v>0.10232689177</v>
          </cell>
          <cell r="V190">
            <v>0.114461593925</v>
          </cell>
          <cell r="X190">
            <v>1.315926157654</v>
          </cell>
          <cell r="Z190">
            <v>0</v>
          </cell>
          <cell r="AB190">
            <v>0</v>
          </cell>
          <cell r="AD190">
            <v>0.103503219654</v>
          </cell>
          <cell r="AF190">
            <v>0</v>
          </cell>
          <cell r="AH190">
            <v>0.8872</v>
          </cell>
          <cell r="AJ190">
            <v>78.588736421341</v>
          </cell>
        </row>
        <row r="191">
          <cell r="A191" t="str">
            <v>R630</v>
          </cell>
          <cell r="B191" t="str">
            <v>Stoke-on-Trent</v>
          </cell>
          <cell r="D191">
            <v>101.552933229668</v>
          </cell>
          <cell r="F191">
            <v>17.57960229529</v>
          </cell>
          <cell r="H191" t="str">
            <v/>
          </cell>
          <cell r="J191">
            <v>2.029404620372</v>
          </cell>
          <cell r="L191">
            <v>9.378075637673</v>
          </cell>
          <cell r="T191">
            <v>0.617142043274</v>
          </cell>
          <cell r="V191">
            <v>0.118894271831</v>
          </cell>
          <cell r="X191">
            <v>12.394214687757</v>
          </cell>
          <cell r="Z191">
            <v>0</v>
          </cell>
          <cell r="AB191">
            <v>1.693174</v>
          </cell>
          <cell r="AD191">
            <v>0.190119251525</v>
          </cell>
          <cell r="AF191">
            <v>0</v>
          </cell>
          <cell r="AH191">
            <v>1.272855</v>
          </cell>
          <cell r="AJ191">
            <v>146.826415037391</v>
          </cell>
        </row>
        <row r="192">
          <cell r="H192" t="str">
            <v/>
          </cell>
          <cell r="Z192" t="str">
            <v/>
          </cell>
          <cell r="AB192" t="str">
            <v/>
          </cell>
          <cell r="AF192" t="str">
            <v/>
          </cell>
          <cell r="AH192" t="str">
            <v/>
          </cell>
          <cell r="AJ192" t="str">
            <v/>
          </cell>
        </row>
        <row r="193">
          <cell r="A193" t="str">
            <v>R631</v>
          </cell>
          <cell r="B193" t="str">
            <v>Swindon</v>
          </cell>
          <cell r="D193">
            <v>35.744221687623</v>
          </cell>
          <cell r="F193">
            <v>11.828982620397</v>
          </cell>
          <cell r="H193" t="str">
            <v/>
          </cell>
          <cell r="J193">
            <v>2.049242534911</v>
          </cell>
          <cell r="L193">
            <v>5.866591161713</v>
          </cell>
          <cell r="T193">
            <v>0.103991608582</v>
          </cell>
          <cell r="V193">
            <v>0.117515216482</v>
          </cell>
          <cell r="X193">
            <v>8.259934356315</v>
          </cell>
          <cell r="Z193">
            <v>0</v>
          </cell>
          <cell r="AB193">
            <v>1.693993</v>
          </cell>
          <cell r="AD193">
            <v>0.08424917984</v>
          </cell>
          <cell r="AF193">
            <v>0</v>
          </cell>
          <cell r="AH193">
            <v>0.521068</v>
          </cell>
          <cell r="AJ193">
            <v>66.269789365863</v>
          </cell>
        </row>
        <row r="194">
          <cell r="A194" t="str">
            <v>R662</v>
          </cell>
          <cell r="B194" t="str">
            <v>Telford and the Wrekin</v>
          </cell>
          <cell r="D194">
            <v>53.233685896617004</v>
          </cell>
          <cell r="F194">
            <v>9.175246347164</v>
          </cell>
          <cell r="H194" t="str">
            <v/>
          </cell>
          <cell r="J194">
            <v>1.393239426187</v>
          </cell>
          <cell r="L194">
            <v>5.398134132947</v>
          </cell>
          <cell r="T194">
            <v>0.086165348145</v>
          </cell>
          <cell r="V194">
            <v>0.115348129506</v>
          </cell>
          <cell r="X194">
            <v>7.070730610707</v>
          </cell>
          <cell r="Z194">
            <v>0</v>
          </cell>
          <cell r="AB194">
            <v>0.605864</v>
          </cell>
          <cell r="AD194">
            <v>0.101077629365</v>
          </cell>
          <cell r="AF194">
            <v>0</v>
          </cell>
          <cell r="AH194">
            <v>0.580996</v>
          </cell>
          <cell r="AJ194">
            <v>77.760487520639</v>
          </cell>
        </row>
        <row r="195">
          <cell r="A195" t="str">
            <v>R655</v>
          </cell>
          <cell r="B195" t="str">
            <v>Thurrock</v>
          </cell>
          <cell r="D195">
            <v>43.486413609328004</v>
          </cell>
          <cell r="F195">
            <v>10.189824546534</v>
          </cell>
          <cell r="H195" t="str">
            <v/>
          </cell>
          <cell r="J195">
            <v>1.427500570808</v>
          </cell>
          <cell r="L195">
            <v>5.343045766336</v>
          </cell>
          <cell r="T195">
            <v>0.08567479845800001</v>
          </cell>
          <cell r="V195">
            <v>0.127267107875</v>
          </cell>
          <cell r="X195">
            <v>4.682424823891</v>
          </cell>
          <cell r="Z195">
            <v>0</v>
          </cell>
          <cell r="AB195">
            <v>0.607306</v>
          </cell>
          <cell r="AD195">
            <v>0.08664050513</v>
          </cell>
          <cell r="AF195">
            <v>0</v>
          </cell>
          <cell r="AH195">
            <v>0.44018</v>
          </cell>
          <cell r="AJ195">
            <v>66.47627772836</v>
          </cell>
        </row>
        <row r="196">
          <cell r="A196" t="str">
            <v>R653</v>
          </cell>
          <cell r="B196" t="str">
            <v>Torbay</v>
          </cell>
          <cell r="D196">
            <v>50.162324720960996</v>
          </cell>
          <cell r="F196">
            <v>7.587452086461</v>
          </cell>
          <cell r="H196" t="str">
            <v/>
          </cell>
          <cell r="J196">
            <v>1.532395522547</v>
          </cell>
          <cell r="L196">
            <v>4.087030213714</v>
          </cell>
          <cell r="T196">
            <v>0.065595752609</v>
          </cell>
          <cell r="V196">
            <v>0.11781072834299999</v>
          </cell>
          <cell r="X196">
            <v>0.034977679343</v>
          </cell>
          <cell r="Z196">
            <v>0</v>
          </cell>
          <cell r="AB196">
            <v>1.26858</v>
          </cell>
          <cell r="AD196">
            <v>0.08490142643599999</v>
          </cell>
          <cell r="AF196">
            <v>0</v>
          </cell>
          <cell r="AH196">
            <v>0.660085</v>
          </cell>
          <cell r="AJ196">
            <v>65.601153130414</v>
          </cell>
        </row>
        <row r="197">
          <cell r="A197" t="str">
            <v>R651</v>
          </cell>
          <cell r="B197" t="str">
            <v>Warrington</v>
          </cell>
          <cell r="D197">
            <v>39.112360160738</v>
          </cell>
          <cell r="F197">
            <v>9.739209812485</v>
          </cell>
          <cell r="H197" t="str">
            <v/>
          </cell>
          <cell r="J197">
            <v>1.984668515306</v>
          </cell>
          <cell r="L197">
            <v>5.654482478397</v>
          </cell>
          <cell r="T197">
            <v>0.111142010555</v>
          </cell>
          <cell r="V197">
            <v>0.122243406249</v>
          </cell>
          <cell r="X197">
            <v>5.082753086184</v>
          </cell>
          <cell r="Z197">
            <v>0</v>
          </cell>
          <cell r="AB197">
            <v>0</v>
          </cell>
          <cell r="AD197">
            <v>0.081743570455</v>
          </cell>
          <cell r="AF197">
            <v>0</v>
          </cell>
          <cell r="AH197">
            <v>0.65954</v>
          </cell>
          <cell r="AJ197">
            <v>62.548143040368</v>
          </cell>
        </row>
        <row r="198">
          <cell r="H198" t="str">
            <v/>
          </cell>
          <cell r="Z198" t="str">
            <v/>
          </cell>
          <cell r="AB198" t="str">
            <v/>
          </cell>
          <cell r="AF198" t="str">
            <v/>
          </cell>
          <cell r="AH198" t="str">
            <v/>
          </cell>
          <cell r="AJ198" t="str">
            <v/>
          </cell>
        </row>
        <row r="199">
          <cell r="A199" t="str">
            <v>R643</v>
          </cell>
          <cell r="B199" t="str">
            <v>West Berkshire</v>
          </cell>
          <cell r="D199">
            <v>18.225620091997</v>
          </cell>
          <cell r="F199">
            <v>7.954324824555</v>
          </cell>
          <cell r="H199" t="str">
            <v/>
          </cell>
          <cell r="J199">
            <v>1.974127849921</v>
          </cell>
          <cell r="L199">
            <v>4.078886689266</v>
          </cell>
          <cell r="T199">
            <v>0.12622592092999999</v>
          </cell>
          <cell r="V199">
            <v>0.125100020899</v>
          </cell>
          <cell r="X199">
            <v>3.2848834080929996</v>
          </cell>
          <cell r="Z199">
            <v>0</v>
          </cell>
          <cell r="AB199">
            <v>0.83646</v>
          </cell>
          <cell r="AD199">
            <v>0.047226868294</v>
          </cell>
          <cell r="AF199">
            <v>0</v>
          </cell>
          <cell r="AH199">
            <v>0.198417</v>
          </cell>
          <cell r="AJ199">
            <v>36.851272673954</v>
          </cell>
        </row>
        <row r="200">
          <cell r="A200" t="str">
            <v>R676</v>
          </cell>
          <cell r="B200" t="str">
            <v>Wiltshire</v>
          </cell>
          <cell r="D200">
            <v>69.053160741582</v>
          </cell>
          <cell r="F200">
            <v>19.519272176385</v>
          </cell>
          <cell r="H200" t="str">
            <v/>
          </cell>
          <cell r="J200">
            <v>5.454975523393999</v>
          </cell>
          <cell r="L200">
            <v>10.967822702279</v>
          </cell>
          <cell r="T200">
            <v>0.385103175666</v>
          </cell>
          <cell r="V200">
            <v>0.1507110488</v>
          </cell>
          <cell r="X200">
            <v>8.739493402075</v>
          </cell>
          <cell r="Z200">
            <v>0.4708018823532903</v>
          </cell>
          <cell r="AB200">
            <v>4.4517050000000005</v>
          </cell>
          <cell r="AD200">
            <v>0.15103978996</v>
          </cell>
          <cell r="AF200">
            <v>0</v>
          </cell>
          <cell r="AH200">
            <v>0.73896</v>
          </cell>
          <cell r="AJ200">
            <v>120.083045442493</v>
          </cell>
        </row>
        <row r="201">
          <cell r="A201" t="str">
            <v>R646</v>
          </cell>
          <cell r="B201" t="str">
            <v>Windsor and Maidenhead</v>
          </cell>
          <cell r="D201">
            <v>8.822730042048</v>
          </cell>
          <cell r="F201">
            <v>7.19141182386</v>
          </cell>
          <cell r="H201" t="str">
            <v/>
          </cell>
          <cell r="J201">
            <v>1.6205994282110001</v>
          </cell>
          <cell r="L201">
            <v>3.6346961942</v>
          </cell>
          <cell r="T201">
            <v>0.049251976669999996</v>
          </cell>
          <cell r="V201">
            <v>0.128153643456</v>
          </cell>
          <cell r="X201">
            <v>3.861036897118</v>
          </cell>
          <cell r="Z201">
            <v>0</v>
          </cell>
          <cell r="AB201">
            <v>1.247181</v>
          </cell>
          <cell r="AD201">
            <v>0.033207663004</v>
          </cell>
          <cell r="AF201">
            <v>0</v>
          </cell>
          <cell r="AH201">
            <v>0.120707</v>
          </cell>
          <cell r="AJ201">
            <v>26.708975668567003</v>
          </cell>
        </row>
        <row r="202">
          <cell r="A202" t="str">
            <v>R647</v>
          </cell>
          <cell r="B202" t="str">
            <v>Wokingham</v>
          </cell>
          <cell r="D202">
            <v>2.616399815977</v>
          </cell>
          <cell r="F202">
            <v>12.781298678973</v>
          </cell>
          <cell r="H202" t="str">
            <v/>
          </cell>
          <cell r="J202">
            <v>1.953617953031</v>
          </cell>
          <cell r="L202">
            <v>3.621085992433</v>
          </cell>
          <cell r="T202">
            <v>0.049251976669999996</v>
          </cell>
          <cell r="V202">
            <v>0.11771222438899999</v>
          </cell>
          <cell r="X202">
            <v>7.051569004508</v>
          </cell>
          <cell r="Z202">
            <v>0</v>
          </cell>
          <cell r="AB202">
            <v>0</v>
          </cell>
          <cell r="AD202">
            <v>0.036844018262</v>
          </cell>
          <cell r="AF202">
            <v>0</v>
          </cell>
          <cell r="AH202">
            <v>0.092168</v>
          </cell>
          <cell r="AJ202">
            <v>28.319947664242</v>
          </cell>
        </row>
        <row r="203">
          <cell r="A203" t="str">
            <v>R617</v>
          </cell>
          <cell r="B203" t="str">
            <v>York</v>
          </cell>
          <cell r="D203">
            <v>31.272063331637</v>
          </cell>
          <cell r="F203">
            <v>9.929947126939</v>
          </cell>
          <cell r="H203" t="str">
            <v/>
          </cell>
          <cell r="J203">
            <v>1.8201294055969999</v>
          </cell>
          <cell r="L203">
            <v>4.516402835131</v>
          </cell>
          <cell r="T203">
            <v>0.398992233087</v>
          </cell>
          <cell r="V203">
            <v>0.118204744157</v>
          </cell>
          <cell r="X203">
            <v>4.29244409142</v>
          </cell>
          <cell r="Z203">
            <v>0</v>
          </cell>
          <cell r="AB203">
            <v>0</v>
          </cell>
          <cell r="AD203">
            <v>0.06928465353100001</v>
          </cell>
          <cell r="AF203">
            <v>0</v>
          </cell>
          <cell r="AH203">
            <v>0.37618</v>
          </cell>
          <cell r="AJ203">
            <v>52.793648421499995</v>
          </cell>
        </row>
        <row r="204">
          <cell r="H204" t="str">
            <v/>
          </cell>
          <cell r="Z204" t="str">
            <v/>
          </cell>
          <cell r="AB204" t="str">
            <v/>
          </cell>
          <cell r="AF204" t="str">
            <v/>
          </cell>
          <cell r="AH204" t="str">
            <v/>
          </cell>
          <cell r="AJ204" t="str">
            <v/>
          </cell>
        </row>
        <row r="205">
          <cell r="H205" t="str">
            <v/>
          </cell>
          <cell r="Z205" t="str">
            <v/>
          </cell>
          <cell r="AB205" t="str">
            <v/>
          </cell>
          <cell r="AF205" t="str">
            <v/>
          </cell>
          <cell r="AH205" t="str">
            <v/>
          </cell>
          <cell r="AJ205" t="str">
            <v/>
          </cell>
        </row>
        <row r="206">
          <cell r="A206" t="str">
            <v>R403</v>
          </cell>
          <cell r="B206" t="str">
            <v>Isles of Scilly</v>
          </cell>
          <cell r="H206" t="str">
            <v/>
          </cell>
          <cell r="AJ206">
            <v>3.3043029719329997</v>
          </cell>
        </row>
        <row r="207">
          <cell r="H207" t="str">
            <v/>
          </cell>
          <cell r="Z207" t="str">
            <v/>
          </cell>
          <cell r="AB207" t="str">
            <v/>
          </cell>
          <cell r="AF207" t="str">
            <v/>
          </cell>
          <cell r="AH207" t="str">
            <v/>
          </cell>
          <cell r="AJ207" t="str">
            <v/>
          </cell>
        </row>
        <row r="208">
          <cell r="B208" t="str">
            <v>SHIRE COUNTIES</v>
          </cell>
          <cell r="H208" t="str">
            <v/>
          </cell>
          <cell r="Z208" t="str">
            <v/>
          </cell>
          <cell r="AB208" t="str">
            <v/>
          </cell>
          <cell r="AF208" t="str">
            <v/>
          </cell>
          <cell r="AH208" t="str">
            <v/>
          </cell>
          <cell r="AJ208" t="str">
            <v/>
          </cell>
        </row>
        <row r="209">
          <cell r="H209" t="str">
            <v/>
          </cell>
          <cell r="Z209" t="str">
            <v/>
          </cell>
          <cell r="AB209" t="str">
            <v/>
          </cell>
          <cell r="AF209" t="str">
            <v/>
          </cell>
          <cell r="AH209" t="str">
            <v/>
          </cell>
          <cell r="AJ209" t="str">
            <v/>
          </cell>
        </row>
        <row r="210">
          <cell r="A210" t="str">
            <v>R633</v>
          </cell>
          <cell r="B210" t="str">
            <v>Buckinghamshire</v>
          </cell>
          <cell r="D210">
            <v>55.31529870172201</v>
          </cell>
          <cell r="H210" t="str">
            <v/>
          </cell>
          <cell r="J210">
            <v>5.737248927634</v>
          </cell>
          <cell r="L210">
            <v>12.07278127199</v>
          </cell>
          <cell r="V210">
            <v>0.158985380891</v>
          </cell>
          <cell r="X210">
            <v>16.5892748951</v>
          </cell>
          <cell r="Z210">
            <v>0</v>
          </cell>
          <cell r="AB210">
            <v>2.321985</v>
          </cell>
          <cell r="AD210">
            <v>0.11612368666799999</v>
          </cell>
          <cell r="AF210">
            <v>0</v>
          </cell>
          <cell r="AH210">
            <v>0.572384</v>
          </cell>
          <cell r="AJ210">
            <v>92.88408186400599</v>
          </cell>
        </row>
        <row r="211">
          <cell r="A211" t="str">
            <v>R663</v>
          </cell>
          <cell r="B211" t="str">
            <v>Cambridgeshire</v>
          </cell>
          <cell r="D211">
            <v>99.183100855617</v>
          </cell>
          <cell r="H211" t="str">
            <v/>
          </cell>
          <cell r="J211">
            <v>5.7534083610060005</v>
          </cell>
          <cell r="L211">
            <v>14.410148082024001</v>
          </cell>
          <cell r="V211">
            <v>0.160167428332</v>
          </cell>
          <cell r="X211">
            <v>10.578319107959</v>
          </cell>
          <cell r="Z211">
            <v>0</v>
          </cell>
          <cell r="AB211">
            <v>0</v>
          </cell>
          <cell r="AD211">
            <v>0.17061583270900002</v>
          </cell>
          <cell r="AF211">
            <v>0</v>
          </cell>
          <cell r="AH211">
            <v>1.027375</v>
          </cell>
          <cell r="AJ211">
            <v>131.283134667647</v>
          </cell>
        </row>
        <row r="212">
          <cell r="A212" t="str">
            <v>R412</v>
          </cell>
          <cell r="B212" t="str">
            <v>Cumbria</v>
          </cell>
          <cell r="D212">
            <v>130.499806312196</v>
          </cell>
          <cell r="H212">
            <v>11.015232341001001</v>
          </cell>
          <cell r="J212">
            <v>5.115758832472</v>
          </cell>
          <cell r="L212">
            <v>12.99385590779</v>
          </cell>
          <cell r="V212">
            <v>0.15839435717</v>
          </cell>
          <cell r="X212">
            <v>17.104942277120003</v>
          </cell>
          <cell r="Z212">
            <v>0.8243470588233549</v>
          </cell>
          <cell r="AB212">
            <v>4.202691</v>
          </cell>
          <cell r="AD212">
            <v>0.23181616081599998</v>
          </cell>
          <cell r="AF212">
            <v>0</v>
          </cell>
          <cell r="AH212">
            <v>1.370625</v>
          </cell>
          <cell r="AJ212">
            <v>183.517469247388</v>
          </cell>
        </row>
        <row r="213">
          <cell r="A213" t="str">
            <v>R634</v>
          </cell>
          <cell r="B213" t="str">
            <v>Derbyshire</v>
          </cell>
          <cell r="D213">
            <v>182.326085494907</v>
          </cell>
          <cell r="H213" t="str">
            <v/>
          </cell>
          <cell r="J213">
            <v>6.930191818789</v>
          </cell>
          <cell r="L213">
            <v>19.595511867919</v>
          </cell>
          <cell r="V213">
            <v>0.16666868926099998</v>
          </cell>
          <cell r="X213">
            <v>14.626483762921</v>
          </cell>
          <cell r="Z213">
            <v>0</v>
          </cell>
          <cell r="AB213">
            <v>2.812039</v>
          </cell>
          <cell r="AD213">
            <v>0.294500792647</v>
          </cell>
          <cell r="AF213">
            <v>0</v>
          </cell>
          <cell r="AH213">
            <v>1.827582</v>
          </cell>
          <cell r="AJ213">
            <v>228.57906342644398</v>
          </cell>
        </row>
        <row r="214">
          <cell r="A214" t="str">
            <v>R665</v>
          </cell>
          <cell r="B214" t="str">
            <v>Devon</v>
          </cell>
          <cell r="D214">
            <v>167.584474339017</v>
          </cell>
          <cell r="H214" t="str">
            <v/>
          </cell>
          <cell r="J214">
            <v>8.066263101379</v>
          </cell>
          <cell r="L214">
            <v>17.297687526245003</v>
          </cell>
          <cell r="V214">
            <v>0.204100191577</v>
          </cell>
          <cell r="X214">
            <v>10.029453821725</v>
          </cell>
          <cell r="Z214">
            <v>1.0584708235291933</v>
          </cell>
          <cell r="AB214">
            <v>3.301491</v>
          </cell>
          <cell r="AD214">
            <v>0.267825927012</v>
          </cell>
          <cell r="AF214">
            <v>0</v>
          </cell>
          <cell r="AH214">
            <v>1.345492</v>
          </cell>
          <cell r="AJ214">
            <v>209.155258730485</v>
          </cell>
        </row>
        <row r="215">
          <cell r="H215" t="str">
            <v/>
          </cell>
          <cell r="Z215" t="str">
            <v/>
          </cell>
          <cell r="AB215" t="str">
            <v/>
          </cell>
          <cell r="AF215" t="str">
            <v/>
          </cell>
          <cell r="AH215" t="str">
            <v/>
          </cell>
          <cell r="AJ215" t="str">
            <v/>
          </cell>
        </row>
        <row r="216">
          <cell r="A216" t="str">
            <v>R635</v>
          </cell>
          <cell r="B216" t="str">
            <v>Dorset</v>
          </cell>
          <cell r="D216">
            <v>63.959555646590005</v>
          </cell>
          <cell r="H216" t="str">
            <v/>
          </cell>
          <cell r="J216">
            <v>5.0247574891680005</v>
          </cell>
          <cell r="L216">
            <v>8.465688547641</v>
          </cell>
          <cell r="V216">
            <v>0.15130207252</v>
          </cell>
          <cell r="X216">
            <v>1.771545562224</v>
          </cell>
          <cell r="Z216">
            <v>0.21586852941167742</v>
          </cell>
          <cell r="AB216">
            <v>2.038469</v>
          </cell>
          <cell r="AD216">
            <v>0.104619379525</v>
          </cell>
          <cell r="AF216">
            <v>0</v>
          </cell>
          <cell r="AH216">
            <v>0.596158</v>
          </cell>
          <cell r="AJ216">
            <v>82.327964227081</v>
          </cell>
        </row>
        <row r="217">
          <cell r="A217" t="str">
            <v>R637</v>
          </cell>
          <cell r="B217" t="str">
            <v>East Sussex</v>
          </cell>
          <cell r="D217">
            <v>112.44780432436501</v>
          </cell>
          <cell r="H217" t="str">
            <v/>
          </cell>
          <cell r="J217">
            <v>5.9536481508609995</v>
          </cell>
          <cell r="L217">
            <v>12.834306818257</v>
          </cell>
          <cell r="V217">
            <v>0.155537742519</v>
          </cell>
          <cell r="X217">
            <v>18.475155109522998</v>
          </cell>
          <cell r="Z217">
            <v>0</v>
          </cell>
          <cell r="AB217">
            <v>2.435074</v>
          </cell>
          <cell r="AD217">
            <v>0.19585037970799998</v>
          </cell>
          <cell r="AF217">
            <v>0</v>
          </cell>
          <cell r="AH217">
            <v>1.184695</v>
          </cell>
          <cell r="AJ217">
            <v>153.682071525235</v>
          </cell>
        </row>
        <row r="218">
          <cell r="A218" t="str">
            <v>R666</v>
          </cell>
          <cell r="B218" t="str">
            <v>Essex</v>
          </cell>
          <cell r="D218">
            <v>258.122365258713</v>
          </cell>
          <cell r="H218" t="str">
            <v/>
          </cell>
          <cell r="J218">
            <v>14.402457365173001</v>
          </cell>
          <cell r="L218">
            <v>33.456078748365</v>
          </cell>
          <cell r="V218">
            <v>0.215231138318</v>
          </cell>
          <cell r="X218">
            <v>46.988163206441</v>
          </cell>
          <cell r="Z218">
            <v>0</v>
          </cell>
          <cell r="AB218">
            <v>11.733851</v>
          </cell>
          <cell r="AD218">
            <v>0.460861263781</v>
          </cell>
          <cell r="AF218">
            <v>0</v>
          </cell>
          <cell r="AH218">
            <v>2.938048</v>
          </cell>
          <cell r="AJ218">
            <v>368.31705598079196</v>
          </cell>
        </row>
        <row r="219">
          <cell r="A219" t="str">
            <v>R419</v>
          </cell>
          <cell r="B219" t="str">
            <v>Gloucestershire</v>
          </cell>
          <cell r="D219">
            <v>110.39360387488</v>
          </cell>
          <cell r="H219">
            <v>7.702240363077</v>
          </cell>
          <cell r="J219">
            <v>6.071283887981</v>
          </cell>
          <cell r="L219">
            <v>14.403985322143999</v>
          </cell>
          <cell r="V219">
            <v>0.15987191647200003</v>
          </cell>
          <cell r="X219">
            <v>12.052046609669</v>
          </cell>
          <cell r="Z219">
            <v>0</v>
          </cell>
          <cell r="AB219">
            <v>4.966794999999999</v>
          </cell>
          <cell r="AD219">
            <v>0.197689159556</v>
          </cell>
          <cell r="AF219">
            <v>0</v>
          </cell>
          <cell r="AH219">
            <v>1.104856</v>
          </cell>
          <cell r="AJ219">
            <v>157.052372133778</v>
          </cell>
        </row>
        <row r="220">
          <cell r="A220" t="str">
            <v>R638</v>
          </cell>
          <cell r="B220" t="str">
            <v>Hampshire</v>
          </cell>
          <cell r="D220">
            <v>156.001041058616</v>
          </cell>
          <cell r="H220" t="str">
            <v/>
          </cell>
          <cell r="J220">
            <v>13.101840004168</v>
          </cell>
          <cell r="L220">
            <v>28.656858891714</v>
          </cell>
          <cell r="V220">
            <v>0.205085231112</v>
          </cell>
          <cell r="X220">
            <v>44.430923142996</v>
          </cell>
          <cell r="Z220">
            <v>0</v>
          </cell>
          <cell r="AB220">
            <v>10.785784</v>
          </cell>
          <cell r="AD220">
            <v>0.313753766482</v>
          </cell>
          <cell r="AF220">
            <v>0</v>
          </cell>
          <cell r="AH220">
            <v>1.573074</v>
          </cell>
          <cell r="AJ220">
            <v>255.068360095087</v>
          </cell>
        </row>
        <row r="221">
          <cell r="H221" t="str">
            <v/>
          </cell>
          <cell r="Z221" t="str">
            <v/>
          </cell>
          <cell r="AB221" t="str">
            <v/>
          </cell>
          <cell r="AF221" t="str">
            <v/>
          </cell>
          <cell r="AH221" t="str">
            <v/>
          </cell>
          <cell r="AJ221" t="str">
            <v/>
          </cell>
        </row>
        <row r="222">
          <cell r="A222" t="str">
            <v>R422</v>
          </cell>
          <cell r="B222" t="str">
            <v>Hertfordshire</v>
          </cell>
          <cell r="D222">
            <v>153.812400732996</v>
          </cell>
          <cell r="H222">
            <v>18.151699934228002</v>
          </cell>
          <cell r="J222">
            <v>12.510390008931</v>
          </cell>
          <cell r="L222">
            <v>25.159999861177003</v>
          </cell>
          <cell r="V222">
            <v>0.204100191577</v>
          </cell>
          <cell r="X222">
            <v>39.816061126993</v>
          </cell>
          <cell r="Z222">
            <v>0</v>
          </cell>
          <cell r="AB222">
            <v>10.184972</v>
          </cell>
          <cell r="AD222">
            <v>0.323691374053</v>
          </cell>
          <cell r="AF222">
            <v>0</v>
          </cell>
          <cell r="AH222">
            <v>2.107187</v>
          </cell>
          <cell r="AJ222">
            <v>262.270502229955</v>
          </cell>
        </row>
        <row r="223">
          <cell r="A223" t="str">
            <v>R667</v>
          </cell>
          <cell r="B223" t="str">
            <v>Kent</v>
          </cell>
          <cell r="D223">
            <v>285.07638544431296</v>
          </cell>
          <cell r="H223" t="str">
            <v/>
          </cell>
          <cell r="J223">
            <v>14.278103795600002</v>
          </cell>
          <cell r="L223">
            <v>37.610536100139996</v>
          </cell>
          <cell r="V223">
            <v>0.256208782959</v>
          </cell>
          <cell r="X223">
            <v>36.946689088366</v>
          </cell>
          <cell r="Z223">
            <v>0</v>
          </cell>
          <cell r="AB223">
            <v>5.775872</v>
          </cell>
          <cell r="AD223">
            <v>0.490244154576</v>
          </cell>
          <cell r="AF223">
            <v>0</v>
          </cell>
          <cell r="AH223">
            <v>3.418476</v>
          </cell>
          <cell r="AJ223">
            <v>383.852515365953</v>
          </cell>
        </row>
        <row r="224">
          <cell r="A224" t="str">
            <v>R668</v>
          </cell>
          <cell r="B224" t="str">
            <v>Lancashire</v>
          </cell>
          <cell r="D224">
            <v>297.90712852296</v>
          </cell>
          <cell r="H224" t="str">
            <v/>
          </cell>
          <cell r="J224">
            <v>10.570789109983</v>
          </cell>
          <cell r="L224">
            <v>32.140803405104</v>
          </cell>
          <cell r="V224">
            <v>0.19710641088099998</v>
          </cell>
          <cell r="X224">
            <v>35.752547804380995</v>
          </cell>
          <cell r="Z224">
            <v>0</v>
          </cell>
          <cell r="AB224">
            <v>4.280969</v>
          </cell>
          <cell r="AD224">
            <v>0.4943688108</v>
          </cell>
          <cell r="AF224">
            <v>0</v>
          </cell>
          <cell r="AH224">
            <v>3.505618</v>
          </cell>
          <cell r="AJ224">
            <v>384.84933106410904</v>
          </cell>
        </row>
        <row r="225">
          <cell r="A225" t="str">
            <v>R639</v>
          </cell>
          <cell r="B225" t="str">
            <v>Leicestershire</v>
          </cell>
          <cell r="D225">
            <v>92.167497402605</v>
          </cell>
          <cell r="H225" t="str">
            <v/>
          </cell>
          <cell r="J225">
            <v>5.943834221945</v>
          </cell>
          <cell r="L225">
            <v>13.649514550143</v>
          </cell>
          <cell r="V225">
            <v>0.150809552753</v>
          </cell>
          <cell r="X225">
            <v>11.383910142376</v>
          </cell>
          <cell r="Z225">
            <v>0</v>
          </cell>
          <cell r="AB225">
            <v>4.880225</v>
          </cell>
          <cell r="AD225">
            <v>0.161436948296</v>
          </cell>
          <cell r="AF225">
            <v>0</v>
          </cell>
          <cell r="AH225">
            <v>1.058625</v>
          </cell>
          <cell r="AJ225">
            <v>129.39585281811802</v>
          </cell>
        </row>
        <row r="226">
          <cell r="A226" t="str">
            <v>R428</v>
          </cell>
          <cell r="B226" t="str">
            <v>Lincolnshire</v>
          </cell>
          <cell r="D226">
            <v>176.741497655569</v>
          </cell>
          <cell r="H226">
            <v>12.700608927351</v>
          </cell>
          <cell r="J226">
            <v>6.264869559265</v>
          </cell>
          <cell r="L226">
            <v>18.068076526145</v>
          </cell>
          <cell r="V226">
            <v>0.235030432965</v>
          </cell>
          <cell r="X226">
            <v>6.15942315454</v>
          </cell>
          <cell r="Z226">
            <v>0.9845880588233549</v>
          </cell>
          <cell r="AB226">
            <v>5.1311350000000004</v>
          </cell>
          <cell r="AD226">
            <v>0.290820244938</v>
          </cell>
          <cell r="AF226">
            <v>0</v>
          </cell>
          <cell r="AH226">
            <v>1.775234</v>
          </cell>
          <cell r="AJ226">
            <v>228.351283559596</v>
          </cell>
        </row>
        <row r="227">
          <cell r="H227" t="str">
            <v/>
          </cell>
          <cell r="Z227" t="str">
            <v/>
          </cell>
          <cell r="AB227" t="str">
            <v/>
          </cell>
          <cell r="AF227" t="str">
            <v/>
          </cell>
          <cell r="AH227" t="str">
            <v/>
          </cell>
          <cell r="AJ227" t="str">
            <v/>
          </cell>
        </row>
        <row r="228">
          <cell r="A228" t="str">
            <v>R429</v>
          </cell>
          <cell r="B228" t="str">
            <v>Norfolk</v>
          </cell>
          <cell r="D228">
            <v>221.98640119543498</v>
          </cell>
          <cell r="H228">
            <v>15.35359614047</v>
          </cell>
          <cell r="J228">
            <v>8.515022870852999</v>
          </cell>
          <cell r="L228">
            <v>22.049109372129998</v>
          </cell>
          <cell r="V228">
            <v>0.195628851579</v>
          </cell>
          <cell r="X228">
            <v>41.706674957741</v>
          </cell>
          <cell r="Z228">
            <v>0.565271</v>
          </cell>
          <cell r="AB228">
            <v>7.002726</v>
          </cell>
          <cell r="AD228">
            <v>0.404458563035</v>
          </cell>
          <cell r="AF228">
            <v>0</v>
          </cell>
          <cell r="AH228">
            <v>2.274588</v>
          </cell>
          <cell r="AJ228">
            <v>320.053476951244</v>
          </cell>
        </row>
        <row r="229">
          <cell r="A229" t="str">
            <v>R618</v>
          </cell>
          <cell r="B229" t="str">
            <v>North Yorkshire</v>
          </cell>
          <cell r="D229">
            <v>104.784979510839</v>
          </cell>
          <cell r="H229" t="str">
            <v/>
          </cell>
          <cell r="J229">
            <v>6.12135702621</v>
          </cell>
          <cell r="L229">
            <v>13.981422599953</v>
          </cell>
          <cell r="V229">
            <v>0.165585145773</v>
          </cell>
          <cell r="X229">
            <v>9.472333730481001</v>
          </cell>
          <cell r="Z229">
            <v>1.1762240588233548</v>
          </cell>
          <cell r="AB229">
            <v>2.495488</v>
          </cell>
          <cell r="AD229">
            <v>0.176678766664</v>
          </cell>
          <cell r="AF229">
            <v>0</v>
          </cell>
          <cell r="AH229">
            <v>0.947006</v>
          </cell>
          <cell r="AJ229">
            <v>139.321074838743</v>
          </cell>
        </row>
        <row r="230">
          <cell r="A230" t="str">
            <v>R430</v>
          </cell>
          <cell r="B230" t="str">
            <v>Northamptonshire</v>
          </cell>
          <cell r="D230">
            <v>134.032940896695</v>
          </cell>
          <cell r="H230">
            <v>10.457031575386</v>
          </cell>
          <cell r="J230">
            <v>5.994461870054</v>
          </cell>
          <cell r="L230">
            <v>19.517249408952</v>
          </cell>
          <cell r="V230">
            <v>0.14765742624199998</v>
          </cell>
          <cell r="X230">
            <v>12.695548889381001</v>
          </cell>
          <cell r="Z230">
            <v>0</v>
          </cell>
          <cell r="AB230">
            <v>2.44535</v>
          </cell>
          <cell r="AD230">
            <v>0.24008271937499998</v>
          </cell>
          <cell r="AF230">
            <v>0</v>
          </cell>
          <cell r="AH230">
            <v>2.00357</v>
          </cell>
          <cell r="AJ230">
            <v>187.533892786086</v>
          </cell>
        </row>
        <row r="231">
          <cell r="A231" t="str">
            <v>R669</v>
          </cell>
          <cell r="B231" t="str">
            <v>Nottinghamshire</v>
          </cell>
          <cell r="D231">
            <v>175.933747955</v>
          </cell>
          <cell r="H231" t="str">
            <v/>
          </cell>
          <cell r="J231">
            <v>7.644266149016</v>
          </cell>
          <cell r="L231">
            <v>20.349897851852</v>
          </cell>
          <cell r="V231">
            <v>0.172480422515</v>
          </cell>
          <cell r="X231">
            <v>11.512734364870001</v>
          </cell>
          <cell r="Z231">
            <v>0</v>
          </cell>
          <cell r="AB231">
            <v>3.123928</v>
          </cell>
          <cell r="AD231">
            <v>0.284127076473</v>
          </cell>
          <cell r="AF231">
            <v>0</v>
          </cell>
          <cell r="AH231">
            <v>2.130629</v>
          </cell>
          <cell r="AJ231">
            <v>221.151810819726</v>
          </cell>
        </row>
        <row r="232">
          <cell r="A232" t="str">
            <v>R434</v>
          </cell>
          <cell r="B232" t="str">
            <v>Oxfordshire</v>
          </cell>
          <cell r="D232">
            <v>91.01752501287501</v>
          </cell>
          <cell r="H232">
            <v>9.854759345191</v>
          </cell>
          <cell r="J232">
            <v>7.035249041822</v>
          </cell>
          <cell r="L232">
            <v>16.022774054985</v>
          </cell>
          <cell r="V232">
            <v>0.155242230659</v>
          </cell>
          <cell r="X232">
            <v>20.40852796204</v>
          </cell>
          <cell r="Z232">
            <v>0</v>
          </cell>
          <cell r="AB232">
            <v>0</v>
          </cell>
          <cell r="AD232">
            <v>0.187739894558</v>
          </cell>
          <cell r="AF232">
            <v>0</v>
          </cell>
          <cell r="AH232">
            <v>0.930136</v>
          </cell>
          <cell r="AJ232">
            <v>145.611953542131</v>
          </cell>
        </row>
        <row r="233">
          <cell r="H233" t="str">
            <v/>
          </cell>
          <cell r="Z233" t="str">
            <v/>
          </cell>
          <cell r="AB233" t="str">
            <v/>
          </cell>
          <cell r="AF233" t="str">
            <v/>
          </cell>
          <cell r="AH233" t="str">
            <v/>
          </cell>
          <cell r="AJ233" t="str">
            <v/>
          </cell>
        </row>
        <row r="234">
          <cell r="A234" t="str">
            <v>R436</v>
          </cell>
          <cell r="B234" t="str">
            <v>Somerset</v>
          </cell>
          <cell r="D234">
            <v>115.78436416522001</v>
          </cell>
          <cell r="H234" t="str">
            <v/>
          </cell>
          <cell r="J234">
            <v>5.013053049903</v>
          </cell>
          <cell r="L234">
            <v>13.367458076661</v>
          </cell>
          <cell r="V234">
            <v>0.184990424605</v>
          </cell>
          <cell r="X234">
            <v>0.119857709335</v>
          </cell>
          <cell r="Z234">
            <v>0.34111570588248386</v>
          </cell>
          <cell r="AB234">
            <v>4.131683</v>
          </cell>
          <cell r="AD234">
            <v>0.178207366915</v>
          </cell>
          <cell r="AF234">
            <v>0</v>
          </cell>
          <cell r="AH234">
            <v>1.088858</v>
          </cell>
          <cell r="AJ234">
            <v>140.209587498522</v>
          </cell>
        </row>
        <row r="235">
          <cell r="A235" t="str">
            <v>R640</v>
          </cell>
          <cell r="B235" t="str">
            <v>Staffordshire</v>
          </cell>
          <cell r="D235">
            <v>152.62096875507598</v>
          </cell>
          <cell r="H235" t="str">
            <v/>
          </cell>
          <cell r="J235">
            <v>7.371125731576</v>
          </cell>
          <cell r="L235">
            <v>20.56349842362</v>
          </cell>
          <cell r="V235">
            <v>0.161841995541</v>
          </cell>
          <cell r="X235">
            <v>20.881832052212</v>
          </cell>
          <cell r="Z235">
            <v>0</v>
          </cell>
          <cell r="AB235">
            <v>5.993148</v>
          </cell>
          <cell r="AD235">
            <v>0.26401990365</v>
          </cell>
          <cell r="AF235">
            <v>0</v>
          </cell>
          <cell r="AH235">
            <v>1.761388</v>
          </cell>
          <cell r="AJ235">
            <v>209.61782286167602</v>
          </cell>
        </row>
        <row r="236">
          <cell r="A236" t="str">
            <v>R438</v>
          </cell>
          <cell r="B236" t="str">
            <v>Suffolk</v>
          </cell>
          <cell r="D236">
            <v>153.684209342711</v>
          </cell>
          <cell r="H236">
            <v>10.560735563589999</v>
          </cell>
          <cell r="J236">
            <v>7.188455044736</v>
          </cell>
          <cell r="L236">
            <v>17.838697516766</v>
          </cell>
          <cell r="V236">
            <v>0.170116327632</v>
          </cell>
          <cell r="X236">
            <v>14.590930659968</v>
          </cell>
          <cell r="Z236">
            <v>0.308431352940871</v>
          </cell>
          <cell r="AB236">
            <v>5.840014</v>
          </cell>
          <cell r="AD236">
            <v>0.26796681429</v>
          </cell>
          <cell r="AF236">
            <v>0</v>
          </cell>
          <cell r="AH236">
            <v>1.746555</v>
          </cell>
          <cell r="AJ236">
            <v>212.196111622634</v>
          </cell>
        </row>
        <row r="237">
          <cell r="A237" t="str">
            <v>R439</v>
          </cell>
          <cell r="B237" t="str">
            <v>Surrey</v>
          </cell>
          <cell r="D237">
            <v>108.68637244963699</v>
          </cell>
          <cell r="H237">
            <v>21.428258654573998</v>
          </cell>
          <cell r="J237">
            <v>13.774991106967</v>
          </cell>
          <cell r="L237">
            <v>22.731071261221</v>
          </cell>
          <cell r="V237">
            <v>0.213753579016</v>
          </cell>
          <cell r="X237">
            <v>68.810872421748</v>
          </cell>
          <cell r="Z237">
            <v>0</v>
          </cell>
          <cell r="AB237">
            <v>0</v>
          </cell>
          <cell r="AD237">
            <v>0.300363562665</v>
          </cell>
          <cell r="AF237">
            <v>0</v>
          </cell>
          <cell r="AH237">
            <v>1.144931</v>
          </cell>
          <cell r="AJ237">
            <v>237.09061403583</v>
          </cell>
        </row>
        <row r="238">
          <cell r="A238" t="str">
            <v>R440</v>
          </cell>
          <cell r="B238" t="str">
            <v>Warwickshire</v>
          </cell>
          <cell r="D238">
            <v>88.458416604902</v>
          </cell>
          <cell r="H238">
            <v>8.083703573624001</v>
          </cell>
          <cell r="J238">
            <v>5.790754651266</v>
          </cell>
          <cell r="L238">
            <v>13.022897147006999</v>
          </cell>
          <cell r="V238">
            <v>0.14036813368599999</v>
          </cell>
          <cell r="X238">
            <v>12.453713488991</v>
          </cell>
          <cell r="Z238">
            <v>0</v>
          </cell>
          <cell r="AB238">
            <v>2.34809</v>
          </cell>
          <cell r="AD238">
            <v>0.16723275173399998</v>
          </cell>
          <cell r="AF238">
            <v>0</v>
          </cell>
          <cell r="AH238">
            <v>1.125801</v>
          </cell>
          <cell r="AJ238">
            <v>131.590977351209</v>
          </cell>
        </row>
        <row r="239">
          <cell r="H239" t="str">
            <v/>
          </cell>
          <cell r="Z239" t="str">
            <v/>
          </cell>
          <cell r="AB239" t="str">
            <v/>
          </cell>
          <cell r="AF239" t="str">
            <v/>
          </cell>
          <cell r="AH239" t="str">
            <v/>
          </cell>
          <cell r="AJ239" t="str">
            <v/>
          </cell>
        </row>
        <row r="240">
          <cell r="A240" t="str">
            <v>R441</v>
          </cell>
          <cell r="B240" t="str">
            <v>West Sussex</v>
          </cell>
          <cell r="D240">
            <v>101.448846320871</v>
          </cell>
          <cell r="H240">
            <v>10.269881308805</v>
          </cell>
          <cell r="J240">
            <v>9.464034177438</v>
          </cell>
          <cell r="L240">
            <v>17.192963247611</v>
          </cell>
          <cell r="V240">
            <v>0.174056485771</v>
          </cell>
          <cell r="X240">
            <v>20.524511152404</v>
          </cell>
          <cell r="Z240">
            <v>0</v>
          </cell>
          <cell r="AB240">
            <v>7.80935</v>
          </cell>
          <cell r="AD240">
            <v>0.20678884140899997</v>
          </cell>
          <cell r="AF240">
            <v>0</v>
          </cell>
          <cell r="AH240">
            <v>1.230408</v>
          </cell>
          <cell r="AJ240">
            <v>168.320839534307</v>
          </cell>
        </row>
        <row r="241">
          <cell r="A241" t="str">
            <v>R671</v>
          </cell>
          <cell r="B241" t="str">
            <v>Worcestershire</v>
          </cell>
          <cell r="D241">
            <v>96.546407833549</v>
          </cell>
          <cell r="H241" t="str">
            <v/>
          </cell>
          <cell r="J241">
            <v>5.4408947554289995</v>
          </cell>
          <cell r="L241">
            <v>13.951837468175</v>
          </cell>
          <cell r="V241">
            <v>0.14115616531400002</v>
          </cell>
          <cell r="X241">
            <v>10.190461385753</v>
          </cell>
          <cell r="Z241">
            <v>0</v>
          </cell>
          <cell r="AB241">
            <v>2.204309</v>
          </cell>
          <cell r="AD241">
            <v>0.165647703223</v>
          </cell>
          <cell r="AF241">
            <v>0</v>
          </cell>
          <cell r="AH241">
            <v>1.130865</v>
          </cell>
          <cell r="AJ241">
            <v>129.771579311443</v>
          </cell>
        </row>
        <row r="242">
          <cell r="H242" t="str">
            <v/>
          </cell>
          <cell r="Z242" t="str">
            <v/>
          </cell>
          <cell r="AB242" t="str">
            <v/>
          </cell>
          <cell r="AF242" t="str">
            <v/>
          </cell>
          <cell r="AH242" t="str">
            <v/>
          </cell>
          <cell r="AJ242" t="str">
            <v/>
          </cell>
        </row>
        <row r="243">
          <cell r="B243" t="str">
            <v>BUCKINGHAMSHIRE</v>
          </cell>
          <cell r="H243" t="str">
            <v/>
          </cell>
          <cell r="Z243" t="str">
            <v/>
          </cell>
          <cell r="AB243" t="str">
            <v/>
          </cell>
          <cell r="AF243" t="str">
            <v/>
          </cell>
          <cell r="AH243" t="str">
            <v/>
          </cell>
          <cell r="AJ243" t="str">
            <v/>
          </cell>
        </row>
        <row r="244">
          <cell r="A244" t="str">
            <v>R17</v>
          </cell>
          <cell r="B244" t="str">
            <v>Aylesbury Vale</v>
          </cell>
          <cell r="F244">
            <v>7.21047072702</v>
          </cell>
          <cell r="H244" t="str">
            <v/>
          </cell>
          <cell r="J244">
            <v>0.24310828174899998</v>
          </cell>
          <cell r="T244">
            <v>0.053254192295</v>
          </cell>
          <cell r="Z244">
            <v>0</v>
          </cell>
          <cell r="AB244">
            <v>0</v>
          </cell>
          <cell r="AD244">
            <v>0.010391950932</v>
          </cell>
          <cell r="AF244">
            <v>0</v>
          </cell>
          <cell r="AH244">
            <v>0</v>
          </cell>
          <cell r="AJ244">
            <v>7.517225151996</v>
          </cell>
        </row>
        <row r="245">
          <cell r="A245" t="str">
            <v>R19</v>
          </cell>
          <cell r="B245" t="str">
            <v>Chiltern</v>
          </cell>
          <cell r="F245">
            <v>2.586489308419</v>
          </cell>
          <cell r="H245" t="str">
            <v/>
          </cell>
          <cell r="J245">
            <v>0.176092228504</v>
          </cell>
          <cell r="T245">
            <v>0.070003804521</v>
          </cell>
          <cell r="Z245">
            <v>0</v>
          </cell>
          <cell r="AB245">
            <v>0.074244</v>
          </cell>
          <cell r="AD245">
            <v>0.0038959148650000003</v>
          </cell>
          <cell r="AF245">
            <v>0</v>
          </cell>
          <cell r="AH245">
            <v>0</v>
          </cell>
          <cell r="AJ245">
            <v>2.910725256308</v>
          </cell>
        </row>
        <row r="246">
          <cell r="A246" t="str">
            <v>R18</v>
          </cell>
          <cell r="B246" t="str">
            <v>South Bucks</v>
          </cell>
          <cell r="F246">
            <v>1.9230606128710002</v>
          </cell>
          <cell r="H246" t="str">
            <v/>
          </cell>
          <cell r="J246">
            <v>0.116807456651</v>
          </cell>
          <cell r="T246">
            <v>0.056291069176</v>
          </cell>
          <cell r="Z246">
            <v>0</v>
          </cell>
          <cell r="AB246">
            <v>0.095193</v>
          </cell>
          <cell r="AD246">
            <v>0.002884840897</v>
          </cell>
          <cell r="AF246">
            <v>0</v>
          </cell>
          <cell r="AH246">
            <v>0</v>
          </cell>
          <cell r="AJ246">
            <v>2.194236979596</v>
          </cell>
        </row>
        <row r="247">
          <cell r="A247" t="str">
            <v>R21</v>
          </cell>
          <cell r="B247" t="str">
            <v>Wycombe</v>
          </cell>
          <cell r="F247">
            <v>6.006571129358</v>
          </cell>
          <cell r="H247" t="str">
            <v/>
          </cell>
          <cell r="J247">
            <v>0.228744783432</v>
          </cell>
          <cell r="T247">
            <v>0.07930848795300001</v>
          </cell>
          <cell r="Z247">
            <v>0</v>
          </cell>
          <cell r="AB247">
            <v>0.185916</v>
          </cell>
          <cell r="AD247">
            <v>0.008730617315</v>
          </cell>
          <cell r="AF247">
            <v>0</v>
          </cell>
          <cell r="AH247">
            <v>0</v>
          </cell>
          <cell r="AJ247">
            <v>6.5092710180580005</v>
          </cell>
        </row>
        <row r="248">
          <cell r="H248" t="str">
            <v/>
          </cell>
          <cell r="Z248" t="str">
            <v/>
          </cell>
          <cell r="AB248" t="str">
            <v/>
          </cell>
          <cell r="AF248" t="str">
            <v/>
          </cell>
          <cell r="AH248" t="str">
            <v/>
          </cell>
          <cell r="AJ248" t="str">
            <v/>
          </cell>
        </row>
        <row r="249">
          <cell r="B249" t="str">
            <v>CAMBRIDGESHIRE</v>
          </cell>
          <cell r="H249" t="str">
            <v/>
          </cell>
          <cell r="Z249" t="str">
            <v/>
          </cell>
          <cell r="AB249" t="str">
            <v/>
          </cell>
          <cell r="AF249" t="str">
            <v/>
          </cell>
          <cell r="AH249" t="str">
            <v/>
          </cell>
          <cell r="AJ249" t="str">
            <v/>
          </cell>
        </row>
        <row r="250">
          <cell r="A250" t="str">
            <v>R22</v>
          </cell>
          <cell r="B250" t="str">
            <v>Cambridge</v>
          </cell>
          <cell r="F250">
            <v>7.3715817534729995</v>
          </cell>
          <cell r="H250" t="str">
            <v/>
          </cell>
          <cell r="J250">
            <v>0.168888577698</v>
          </cell>
          <cell r="T250">
            <v>0.563662276926</v>
          </cell>
          <cell r="Z250">
            <v>0</v>
          </cell>
          <cell r="AB250">
            <v>0</v>
          </cell>
          <cell r="AD250">
            <v>0.01114549304</v>
          </cell>
          <cell r="AF250">
            <v>0</v>
          </cell>
          <cell r="AH250">
            <v>0</v>
          </cell>
          <cell r="AJ250">
            <v>8.115278101138001</v>
          </cell>
        </row>
        <row r="251">
          <cell r="A251" t="str">
            <v>R23</v>
          </cell>
          <cell r="B251" t="str">
            <v>East Cambridgeshire</v>
          </cell>
          <cell r="F251">
            <v>4.479550158294</v>
          </cell>
          <cell r="H251" t="str">
            <v/>
          </cell>
          <cell r="J251">
            <v>0.099718198811</v>
          </cell>
          <cell r="T251">
            <v>0.06588929438999999</v>
          </cell>
          <cell r="Z251">
            <v>0.022944529411677416</v>
          </cell>
          <cell r="AB251">
            <v>0.042925</v>
          </cell>
          <cell r="AD251">
            <v>0.006434299286000001</v>
          </cell>
          <cell r="AF251">
            <v>0</v>
          </cell>
          <cell r="AH251">
            <v>0</v>
          </cell>
          <cell r="AJ251">
            <v>4.717461480193</v>
          </cell>
        </row>
        <row r="252">
          <cell r="A252" t="str">
            <v>R24</v>
          </cell>
          <cell r="B252" t="str">
            <v>Fenland</v>
          </cell>
          <cell r="F252">
            <v>6.719022021241</v>
          </cell>
          <cell r="H252" t="str">
            <v/>
          </cell>
          <cell r="J252">
            <v>0.185001221188</v>
          </cell>
          <cell r="T252">
            <v>0.070003804521</v>
          </cell>
          <cell r="Z252">
            <v>0</v>
          </cell>
          <cell r="AB252">
            <v>0.076748</v>
          </cell>
          <cell r="AD252">
            <v>0.009658561718000001</v>
          </cell>
          <cell r="AF252">
            <v>0</v>
          </cell>
          <cell r="AH252">
            <v>0</v>
          </cell>
          <cell r="AJ252">
            <v>7.060433608668</v>
          </cell>
        </row>
        <row r="253">
          <cell r="A253" t="str">
            <v>R648</v>
          </cell>
          <cell r="B253" t="str">
            <v>Huntingdonshire</v>
          </cell>
          <cell r="F253">
            <v>8.360938149609</v>
          </cell>
          <cell r="H253" t="str">
            <v/>
          </cell>
          <cell r="J253">
            <v>0.18375382283799999</v>
          </cell>
          <cell r="T253">
            <v>0.083716539865</v>
          </cell>
          <cell r="Z253">
            <v>0.006047647059129032</v>
          </cell>
          <cell r="AB253">
            <v>0.082291</v>
          </cell>
          <cell r="AD253">
            <v>0.011959018829</v>
          </cell>
          <cell r="AF253">
            <v>0</v>
          </cell>
          <cell r="AH253">
            <v>0</v>
          </cell>
          <cell r="AJ253">
            <v>8.728706178200001</v>
          </cell>
        </row>
        <row r="254">
          <cell r="A254" t="str">
            <v>R27</v>
          </cell>
          <cell r="B254" t="str">
            <v>South Cambridgeshire</v>
          </cell>
          <cell r="F254">
            <v>4.770526160065</v>
          </cell>
          <cell r="H254" t="str">
            <v/>
          </cell>
          <cell r="J254">
            <v>0.17258000074799998</v>
          </cell>
          <cell r="T254">
            <v>0.049434208984</v>
          </cell>
          <cell r="Z254">
            <v>0.01855017647080645</v>
          </cell>
          <cell r="AB254">
            <v>0</v>
          </cell>
          <cell r="AD254">
            <v>0.006906696175</v>
          </cell>
          <cell r="AF254">
            <v>0</v>
          </cell>
          <cell r="AH254">
            <v>0</v>
          </cell>
          <cell r="AJ254">
            <v>5.017997242443</v>
          </cell>
        </row>
        <row r="255">
          <cell r="H255" t="str">
            <v/>
          </cell>
          <cell r="Z255" t="str">
            <v/>
          </cell>
          <cell r="AB255" t="str">
            <v/>
          </cell>
          <cell r="AF255" t="str">
            <v/>
          </cell>
          <cell r="AH255" t="str">
            <v/>
          </cell>
          <cell r="AJ255" t="str">
            <v/>
          </cell>
        </row>
        <row r="256">
          <cell r="B256" t="str">
            <v>CUMBRIA</v>
          </cell>
          <cell r="H256" t="str">
            <v/>
          </cell>
          <cell r="Z256" t="str">
            <v/>
          </cell>
          <cell r="AB256" t="str">
            <v/>
          </cell>
          <cell r="AF256" t="str">
            <v/>
          </cell>
          <cell r="AH256" t="str">
            <v/>
          </cell>
          <cell r="AJ256" t="str">
            <v/>
          </cell>
        </row>
        <row r="257">
          <cell r="A257" t="str">
            <v>R46</v>
          </cell>
          <cell r="B257" t="str">
            <v>Allerdale</v>
          </cell>
          <cell r="F257">
            <v>6.687751462733</v>
          </cell>
          <cell r="H257" t="str">
            <v/>
          </cell>
          <cell r="J257">
            <v>0.113650632894</v>
          </cell>
          <cell r="T257">
            <v>0.076859679673</v>
          </cell>
          <cell r="Z257">
            <v>0.04622052941167742</v>
          </cell>
          <cell r="AB257">
            <v>0</v>
          </cell>
          <cell r="AD257">
            <v>0.009537826203</v>
          </cell>
          <cell r="AF257">
            <v>0</v>
          </cell>
          <cell r="AH257">
            <v>0</v>
          </cell>
          <cell r="AJ257">
            <v>6.934020130915</v>
          </cell>
        </row>
        <row r="258">
          <cell r="A258" t="str">
            <v>R47</v>
          </cell>
          <cell r="B258" t="str">
            <v>Barrow-in-Furness</v>
          </cell>
          <cell r="F258">
            <v>5.692048334342</v>
          </cell>
          <cell r="H258" t="str">
            <v/>
          </cell>
          <cell r="J258">
            <v>0.10830862208400001</v>
          </cell>
          <cell r="T258">
            <v>0.093021223298</v>
          </cell>
          <cell r="Z258">
            <v>0</v>
          </cell>
          <cell r="AB258">
            <v>0</v>
          </cell>
          <cell r="AD258">
            <v>0.008165105566000001</v>
          </cell>
          <cell r="AF258">
            <v>1.175118</v>
          </cell>
          <cell r="AH258">
            <v>0</v>
          </cell>
          <cell r="AJ258">
            <v>7.07666128529</v>
          </cell>
        </row>
        <row r="259">
          <cell r="A259" t="str">
            <v>R48</v>
          </cell>
          <cell r="B259" t="str">
            <v>Carlisle</v>
          </cell>
          <cell r="F259">
            <v>6.050987107312</v>
          </cell>
          <cell r="H259" t="str">
            <v/>
          </cell>
          <cell r="J259">
            <v>0.16698313440899998</v>
          </cell>
          <cell r="T259">
            <v>0.065595752609</v>
          </cell>
          <cell r="Z259">
            <v>0.02608470588248387</v>
          </cell>
          <cell r="AB259">
            <v>0.137341</v>
          </cell>
          <cell r="AD259">
            <v>0.008701806106</v>
          </cell>
          <cell r="AF259">
            <v>0</v>
          </cell>
          <cell r="AH259">
            <v>0</v>
          </cell>
          <cell r="AJ259">
            <v>6.455693506318</v>
          </cell>
        </row>
        <row r="260">
          <cell r="A260" t="str">
            <v>R49</v>
          </cell>
          <cell r="B260" t="str">
            <v>Copeland</v>
          </cell>
          <cell r="F260">
            <v>4.598243154326</v>
          </cell>
          <cell r="H260" t="str">
            <v/>
          </cell>
          <cell r="J260">
            <v>0.099848613164</v>
          </cell>
          <cell r="T260">
            <v>0.049434208984</v>
          </cell>
          <cell r="Z260">
            <v>0.006868882353290322</v>
          </cell>
          <cell r="AB260">
            <v>0</v>
          </cell>
          <cell r="AD260">
            <v>0.006579729616</v>
          </cell>
          <cell r="AF260">
            <v>0</v>
          </cell>
          <cell r="AH260">
            <v>0</v>
          </cell>
          <cell r="AJ260">
            <v>4.760974588442</v>
          </cell>
        </row>
        <row r="261">
          <cell r="A261" t="str">
            <v>R50</v>
          </cell>
          <cell r="B261" t="str">
            <v>Eden</v>
          </cell>
          <cell r="F261">
            <v>3.030330156769</v>
          </cell>
          <cell r="H261" t="str">
            <v/>
          </cell>
          <cell r="J261">
            <v>0.08944035318999999</v>
          </cell>
          <cell r="T261">
            <v>0.124854745899</v>
          </cell>
          <cell r="Z261">
            <v>0.09620764705912903</v>
          </cell>
          <cell r="AB261">
            <v>0</v>
          </cell>
          <cell r="AD261">
            <v>0.004476271845</v>
          </cell>
          <cell r="AF261">
            <v>0</v>
          </cell>
          <cell r="AH261">
            <v>0</v>
          </cell>
          <cell r="AJ261">
            <v>3.345309174762</v>
          </cell>
        </row>
        <row r="262">
          <cell r="A262" t="str">
            <v>R51</v>
          </cell>
          <cell r="B262" t="str">
            <v>South Lakeland</v>
          </cell>
          <cell r="F262">
            <v>3.984266712153</v>
          </cell>
          <cell r="H262" t="str">
            <v/>
          </cell>
          <cell r="J262">
            <v>0.20290183549600002</v>
          </cell>
          <cell r="T262">
            <v>0.065595752609</v>
          </cell>
          <cell r="Z262">
            <v>0.061552058823354835</v>
          </cell>
          <cell r="AB262">
            <v>0.165696</v>
          </cell>
          <cell r="AD262">
            <v>0.005868238864</v>
          </cell>
          <cell r="AF262">
            <v>0</v>
          </cell>
          <cell r="AH262">
            <v>0</v>
          </cell>
          <cell r="AJ262">
            <v>4.485880597946</v>
          </cell>
        </row>
        <row r="263">
          <cell r="H263" t="str">
            <v/>
          </cell>
          <cell r="Z263" t="str">
            <v/>
          </cell>
          <cell r="AB263" t="str">
            <v/>
          </cell>
          <cell r="AF263" t="str">
            <v/>
          </cell>
          <cell r="AH263" t="str">
            <v/>
          </cell>
          <cell r="AJ263" t="str">
            <v/>
          </cell>
        </row>
        <row r="264">
          <cell r="B264" t="str">
            <v>DERBYSHIRE</v>
          </cell>
          <cell r="H264" t="str">
            <v/>
          </cell>
          <cell r="Z264" t="str">
            <v/>
          </cell>
          <cell r="AB264" t="str">
            <v/>
          </cell>
          <cell r="AF264" t="str">
            <v/>
          </cell>
          <cell r="AH264" t="str">
            <v/>
          </cell>
          <cell r="AJ264" t="str">
            <v/>
          </cell>
        </row>
        <row r="265">
          <cell r="A265" t="str">
            <v>R52</v>
          </cell>
          <cell r="B265" t="str">
            <v>Amber Valley</v>
          </cell>
          <cell r="F265">
            <v>5.839558520128</v>
          </cell>
          <cell r="H265" t="str">
            <v/>
          </cell>
          <cell r="J265">
            <v>0.155492733967</v>
          </cell>
          <cell r="T265">
            <v>0.076859679673</v>
          </cell>
          <cell r="Z265">
            <v>0</v>
          </cell>
          <cell r="AB265">
            <v>0.126575</v>
          </cell>
          <cell r="AD265">
            <v>0.00840739626</v>
          </cell>
          <cell r="AF265">
            <v>0</v>
          </cell>
          <cell r="AH265">
            <v>0</v>
          </cell>
          <cell r="AJ265">
            <v>6.2068933300280005</v>
          </cell>
        </row>
        <row r="266">
          <cell r="A266" t="str">
            <v>R53</v>
          </cell>
          <cell r="B266" t="str">
            <v>Bolsover</v>
          </cell>
          <cell r="F266">
            <v>5.365336347469</v>
          </cell>
          <cell r="H266" t="str">
            <v/>
          </cell>
          <cell r="J266">
            <v>0.08972009695399999</v>
          </cell>
          <cell r="T266">
            <v>0.049434208984</v>
          </cell>
          <cell r="Z266">
            <v>0</v>
          </cell>
          <cell r="AB266">
            <v>0.072836</v>
          </cell>
          <cell r="AD266">
            <v>0.007635288257</v>
          </cell>
          <cell r="AF266">
            <v>1.063734</v>
          </cell>
          <cell r="AH266">
            <v>0</v>
          </cell>
          <cell r="AJ266">
            <v>6.648695941664</v>
          </cell>
        </row>
        <row r="267">
          <cell r="A267" t="str">
            <v>R54</v>
          </cell>
          <cell r="B267" t="str">
            <v>Chesterfield</v>
          </cell>
          <cell r="F267">
            <v>6.15362591744</v>
          </cell>
          <cell r="H267" t="str">
            <v/>
          </cell>
          <cell r="J267">
            <v>0.112940820425</v>
          </cell>
          <cell r="T267">
            <v>0.083716539865</v>
          </cell>
          <cell r="Z267">
            <v>0</v>
          </cell>
          <cell r="AB267">
            <v>0.047903</v>
          </cell>
          <cell r="AD267">
            <v>0.008801845061</v>
          </cell>
          <cell r="AF267">
            <v>0.038689</v>
          </cell>
          <cell r="AH267">
            <v>0</v>
          </cell>
          <cell r="AJ267">
            <v>6.445677122792</v>
          </cell>
        </row>
        <row r="268">
          <cell r="A268" t="str">
            <v>R60</v>
          </cell>
          <cell r="B268" t="str">
            <v>Derbyshire Dales</v>
          </cell>
          <cell r="F268">
            <v>2.8979845289269996</v>
          </cell>
          <cell r="H268" t="str">
            <v/>
          </cell>
          <cell r="J268">
            <v>0.14103565588499997</v>
          </cell>
          <cell r="T268">
            <v>0.138567481244</v>
          </cell>
          <cell r="Z268">
            <v>0.05695747058832258</v>
          </cell>
          <cell r="AB268">
            <v>0.114081</v>
          </cell>
          <cell r="AD268">
            <v>0.004370511381</v>
          </cell>
          <cell r="AF268">
            <v>0</v>
          </cell>
          <cell r="AH268">
            <v>0</v>
          </cell>
          <cell r="AJ268">
            <v>3.352996648025</v>
          </cell>
        </row>
        <row r="269">
          <cell r="A269" t="str">
            <v>R56</v>
          </cell>
          <cell r="B269" t="str">
            <v>Erewash</v>
          </cell>
          <cell r="F269">
            <v>6.020453806242999</v>
          </cell>
          <cell r="H269" t="str">
            <v/>
          </cell>
          <cell r="J269">
            <v>0.146196480343</v>
          </cell>
          <cell r="T269">
            <v>0.09742927521000001</v>
          </cell>
          <cell r="Z269">
            <v>0</v>
          </cell>
          <cell r="AB269">
            <v>0.120905</v>
          </cell>
          <cell r="AD269">
            <v>0.008672953777000001</v>
          </cell>
          <cell r="AF269">
            <v>0</v>
          </cell>
          <cell r="AH269">
            <v>0</v>
          </cell>
          <cell r="AJ269">
            <v>6.3936575155729996</v>
          </cell>
        </row>
        <row r="270">
          <cell r="A270" t="str">
            <v>R57</v>
          </cell>
          <cell r="B270" t="str">
            <v>High Peak</v>
          </cell>
          <cell r="F270">
            <v>4.207930552373001</v>
          </cell>
          <cell r="H270" t="str">
            <v/>
          </cell>
          <cell r="J270">
            <v>0.13890820953699998</v>
          </cell>
          <cell r="T270">
            <v>0.127303554179</v>
          </cell>
          <cell r="Z270">
            <v>0</v>
          </cell>
          <cell r="AB270">
            <v>0.11579500000000001</v>
          </cell>
          <cell r="AD270">
            <v>0.006177598971</v>
          </cell>
          <cell r="AF270">
            <v>0</v>
          </cell>
          <cell r="AH270">
            <v>0</v>
          </cell>
          <cell r="AJ270">
            <v>4.5961149150609995</v>
          </cell>
        </row>
        <row r="271">
          <cell r="A271" t="str">
            <v>R58</v>
          </cell>
          <cell r="B271" t="str">
            <v>North East Derbyshire</v>
          </cell>
          <cell r="F271">
            <v>5.040603137845</v>
          </cell>
          <cell r="H271" t="str">
            <v/>
          </cell>
          <cell r="J271">
            <v>0.140389557298</v>
          </cell>
          <cell r="T271">
            <v>0.104285150363</v>
          </cell>
          <cell r="Z271">
            <v>0</v>
          </cell>
          <cell r="AB271">
            <v>0.058038</v>
          </cell>
          <cell r="AD271">
            <v>0.0073104687610000005</v>
          </cell>
          <cell r="AF271">
            <v>0</v>
          </cell>
          <cell r="AH271">
            <v>0</v>
          </cell>
          <cell r="AJ271">
            <v>5.350626314266</v>
          </cell>
        </row>
        <row r="272">
          <cell r="A272" t="str">
            <v>R59</v>
          </cell>
          <cell r="B272" t="str">
            <v>South Derbyshire</v>
          </cell>
          <cell r="F272">
            <v>4.573394372103</v>
          </cell>
          <cell r="H272" t="str">
            <v/>
          </cell>
          <cell r="J272">
            <v>0.119120071469</v>
          </cell>
          <cell r="T272">
            <v>0.063146944329</v>
          </cell>
          <cell r="Z272">
            <v>0</v>
          </cell>
          <cell r="AB272">
            <v>0.098913</v>
          </cell>
          <cell r="AD272">
            <v>0.006584850504</v>
          </cell>
          <cell r="AF272">
            <v>0</v>
          </cell>
          <cell r="AH272">
            <v>0</v>
          </cell>
          <cell r="AJ272">
            <v>4.861159238405</v>
          </cell>
        </row>
        <row r="273">
          <cell r="H273" t="str">
            <v/>
          </cell>
          <cell r="Z273" t="str">
            <v/>
          </cell>
          <cell r="AB273" t="str">
            <v/>
          </cell>
          <cell r="AF273" t="str">
            <v/>
          </cell>
          <cell r="AH273" t="str">
            <v/>
          </cell>
          <cell r="AJ273" t="str">
            <v/>
          </cell>
        </row>
        <row r="274">
          <cell r="B274" t="str">
            <v>DEVON</v>
          </cell>
          <cell r="H274" t="str">
            <v/>
          </cell>
          <cell r="Z274" t="str">
            <v/>
          </cell>
          <cell r="AB274" t="str">
            <v/>
          </cell>
          <cell r="AF274" t="str">
            <v/>
          </cell>
          <cell r="AH274" t="str">
            <v/>
          </cell>
          <cell r="AJ274" t="str">
            <v/>
          </cell>
        </row>
        <row r="275">
          <cell r="A275" t="str">
            <v>R61</v>
          </cell>
          <cell r="B275" t="str">
            <v>East Devon</v>
          </cell>
          <cell r="F275">
            <v>4.766189608763</v>
          </cell>
          <cell r="H275" t="str">
            <v/>
          </cell>
          <cell r="J275">
            <v>0.172991154394</v>
          </cell>
          <cell r="T275">
            <v>0.09742927521000001</v>
          </cell>
          <cell r="Z275">
            <v>0.03202817647080645</v>
          </cell>
          <cell r="AB275">
            <v>0.141981</v>
          </cell>
          <cell r="AD275">
            <v>0.006959288713</v>
          </cell>
          <cell r="AF275">
            <v>0</v>
          </cell>
          <cell r="AH275">
            <v>0</v>
          </cell>
          <cell r="AJ275">
            <v>5.2175785035499995</v>
          </cell>
        </row>
        <row r="276">
          <cell r="A276" t="str">
            <v>R62</v>
          </cell>
          <cell r="B276" t="str">
            <v>Exeter</v>
          </cell>
          <cell r="F276">
            <v>7.209453440802</v>
          </cell>
          <cell r="H276" t="str">
            <v/>
          </cell>
          <cell r="J276">
            <v>0.117890592648</v>
          </cell>
          <cell r="T276">
            <v>0.495098600203</v>
          </cell>
          <cell r="Z276">
            <v>0</v>
          </cell>
          <cell r="AB276">
            <v>0</v>
          </cell>
          <cell r="AD276">
            <v>0.010775658351</v>
          </cell>
          <cell r="AF276">
            <v>0</v>
          </cell>
          <cell r="AH276">
            <v>0</v>
          </cell>
          <cell r="AJ276">
            <v>7.833218292004</v>
          </cell>
        </row>
        <row r="277">
          <cell r="A277" t="str">
            <v>R67</v>
          </cell>
          <cell r="B277" t="str">
            <v>Mid Devon</v>
          </cell>
          <cell r="F277">
            <v>3.989064943489</v>
          </cell>
          <cell r="H277" t="str">
            <v/>
          </cell>
          <cell r="J277">
            <v>0.128213237093</v>
          </cell>
          <cell r="T277">
            <v>0.056291069176</v>
          </cell>
          <cell r="Z277">
            <v>0.06625894117664517</v>
          </cell>
          <cell r="AB277">
            <v>0.107015</v>
          </cell>
          <cell r="AD277">
            <v>0.005774130881</v>
          </cell>
          <cell r="AF277">
            <v>0</v>
          </cell>
          <cell r="AH277">
            <v>0</v>
          </cell>
          <cell r="AJ277">
            <v>4.352617321816</v>
          </cell>
        </row>
        <row r="278">
          <cell r="A278" t="str">
            <v>R63</v>
          </cell>
          <cell r="B278" t="str">
            <v>North Devon</v>
          </cell>
          <cell r="F278">
            <v>5.382200315487</v>
          </cell>
          <cell r="H278" t="str">
            <v/>
          </cell>
          <cell r="J278">
            <v>0.14257474435200002</v>
          </cell>
          <cell r="T278">
            <v>0.116333168896</v>
          </cell>
          <cell r="Z278">
            <v>0.044039588235032255</v>
          </cell>
          <cell r="AB278">
            <v>0.115888</v>
          </cell>
          <cell r="AD278">
            <v>0.007803141931</v>
          </cell>
          <cell r="AF278">
            <v>0</v>
          </cell>
          <cell r="AH278">
            <v>0</v>
          </cell>
          <cell r="AJ278">
            <v>5.808838958901</v>
          </cell>
        </row>
        <row r="279">
          <cell r="A279" t="str">
            <v>R65</v>
          </cell>
          <cell r="B279" t="str">
            <v>South Hams</v>
          </cell>
          <cell r="F279">
            <v>3.432047234893</v>
          </cell>
          <cell r="H279" t="str">
            <v/>
          </cell>
          <cell r="J279">
            <v>0.127560169801</v>
          </cell>
          <cell r="T279">
            <v>0.083716539865</v>
          </cell>
          <cell r="Z279">
            <v>0.05793429411751613</v>
          </cell>
          <cell r="AB279">
            <v>0</v>
          </cell>
          <cell r="AD279">
            <v>0.0050312691649999994</v>
          </cell>
          <cell r="AF279">
            <v>0</v>
          </cell>
          <cell r="AH279">
            <v>0</v>
          </cell>
          <cell r="AJ279">
            <v>3.706289507842</v>
          </cell>
        </row>
        <row r="280">
          <cell r="A280" t="str">
            <v>R66</v>
          </cell>
          <cell r="B280" t="str">
            <v>Teignbridge</v>
          </cell>
          <cell r="F280">
            <v>6.106241470206</v>
          </cell>
          <cell r="H280" t="str">
            <v/>
          </cell>
          <cell r="J280">
            <v>0.184387975071</v>
          </cell>
          <cell r="T280">
            <v>0.111142010555</v>
          </cell>
          <cell r="Z280">
            <v>0.006843176470806452</v>
          </cell>
          <cell r="AB280">
            <v>0.15155000000000002</v>
          </cell>
          <cell r="AD280">
            <v>0.008854742849000001</v>
          </cell>
          <cell r="AF280">
            <v>0</v>
          </cell>
          <cell r="AH280">
            <v>0</v>
          </cell>
          <cell r="AJ280">
            <v>6.569019375151</v>
          </cell>
        </row>
        <row r="281">
          <cell r="A281" t="str">
            <v>R69</v>
          </cell>
          <cell r="B281" t="str">
            <v>Torridge</v>
          </cell>
          <cell r="F281">
            <v>4.298312319277</v>
          </cell>
          <cell r="H281" t="str">
            <v/>
          </cell>
          <cell r="J281">
            <v>0.0851247332</v>
          </cell>
          <cell r="T281">
            <v>0.104285150363</v>
          </cell>
          <cell r="Z281">
            <v>0.06728176470583871</v>
          </cell>
          <cell r="AB281">
            <v>0.035181</v>
          </cell>
          <cell r="AD281">
            <v>0.006211056594</v>
          </cell>
          <cell r="AF281">
            <v>0</v>
          </cell>
          <cell r="AH281">
            <v>0</v>
          </cell>
          <cell r="AJ281">
            <v>4.596396024140001</v>
          </cell>
        </row>
        <row r="282">
          <cell r="A282" t="str">
            <v>R70</v>
          </cell>
          <cell r="B282" t="str">
            <v>West Devon</v>
          </cell>
          <cell r="F282">
            <v>2.96040238056</v>
          </cell>
          <cell r="H282" t="str">
            <v/>
          </cell>
          <cell r="J282">
            <v>0.099714216694</v>
          </cell>
          <cell r="T282">
            <v>0.049251976669999996</v>
          </cell>
          <cell r="Z282">
            <v>0.06592882352919356</v>
          </cell>
          <cell r="AB282">
            <v>0</v>
          </cell>
          <cell r="AD282">
            <v>0.004299678072</v>
          </cell>
          <cell r="AF282">
            <v>0</v>
          </cell>
          <cell r="AH282">
            <v>0</v>
          </cell>
          <cell r="AJ282">
            <v>3.1795970755250003</v>
          </cell>
        </row>
        <row r="283">
          <cell r="H283" t="str">
            <v/>
          </cell>
          <cell r="Z283" t="str">
            <v/>
          </cell>
          <cell r="AB283" t="str">
            <v/>
          </cell>
          <cell r="AF283" t="str">
            <v/>
          </cell>
          <cell r="AH283" t="str">
            <v/>
          </cell>
          <cell r="AJ283" t="str">
            <v/>
          </cell>
        </row>
        <row r="284">
          <cell r="B284" t="str">
            <v>DORSET</v>
          </cell>
          <cell r="H284" t="str">
            <v/>
          </cell>
          <cell r="Z284" t="str">
            <v/>
          </cell>
          <cell r="AB284" t="str">
            <v/>
          </cell>
          <cell r="AF284" t="str">
            <v/>
          </cell>
          <cell r="AH284" t="str">
            <v/>
          </cell>
          <cell r="AJ284" t="str">
            <v/>
          </cell>
        </row>
        <row r="285">
          <cell r="A285" t="str">
            <v>R72</v>
          </cell>
          <cell r="B285" t="str">
            <v>Christchurch</v>
          </cell>
          <cell r="F285">
            <v>1.726893527454</v>
          </cell>
          <cell r="H285" t="str">
            <v/>
          </cell>
          <cell r="J285">
            <v>0.090836085421</v>
          </cell>
          <cell r="T285">
            <v>0.070003804521</v>
          </cell>
          <cell r="Z285">
            <v>0</v>
          </cell>
          <cell r="AB285">
            <v>0</v>
          </cell>
          <cell r="AD285">
            <v>0.002597283602</v>
          </cell>
          <cell r="AF285">
            <v>0</v>
          </cell>
          <cell r="AH285">
            <v>0</v>
          </cell>
          <cell r="AJ285">
            <v>1.8903307009980002</v>
          </cell>
        </row>
        <row r="286">
          <cell r="A286" t="str">
            <v>R78</v>
          </cell>
          <cell r="B286" t="str">
            <v>East Dorset</v>
          </cell>
          <cell r="F286">
            <v>2.370343082433</v>
          </cell>
          <cell r="H286" t="str">
            <v/>
          </cell>
          <cell r="J286">
            <v>0.183361584251</v>
          </cell>
          <cell r="T286">
            <v>0.070003804521</v>
          </cell>
          <cell r="Z286">
            <v>0</v>
          </cell>
          <cell r="AB286">
            <v>0</v>
          </cell>
          <cell r="AD286">
            <v>0.003603778803</v>
          </cell>
          <cell r="AF286">
            <v>0</v>
          </cell>
          <cell r="AH286">
            <v>0</v>
          </cell>
          <cell r="AJ286">
            <v>2.627312250007</v>
          </cell>
        </row>
        <row r="287">
          <cell r="A287" t="str">
            <v>R73</v>
          </cell>
          <cell r="B287" t="str">
            <v>North Dorset</v>
          </cell>
          <cell r="F287">
            <v>3.006484300781</v>
          </cell>
          <cell r="H287" t="str">
            <v/>
          </cell>
          <cell r="J287">
            <v>0.07095038547100001</v>
          </cell>
          <cell r="T287">
            <v>0.049251976669999996</v>
          </cell>
          <cell r="Z287">
            <v>0.043302235294161294</v>
          </cell>
          <cell r="AB287">
            <v>0</v>
          </cell>
          <cell r="AD287">
            <v>0.004329344274</v>
          </cell>
          <cell r="AF287">
            <v>0</v>
          </cell>
          <cell r="AH287">
            <v>0</v>
          </cell>
          <cell r="AJ287">
            <v>3.1743182424909997</v>
          </cell>
        </row>
        <row r="288">
          <cell r="A288" t="str">
            <v>R75</v>
          </cell>
          <cell r="B288" t="str">
            <v>Purbeck</v>
          </cell>
          <cell r="F288">
            <v>2.054230575754</v>
          </cell>
          <cell r="H288" t="str">
            <v/>
          </cell>
          <cell r="J288">
            <v>0.080528373918</v>
          </cell>
          <cell r="T288">
            <v>0.049251976669999996</v>
          </cell>
          <cell r="Z288">
            <v>0.007188176470806452</v>
          </cell>
          <cell r="AB288">
            <v>0</v>
          </cell>
          <cell r="AD288">
            <v>0.0030154054860000003</v>
          </cell>
          <cell r="AF288">
            <v>0</v>
          </cell>
          <cell r="AH288">
            <v>0</v>
          </cell>
          <cell r="AJ288">
            <v>2.194214508299</v>
          </cell>
        </row>
        <row r="289">
          <cell r="A289" t="str">
            <v>R76</v>
          </cell>
          <cell r="B289" t="str">
            <v>West Dorset</v>
          </cell>
          <cell r="F289">
            <v>5.281210270588001</v>
          </cell>
          <cell r="H289" t="str">
            <v/>
          </cell>
          <cell r="J289">
            <v>0.134273024608</v>
          </cell>
          <cell r="T289">
            <v>0.09605810018</v>
          </cell>
          <cell r="Z289">
            <v>0.06843988235329033</v>
          </cell>
          <cell r="AB289">
            <v>0.053977</v>
          </cell>
          <cell r="AD289">
            <v>0.007628067731</v>
          </cell>
          <cell r="AF289">
            <v>0</v>
          </cell>
          <cell r="AH289">
            <v>0</v>
          </cell>
          <cell r="AJ289">
            <v>5.641586345459</v>
          </cell>
        </row>
        <row r="290">
          <cell r="A290" t="str">
            <v>R77</v>
          </cell>
          <cell r="B290" t="str">
            <v>Weymouth and Portland</v>
          </cell>
          <cell r="F290">
            <v>3.567948195795</v>
          </cell>
          <cell r="H290" t="str">
            <v/>
          </cell>
          <cell r="J290">
            <v>0.153159213031</v>
          </cell>
          <cell r="T290">
            <v>0.141016289524</v>
          </cell>
          <cell r="Z290">
            <v>0</v>
          </cell>
          <cell r="AB290">
            <v>0</v>
          </cell>
          <cell r="AD290">
            <v>0.005320513652</v>
          </cell>
          <cell r="AF290">
            <v>0</v>
          </cell>
          <cell r="AH290">
            <v>0</v>
          </cell>
          <cell r="AJ290">
            <v>3.867444212002</v>
          </cell>
        </row>
        <row r="291">
          <cell r="H291" t="str">
            <v/>
          </cell>
          <cell r="Z291" t="str">
            <v/>
          </cell>
          <cell r="AB291" t="str">
            <v/>
          </cell>
          <cell r="AF291" t="str">
            <v/>
          </cell>
          <cell r="AH291" t="str">
            <v/>
          </cell>
          <cell r="AJ291" t="str">
            <v/>
          </cell>
        </row>
        <row r="292">
          <cell r="B292" t="str">
            <v>EAST SUSSEX</v>
          </cell>
          <cell r="H292" t="str">
            <v/>
          </cell>
          <cell r="Z292" t="str">
            <v/>
          </cell>
          <cell r="AB292" t="str">
            <v/>
          </cell>
          <cell r="AF292" t="str">
            <v/>
          </cell>
          <cell r="AH292" t="str">
            <v/>
          </cell>
          <cell r="AJ292" t="str">
            <v/>
          </cell>
        </row>
        <row r="293">
          <cell r="A293" t="str">
            <v>R88</v>
          </cell>
          <cell r="B293" t="str">
            <v>Eastbourne</v>
          </cell>
          <cell r="F293">
            <v>6.513100616378</v>
          </cell>
          <cell r="H293" t="str">
            <v/>
          </cell>
          <cell r="J293">
            <v>0.205096977844</v>
          </cell>
          <cell r="T293">
            <v>0.179705687278</v>
          </cell>
          <cell r="Z293">
            <v>0</v>
          </cell>
          <cell r="AB293">
            <v>0.16622199999999998</v>
          </cell>
          <cell r="AD293">
            <v>0.009528910283</v>
          </cell>
          <cell r="AF293">
            <v>0</v>
          </cell>
          <cell r="AH293">
            <v>0</v>
          </cell>
          <cell r="AJ293">
            <v>7.073654191781</v>
          </cell>
        </row>
        <row r="294">
          <cell r="A294" t="str">
            <v>R89</v>
          </cell>
          <cell r="B294" t="str">
            <v>Hastings</v>
          </cell>
          <cell r="F294">
            <v>6.852332408566</v>
          </cell>
          <cell r="H294" t="str">
            <v/>
          </cell>
          <cell r="J294">
            <v>0.17293241815899998</v>
          </cell>
          <cell r="T294">
            <v>0.182154495558</v>
          </cell>
          <cell r="Z294">
            <v>0</v>
          </cell>
          <cell r="AB294">
            <v>0.139681</v>
          </cell>
          <cell r="AD294">
            <v>0.009965494839000002</v>
          </cell>
          <cell r="AF294">
            <v>0.974522</v>
          </cell>
          <cell r="AH294">
            <v>0</v>
          </cell>
          <cell r="AJ294">
            <v>8.331587817122001</v>
          </cell>
        </row>
        <row r="295">
          <cell r="A295" t="str">
            <v>R91</v>
          </cell>
          <cell r="B295" t="str">
            <v>Lewes</v>
          </cell>
          <cell r="F295">
            <v>3.964507765417</v>
          </cell>
          <cell r="H295" t="str">
            <v/>
          </cell>
          <cell r="J295">
            <v>0.18445268448299998</v>
          </cell>
          <cell r="T295">
            <v>0.093021223298</v>
          </cell>
          <cell r="Z295">
            <v>0</v>
          </cell>
          <cell r="AB295">
            <v>0.150374</v>
          </cell>
          <cell r="AD295">
            <v>0.005851845231</v>
          </cell>
          <cell r="AF295">
            <v>0</v>
          </cell>
          <cell r="AH295">
            <v>0</v>
          </cell>
          <cell r="AJ295">
            <v>4.3982075184300005</v>
          </cell>
        </row>
        <row r="296">
          <cell r="A296" t="str">
            <v>R92</v>
          </cell>
          <cell r="B296" t="str">
            <v>Rother</v>
          </cell>
          <cell r="F296">
            <v>4.2085987220379995</v>
          </cell>
          <cell r="H296" t="str">
            <v/>
          </cell>
          <cell r="J296">
            <v>0.17813804144</v>
          </cell>
          <cell r="T296">
            <v>0.104285150363</v>
          </cell>
          <cell r="Z296">
            <v>0.008717</v>
          </cell>
          <cell r="AB296">
            <v>0.146266</v>
          </cell>
          <cell r="AD296">
            <v>0.006197664936</v>
          </cell>
          <cell r="AF296">
            <v>0</v>
          </cell>
          <cell r="AH296">
            <v>0</v>
          </cell>
          <cell r="AJ296">
            <v>4.652202578776</v>
          </cell>
        </row>
        <row r="297">
          <cell r="A297" t="str">
            <v>R93</v>
          </cell>
          <cell r="B297" t="str">
            <v>Wealden</v>
          </cell>
          <cell r="F297">
            <v>5.210283918563</v>
          </cell>
          <cell r="H297" t="str">
            <v/>
          </cell>
          <cell r="J297">
            <v>0.271964697207</v>
          </cell>
          <cell r="T297">
            <v>0.104285150363</v>
          </cell>
          <cell r="Z297">
            <v>0.02932770588248387</v>
          </cell>
          <cell r="AB297">
            <v>0.22750599999999999</v>
          </cell>
          <cell r="AD297">
            <v>0.007704338858</v>
          </cell>
          <cell r="AF297">
            <v>0</v>
          </cell>
          <cell r="AH297">
            <v>0</v>
          </cell>
          <cell r="AJ297">
            <v>5.851071810873</v>
          </cell>
        </row>
        <row r="298">
          <cell r="H298" t="str">
            <v/>
          </cell>
          <cell r="Z298" t="str">
            <v/>
          </cell>
          <cell r="AB298" t="str">
            <v/>
          </cell>
          <cell r="AF298" t="str">
            <v/>
          </cell>
          <cell r="AH298" t="str">
            <v/>
          </cell>
          <cell r="AJ298" t="str">
            <v/>
          </cell>
        </row>
        <row r="299">
          <cell r="B299" t="str">
            <v>ESSEX</v>
          </cell>
          <cell r="H299" t="str">
            <v/>
          </cell>
          <cell r="Z299" t="str">
            <v/>
          </cell>
          <cell r="AB299" t="str">
            <v/>
          </cell>
          <cell r="AF299" t="str">
            <v/>
          </cell>
          <cell r="AH299" t="str">
            <v/>
          </cell>
          <cell r="AJ299" t="str">
            <v/>
          </cell>
        </row>
        <row r="300">
          <cell r="A300" t="str">
            <v>R94</v>
          </cell>
          <cell r="B300" t="str">
            <v>Basildon</v>
          </cell>
          <cell r="F300">
            <v>10.169029302614</v>
          </cell>
          <cell r="H300" t="str">
            <v/>
          </cell>
          <cell r="J300">
            <v>0.403691157586</v>
          </cell>
          <cell r="T300">
            <v>0.19635679555000002</v>
          </cell>
          <cell r="Z300">
            <v>0</v>
          </cell>
          <cell r="AB300">
            <v>0.32399900000000004</v>
          </cell>
          <cell r="AD300">
            <v>0.014875694909</v>
          </cell>
          <cell r="AF300">
            <v>0</v>
          </cell>
          <cell r="AH300">
            <v>0</v>
          </cell>
          <cell r="AJ300">
            <v>11.107951950658999</v>
          </cell>
        </row>
        <row r="301">
          <cell r="A301" t="str">
            <v>R95</v>
          </cell>
          <cell r="B301" t="str">
            <v>Braintree</v>
          </cell>
          <cell r="F301">
            <v>6.288416785437</v>
          </cell>
          <cell r="H301" t="str">
            <v/>
          </cell>
          <cell r="J301">
            <v>0.217145870284</v>
          </cell>
          <cell r="T301">
            <v>0.070003804521</v>
          </cell>
          <cell r="Z301">
            <v>0.0031415294116774193</v>
          </cell>
          <cell r="AB301">
            <v>0.175767</v>
          </cell>
          <cell r="AD301">
            <v>0.009097739084999999</v>
          </cell>
          <cell r="AF301">
            <v>0</v>
          </cell>
          <cell r="AH301">
            <v>0</v>
          </cell>
          <cell r="AJ301">
            <v>6.763572728738</v>
          </cell>
        </row>
        <row r="302">
          <cell r="A302" t="str">
            <v>R96</v>
          </cell>
          <cell r="B302" t="str">
            <v>Brentwood</v>
          </cell>
          <cell r="F302">
            <v>2.946468548891</v>
          </cell>
          <cell r="H302" t="str">
            <v/>
          </cell>
          <cell r="J302">
            <v>0.140461235416</v>
          </cell>
          <cell r="T302">
            <v>0.049251976669999996</v>
          </cell>
          <cell r="Z302">
            <v>0</v>
          </cell>
          <cell r="AB302">
            <v>0.113523</v>
          </cell>
          <cell r="AD302">
            <v>0.004329120102</v>
          </cell>
          <cell r="AF302">
            <v>0</v>
          </cell>
          <cell r="AH302">
            <v>0</v>
          </cell>
          <cell r="AJ302">
            <v>3.254033881079</v>
          </cell>
        </row>
        <row r="303">
          <cell r="A303" t="str">
            <v>R97</v>
          </cell>
          <cell r="B303" t="str">
            <v>Castle Point</v>
          </cell>
          <cell r="F303">
            <v>4.01190104445</v>
          </cell>
          <cell r="H303" t="str">
            <v/>
          </cell>
          <cell r="J303">
            <v>0.183170442604</v>
          </cell>
          <cell r="T303">
            <v>0.083716539865</v>
          </cell>
          <cell r="Z303">
            <v>0</v>
          </cell>
          <cell r="AB303">
            <v>0.075827</v>
          </cell>
          <cell r="AD303">
            <v>0.005905003338</v>
          </cell>
          <cell r="AF303">
            <v>0</v>
          </cell>
          <cell r="AH303">
            <v>0</v>
          </cell>
          <cell r="AJ303">
            <v>4.360520030257</v>
          </cell>
        </row>
        <row r="304">
          <cell r="A304" t="str">
            <v>R98</v>
          </cell>
          <cell r="B304" t="str">
            <v>Chelmsford</v>
          </cell>
          <cell r="F304">
            <v>6.105176926228</v>
          </cell>
          <cell r="H304" t="str">
            <v/>
          </cell>
          <cell r="J304">
            <v>0.26534840875300003</v>
          </cell>
          <cell r="T304">
            <v>0.063146944329</v>
          </cell>
          <cell r="Z304">
            <v>0</v>
          </cell>
          <cell r="AB304">
            <v>0</v>
          </cell>
          <cell r="AD304">
            <v>0.008892158267000001</v>
          </cell>
          <cell r="AF304">
            <v>0</v>
          </cell>
          <cell r="AH304">
            <v>0</v>
          </cell>
          <cell r="AJ304">
            <v>6.4425644375769995</v>
          </cell>
        </row>
        <row r="305">
          <cell r="A305" t="str">
            <v>R99</v>
          </cell>
          <cell r="B305" t="str">
            <v>Colchester</v>
          </cell>
          <cell r="F305">
            <v>7.71365545041</v>
          </cell>
          <cell r="H305" t="str">
            <v/>
          </cell>
          <cell r="J305">
            <v>0.26582825392799997</v>
          </cell>
          <cell r="T305">
            <v>0.193418422622</v>
          </cell>
          <cell r="Z305">
            <v>0</v>
          </cell>
          <cell r="AB305">
            <v>0.219383</v>
          </cell>
          <cell r="AD305">
            <v>0.011289330395000002</v>
          </cell>
          <cell r="AF305">
            <v>0</v>
          </cell>
          <cell r="AH305">
            <v>0</v>
          </cell>
          <cell r="AJ305">
            <v>8.403574457356001</v>
          </cell>
        </row>
        <row r="306">
          <cell r="A306" t="str">
            <v>R100</v>
          </cell>
          <cell r="B306" t="str">
            <v>Epping Forest</v>
          </cell>
          <cell r="F306">
            <v>5.971830224392</v>
          </cell>
          <cell r="H306" t="str">
            <v/>
          </cell>
          <cell r="J306">
            <v>0.202197000674</v>
          </cell>
          <cell r="T306">
            <v>0.111142010555</v>
          </cell>
          <cell r="Z306">
            <v>0</v>
          </cell>
          <cell r="AB306">
            <v>0.164813</v>
          </cell>
          <cell r="AD306">
            <v>0.008689003688999998</v>
          </cell>
          <cell r="AF306">
            <v>0</v>
          </cell>
          <cell r="AH306">
            <v>0</v>
          </cell>
          <cell r="AJ306">
            <v>6.45867123931</v>
          </cell>
        </row>
        <row r="307">
          <cell r="A307" t="str">
            <v>R101</v>
          </cell>
          <cell r="B307" t="str">
            <v>Harlow</v>
          </cell>
          <cell r="F307">
            <v>5.546161194404</v>
          </cell>
          <cell r="H307" t="str">
            <v/>
          </cell>
          <cell r="J307">
            <v>0.179407341437</v>
          </cell>
          <cell r="T307">
            <v>0.165992951933</v>
          </cell>
          <cell r="Z307">
            <v>0</v>
          </cell>
          <cell r="AB307">
            <v>0</v>
          </cell>
          <cell r="AD307">
            <v>0.008135651799</v>
          </cell>
          <cell r="AF307">
            <v>0</v>
          </cell>
          <cell r="AH307">
            <v>0</v>
          </cell>
          <cell r="AJ307">
            <v>5.899697139573</v>
          </cell>
        </row>
        <row r="308">
          <cell r="A308" t="str">
            <v>R102</v>
          </cell>
          <cell r="B308" t="str">
            <v>Maldon</v>
          </cell>
          <cell r="F308">
            <v>2.727155558117</v>
          </cell>
          <cell r="H308" t="str">
            <v/>
          </cell>
          <cell r="J308">
            <v>0.10517668656200001</v>
          </cell>
          <cell r="T308">
            <v>0.063146944329</v>
          </cell>
          <cell r="Z308">
            <v>0.004375411764967742</v>
          </cell>
          <cell r="AB308">
            <v>0</v>
          </cell>
          <cell r="AD308">
            <v>0.003998405289</v>
          </cell>
          <cell r="AF308">
            <v>0</v>
          </cell>
          <cell r="AH308">
            <v>0</v>
          </cell>
          <cell r="AJ308">
            <v>2.903853006062</v>
          </cell>
        </row>
        <row r="309">
          <cell r="A309" t="str">
            <v>R103</v>
          </cell>
          <cell r="B309" t="str">
            <v>Rochford</v>
          </cell>
          <cell r="F309">
            <v>3.079388557976</v>
          </cell>
          <cell r="H309" t="str">
            <v/>
          </cell>
          <cell r="J309">
            <v>0.157125402198</v>
          </cell>
          <cell r="T309">
            <v>0.049251976669999996</v>
          </cell>
          <cell r="Z309">
            <v>0</v>
          </cell>
          <cell r="AB309">
            <v>0</v>
          </cell>
          <cell r="AD309">
            <v>0.004534100512</v>
          </cell>
          <cell r="AF309">
            <v>0</v>
          </cell>
          <cell r="AH309">
            <v>0</v>
          </cell>
          <cell r="AJ309">
            <v>3.2903000373570004</v>
          </cell>
        </row>
        <row r="310">
          <cell r="A310" t="str">
            <v>R105</v>
          </cell>
          <cell r="B310" t="str">
            <v>Tendring</v>
          </cell>
          <cell r="F310">
            <v>9.245443446665</v>
          </cell>
          <cell r="H310" t="str">
            <v/>
          </cell>
          <cell r="J310">
            <v>0.191338761407</v>
          </cell>
          <cell r="T310">
            <v>0.083716539865</v>
          </cell>
          <cell r="Z310">
            <v>0</v>
          </cell>
          <cell r="AB310">
            <v>0.153069</v>
          </cell>
          <cell r="AD310">
            <v>0.013199230409</v>
          </cell>
          <cell r="AF310">
            <v>0</v>
          </cell>
          <cell r="AH310">
            <v>0</v>
          </cell>
          <cell r="AJ310">
            <v>9.686766978346</v>
          </cell>
        </row>
        <row r="311">
          <cell r="A311" t="str">
            <v>R107</v>
          </cell>
          <cell r="B311" t="str">
            <v>Uttlesford</v>
          </cell>
          <cell r="F311">
            <v>2.731461684239</v>
          </cell>
          <cell r="H311" t="str">
            <v/>
          </cell>
          <cell r="J311">
            <v>0.122476001108</v>
          </cell>
          <cell r="T311">
            <v>0.083716539865</v>
          </cell>
          <cell r="Z311">
            <v>0.03967770588248388</v>
          </cell>
          <cell r="AB311">
            <v>0.101877</v>
          </cell>
          <cell r="AD311">
            <v>0.004050048121</v>
          </cell>
          <cell r="AF311">
            <v>0</v>
          </cell>
          <cell r="AH311">
            <v>0</v>
          </cell>
          <cell r="AJ311">
            <v>3.083258979215</v>
          </cell>
        </row>
        <row r="312">
          <cell r="H312" t="str">
            <v/>
          </cell>
          <cell r="Z312" t="str">
            <v/>
          </cell>
          <cell r="AB312" t="str">
            <v/>
          </cell>
          <cell r="AF312" t="str">
            <v/>
          </cell>
          <cell r="AH312" t="str">
            <v/>
          </cell>
          <cell r="AJ312" t="str">
            <v/>
          </cell>
        </row>
        <row r="313">
          <cell r="B313" t="str">
            <v>GLOUCESTERSHIRE</v>
          </cell>
          <cell r="H313" t="str">
            <v/>
          </cell>
          <cell r="Z313" t="str">
            <v/>
          </cell>
          <cell r="AB313" t="str">
            <v/>
          </cell>
          <cell r="AF313" t="str">
            <v/>
          </cell>
          <cell r="AH313" t="str">
            <v/>
          </cell>
          <cell r="AJ313" t="str">
            <v/>
          </cell>
        </row>
        <row r="314">
          <cell r="A314" t="str">
            <v>R108</v>
          </cell>
          <cell r="B314" t="str">
            <v>Cheltenham</v>
          </cell>
          <cell r="F314">
            <v>5.077800506877001</v>
          </cell>
          <cell r="H314" t="str">
            <v/>
          </cell>
          <cell r="J314">
            <v>0.197101881158</v>
          </cell>
          <cell r="T314">
            <v>0.090572415018</v>
          </cell>
          <cell r="Z314">
            <v>0</v>
          </cell>
          <cell r="AB314">
            <v>0.159792</v>
          </cell>
          <cell r="AD314">
            <v>0.007413603768</v>
          </cell>
          <cell r="AF314">
            <v>0</v>
          </cell>
          <cell r="AH314">
            <v>0</v>
          </cell>
          <cell r="AJ314">
            <v>5.532680406821</v>
          </cell>
        </row>
        <row r="315">
          <cell r="A315" t="str">
            <v>R109</v>
          </cell>
          <cell r="B315" t="str">
            <v>Cotswold</v>
          </cell>
          <cell r="F315">
            <v>3.360753735717</v>
          </cell>
          <cell r="H315" t="str">
            <v/>
          </cell>
          <cell r="J315">
            <v>0.136068959662</v>
          </cell>
          <cell r="T315">
            <v>0.049434208984</v>
          </cell>
          <cell r="Z315">
            <v>0.08553023529416129</v>
          </cell>
          <cell r="AB315">
            <v>0.10678499999999999</v>
          </cell>
          <cell r="AD315">
            <v>0.00490070982</v>
          </cell>
          <cell r="AF315">
            <v>0</v>
          </cell>
          <cell r="AH315">
            <v>0</v>
          </cell>
          <cell r="AJ315">
            <v>3.7434728494779996</v>
          </cell>
        </row>
        <row r="316">
          <cell r="A316" t="str">
            <v>R110</v>
          </cell>
          <cell r="B316" t="str">
            <v>Forest of Dean</v>
          </cell>
          <cell r="F316">
            <v>4.7143643644869995</v>
          </cell>
          <cell r="H316" t="str">
            <v/>
          </cell>
          <cell r="J316">
            <v>0.118285817824</v>
          </cell>
          <cell r="T316">
            <v>0.049251976669999996</v>
          </cell>
          <cell r="Z316">
            <v>0.01778035294087097</v>
          </cell>
          <cell r="AB316">
            <v>0.097836</v>
          </cell>
          <cell r="AD316">
            <v>0.006763232485</v>
          </cell>
          <cell r="AF316">
            <v>0</v>
          </cell>
          <cell r="AH316">
            <v>0</v>
          </cell>
          <cell r="AJ316">
            <v>5.004281744408</v>
          </cell>
        </row>
        <row r="317">
          <cell r="A317" t="str">
            <v>R111</v>
          </cell>
          <cell r="B317" t="str">
            <v>Gloucester</v>
          </cell>
          <cell r="F317">
            <v>6.469400168193</v>
          </cell>
          <cell r="H317" t="str">
            <v/>
          </cell>
          <cell r="J317">
            <v>0.175758726152</v>
          </cell>
          <cell r="T317">
            <v>0.371683982102</v>
          </cell>
          <cell r="Z317">
            <v>0</v>
          </cell>
          <cell r="AB317">
            <v>0.14545200000000003</v>
          </cell>
          <cell r="AD317">
            <v>0.0096654626</v>
          </cell>
          <cell r="AF317">
            <v>0</v>
          </cell>
          <cell r="AH317">
            <v>0</v>
          </cell>
          <cell r="AJ317">
            <v>7.171960339046</v>
          </cell>
        </row>
        <row r="318">
          <cell r="A318" t="str">
            <v>R112</v>
          </cell>
          <cell r="B318" t="str">
            <v>Stroud</v>
          </cell>
          <cell r="F318">
            <v>4.396310933728</v>
          </cell>
          <cell r="H318" t="str">
            <v/>
          </cell>
          <cell r="J318">
            <v>0.201072052442</v>
          </cell>
          <cell r="T318">
            <v>0.070003804521</v>
          </cell>
          <cell r="Z318">
            <v>0</v>
          </cell>
          <cell r="AB318">
            <v>0.16422399999999998</v>
          </cell>
          <cell r="AD318">
            <v>0.006444899314</v>
          </cell>
          <cell r="AF318">
            <v>0</v>
          </cell>
          <cell r="AH318">
            <v>0</v>
          </cell>
          <cell r="AJ318">
            <v>4.838055690005</v>
          </cell>
        </row>
        <row r="319">
          <cell r="A319" t="str">
            <v>R113</v>
          </cell>
          <cell r="B319" t="str">
            <v>Tewkesbury</v>
          </cell>
          <cell r="F319">
            <v>3.350023082571</v>
          </cell>
          <cell r="H319" t="str">
            <v/>
          </cell>
          <cell r="J319">
            <v>0.078874799569</v>
          </cell>
          <cell r="T319">
            <v>0.049251976669999996</v>
          </cell>
          <cell r="Z319">
            <v>0.0019563529408709677</v>
          </cell>
          <cell r="AB319">
            <v>0.065026</v>
          </cell>
          <cell r="AD319">
            <v>0.004817004919</v>
          </cell>
          <cell r="AF319">
            <v>0</v>
          </cell>
          <cell r="AH319">
            <v>0</v>
          </cell>
          <cell r="AJ319">
            <v>3.5499492166709996</v>
          </cell>
        </row>
        <row r="320">
          <cell r="H320" t="str">
            <v/>
          </cell>
          <cell r="Z320" t="str">
            <v/>
          </cell>
          <cell r="AB320" t="str">
            <v/>
          </cell>
          <cell r="AF320" t="str">
            <v/>
          </cell>
          <cell r="AH320" t="str">
            <v/>
          </cell>
          <cell r="AJ320" t="str">
            <v/>
          </cell>
        </row>
        <row r="321">
          <cell r="B321" t="str">
            <v>HAMPSHIRE</v>
          </cell>
          <cell r="H321" t="str">
            <v/>
          </cell>
          <cell r="Z321" t="str">
            <v/>
          </cell>
          <cell r="AB321" t="str">
            <v/>
          </cell>
          <cell r="AF321" t="str">
            <v/>
          </cell>
          <cell r="AH321" t="str">
            <v/>
          </cell>
          <cell r="AJ321" t="str">
            <v/>
          </cell>
        </row>
        <row r="322">
          <cell r="A322" t="str">
            <v>R114</v>
          </cell>
          <cell r="B322" t="str">
            <v>Basingstoke and Deane</v>
          </cell>
          <cell r="F322">
            <v>5.489736052536999</v>
          </cell>
          <cell r="H322" t="str">
            <v/>
          </cell>
          <cell r="J322">
            <v>0.16805930170000002</v>
          </cell>
          <cell r="T322">
            <v>0.09987808349</v>
          </cell>
          <cell r="Z322">
            <v>0</v>
          </cell>
          <cell r="AB322">
            <v>0.138426</v>
          </cell>
          <cell r="AD322">
            <v>0.007963430238</v>
          </cell>
          <cell r="AF322">
            <v>0</v>
          </cell>
          <cell r="AH322">
            <v>0</v>
          </cell>
          <cell r="AJ322">
            <v>5.904062867966</v>
          </cell>
        </row>
        <row r="323">
          <cell r="A323" t="str">
            <v>R115</v>
          </cell>
          <cell r="B323" t="str">
            <v>East Hampshire</v>
          </cell>
          <cell r="F323">
            <v>3.325586510671</v>
          </cell>
          <cell r="H323" t="str">
            <v/>
          </cell>
          <cell r="J323">
            <v>0.157977575372</v>
          </cell>
          <cell r="T323">
            <v>0.105656325393</v>
          </cell>
          <cell r="Z323">
            <v>0</v>
          </cell>
          <cell r="AB323">
            <v>0.069205</v>
          </cell>
          <cell r="AD323">
            <v>0.004946120387</v>
          </cell>
          <cell r="AF323">
            <v>0</v>
          </cell>
          <cell r="AH323">
            <v>0</v>
          </cell>
          <cell r="AJ323">
            <v>3.663371531823</v>
          </cell>
        </row>
        <row r="324">
          <cell r="A324" t="str">
            <v>R116</v>
          </cell>
          <cell r="B324" t="str">
            <v>Eastleigh</v>
          </cell>
          <cell r="F324">
            <v>4.672053623225</v>
          </cell>
          <cell r="H324" t="str">
            <v/>
          </cell>
          <cell r="J324">
            <v>0.148785852336</v>
          </cell>
          <cell r="T324">
            <v>0.049251976669999996</v>
          </cell>
          <cell r="Z324">
            <v>0</v>
          </cell>
          <cell r="AB324">
            <v>0.12117800000000001</v>
          </cell>
          <cell r="AD324">
            <v>0.00674089617</v>
          </cell>
          <cell r="AF324">
            <v>0</v>
          </cell>
          <cell r="AH324">
            <v>0</v>
          </cell>
          <cell r="AJ324">
            <v>4.998010348402</v>
          </cell>
        </row>
        <row r="325">
          <cell r="A325" t="str">
            <v>R117</v>
          </cell>
          <cell r="B325" t="str">
            <v>Fareham</v>
          </cell>
          <cell r="F325">
            <v>3.437630041787</v>
          </cell>
          <cell r="H325" t="str">
            <v/>
          </cell>
          <cell r="J325">
            <v>0.149351313041</v>
          </cell>
          <cell r="T325">
            <v>0.056291069176</v>
          </cell>
          <cell r="Z325">
            <v>0</v>
          </cell>
          <cell r="AB325">
            <v>0.122309</v>
          </cell>
          <cell r="AD325">
            <v>0.005031936833</v>
          </cell>
          <cell r="AF325">
            <v>0</v>
          </cell>
          <cell r="AH325">
            <v>0</v>
          </cell>
          <cell r="AJ325">
            <v>3.770613360837</v>
          </cell>
        </row>
        <row r="326">
          <cell r="A326" t="str">
            <v>R118</v>
          </cell>
          <cell r="B326" t="str">
            <v>Gosport</v>
          </cell>
          <cell r="F326">
            <v>4.5015559467949995</v>
          </cell>
          <cell r="H326" t="str">
            <v/>
          </cell>
          <cell r="J326">
            <v>0.139288501772</v>
          </cell>
          <cell r="T326">
            <v>0.085087714896</v>
          </cell>
          <cell r="Z326">
            <v>0</v>
          </cell>
          <cell r="AB326">
            <v>0.11301</v>
          </cell>
          <cell r="AD326">
            <v>0.006535609215000001</v>
          </cell>
          <cell r="AF326">
            <v>0</v>
          </cell>
          <cell r="AH326">
            <v>0</v>
          </cell>
          <cell r="AJ326">
            <v>4.845477772678</v>
          </cell>
        </row>
        <row r="327">
          <cell r="A327" t="str">
            <v>R119</v>
          </cell>
          <cell r="B327" t="str">
            <v>Hart</v>
          </cell>
          <cell r="F327">
            <v>2.314328495827</v>
          </cell>
          <cell r="H327" t="str">
            <v/>
          </cell>
          <cell r="J327">
            <v>0.143478685055</v>
          </cell>
          <cell r="T327">
            <v>0.175592162186</v>
          </cell>
          <cell r="Z327">
            <v>0</v>
          </cell>
          <cell r="AB327">
            <v>0.117866</v>
          </cell>
          <cell r="AD327">
            <v>0.003605910563</v>
          </cell>
          <cell r="AF327">
            <v>0</v>
          </cell>
          <cell r="AH327">
            <v>0</v>
          </cell>
          <cell r="AJ327">
            <v>2.754871253631</v>
          </cell>
        </row>
        <row r="328">
          <cell r="A328" t="str">
            <v>R120</v>
          </cell>
          <cell r="B328" t="str">
            <v>Havant</v>
          </cell>
          <cell r="F328">
            <v>6.0122422818059995</v>
          </cell>
          <cell r="H328" t="str">
            <v/>
          </cell>
          <cell r="J328">
            <v>0.205952137606</v>
          </cell>
          <cell r="T328">
            <v>0.098800450241</v>
          </cell>
          <cell r="Z328">
            <v>0</v>
          </cell>
          <cell r="AB328">
            <v>0.167961</v>
          </cell>
          <cell r="AD328">
            <v>0.008734803691</v>
          </cell>
          <cell r="AF328">
            <v>0</v>
          </cell>
          <cell r="AH328">
            <v>0</v>
          </cell>
          <cell r="AJ328">
            <v>6.493690673344</v>
          </cell>
        </row>
        <row r="329">
          <cell r="A329" t="str">
            <v>R121</v>
          </cell>
          <cell r="B329" t="str">
            <v>New Forest</v>
          </cell>
          <cell r="F329">
            <v>7.182477302973999</v>
          </cell>
          <cell r="H329" t="str">
            <v/>
          </cell>
          <cell r="J329">
            <v>0.283175353885</v>
          </cell>
          <cell r="T329">
            <v>0.076859679673</v>
          </cell>
          <cell r="Z329">
            <v>0</v>
          </cell>
          <cell r="AB329">
            <v>0.231965</v>
          </cell>
          <cell r="AD329">
            <v>0.010429601806000001</v>
          </cell>
          <cell r="AF329">
            <v>0</v>
          </cell>
          <cell r="AH329">
            <v>0</v>
          </cell>
          <cell r="AJ329">
            <v>7.7849069383380005</v>
          </cell>
        </row>
        <row r="330">
          <cell r="A330" t="str">
            <v>R123</v>
          </cell>
          <cell r="B330" t="str">
            <v>Rushmoor</v>
          </cell>
          <cell r="F330">
            <v>4.253386150358</v>
          </cell>
          <cell r="H330" t="str">
            <v/>
          </cell>
          <cell r="J330">
            <v>0.145094429287</v>
          </cell>
          <cell r="T330">
            <v>0.09742927521000001</v>
          </cell>
          <cell r="Z330">
            <v>0</v>
          </cell>
          <cell r="AB330">
            <v>0.121546</v>
          </cell>
          <cell r="AD330">
            <v>0.006212095539</v>
          </cell>
          <cell r="AF330">
            <v>0</v>
          </cell>
          <cell r="AH330">
            <v>0</v>
          </cell>
          <cell r="AJ330">
            <v>4.623667950394</v>
          </cell>
        </row>
        <row r="331">
          <cell r="A331" t="str">
            <v>R125</v>
          </cell>
          <cell r="B331" t="str">
            <v>Test Valley</v>
          </cell>
          <cell r="F331">
            <v>4.261968106764</v>
          </cell>
          <cell r="H331" t="str">
            <v/>
          </cell>
          <cell r="J331">
            <v>0.146966024576</v>
          </cell>
          <cell r="T331">
            <v>0.08645888992600001</v>
          </cell>
          <cell r="Z331">
            <v>0</v>
          </cell>
          <cell r="AB331">
            <v>0.063725</v>
          </cell>
          <cell r="AD331">
            <v>0.006212995435</v>
          </cell>
          <cell r="AF331">
            <v>0</v>
          </cell>
          <cell r="AH331">
            <v>0</v>
          </cell>
          <cell r="AJ331">
            <v>4.565331016702</v>
          </cell>
        </row>
        <row r="332">
          <cell r="A332" t="str">
            <v>R126</v>
          </cell>
          <cell r="B332" t="str">
            <v>Winchester</v>
          </cell>
          <cell r="F332">
            <v>3.8353496328929997</v>
          </cell>
          <cell r="H332" t="str">
            <v/>
          </cell>
          <cell r="J332">
            <v>0.172410760748</v>
          </cell>
          <cell r="T332">
            <v>0.225741509871</v>
          </cell>
          <cell r="Z332">
            <v>0.0065752941175161285</v>
          </cell>
          <cell r="AB332">
            <v>0.141651</v>
          </cell>
          <cell r="AD332">
            <v>0.005818402821</v>
          </cell>
          <cell r="AF332">
            <v>0</v>
          </cell>
          <cell r="AH332">
            <v>0</v>
          </cell>
          <cell r="AJ332">
            <v>4.3875466004520005</v>
          </cell>
        </row>
        <row r="333">
          <cell r="H333" t="str">
            <v/>
          </cell>
          <cell r="Z333" t="str">
            <v/>
          </cell>
          <cell r="AB333" t="str">
            <v/>
          </cell>
          <cell r="AF333" t="str">
            <v/>
          </cell>
          <cell r="AH333" t="str">
            <v/>
          </cell>
          <cell r="AJ333" t="str">
            <v/>
          </cell>
        </row>
        <row r="334">
          <cell r="B334" t="str">
            <v>HERTFORDSHIRE</v>
          </cell>
          <cell r="H334" t="str">
            <v/>
          </cell>
          <cell r="Z334" t="str">
            <v/>
          </cell>
          <cell r="AB334" t="str">
            <v/>
          </cell>
          <cell r="AF334" t="str">
            <v/>
          </cell>
          <cell r="AH334" t="str">
            <v/>
          </cell>
          <cell r="AJ334" t="str">
            <v/>
          </cell>
        </row>
        <row r="335">
          <cell r="A335" t="str">
            <v>R136</v>
          </cell>
          <cell r="B335" t="str">
            <v>Broxbourne</v>
          </cell>
          <cell r="F335">
            <v>4.267974713431</v>
          </cell>
          <cell r="H335" t="str">
            <v/>
          </cell>
          <cell r="J335">
            <v>0.104427052917</v>
          </cell>
          <cell r="T335">
            <v>0.063146944329</v>
          </cell>
          <cell r="Z335">
            <v>0</v>
          </cell>
          <cell r="AB335">
            <v>0.084698</v>
          </cell>
          <cell r="AD335">
            <v>0.006142134597</v>
          </cell>
          <cell r="AF335">
            <v>0</v>
          </cell>
          <cell r="AH335">
            <v>0</v>
          </cell>
          <cell r="AJ335">
            <v>4.526388845273</v>
          </cell>
        </row>
        <row r="336">
          <cell r="A336" t="str">
            <v>R137</v>
          </cell>
          <cell r="B336" t="str">
            <v>Dacorum</v>
          </cell>
          <cell r="F336">
            <v>5.399027504245</v>
          </cell>
          <cell r="H336" t="str">
            <v/>
          </cell>
          <cell r="J336">
            <v>0.24828204808899998</v>
          </cell>
          <cell r="T336">
            <v>0.049251976669999996</v>
          </cell>
          <cell r="Z336">
            <v>0</v>
          </cell>
          <cell r="AB336">
            <v>0</v>
          </cell>
          <cell r="AD336">
            <v>0.007872001328999999</v>
          </cell>
          <cell r="AF336">
            <v>0</v>
          </cell>
          <cell r="AH336">
            <v>0</v>
          </cell>
          <cell r="AJ336">
            <v>5.7044335303330005</v>
          </cell>
        </row>
        <row r="337">
          <cell r="A337" t="str">
            <v>R138</v>
          </cell>
          <cell r="B337" t="str">
            <v>East Hertfordshire</v>
          </cell>
          <cell r="F337">
            <v>4.858586772655</v>
          </cell>
          <cell r="H337" t="str">
            <v/>
          </cell>
          <cell r="J337">
            <v>0.230194274252</v>
          </cell>
          <cell r="T337">
            <v>0.049251976669999996</v>
          </cell>
          <cell r="Z337">
            <v>0</v>
          </cell>
          <cell r="AB337">
            <v>0.187586</v>
          </cell>
          <cell r="AD337">
            <v>0.007098096763</v>
          </cell>
          <cell r="AF337">
            <v>0</v>
          </cell>
          <cell r="AH337">
            <v>0</v>
          </cell>
          <cell r="AJ337">
            <v>5.332717120341</v>
          </cell>
        </row>
        <row r="338">
          <cell r="A338" t="str">
            <v>R139</v>
          </cell>
          <cell r="B338" t="str">
            <v>Hertsmere</v>
          </cell>
          <cell r="F338">
            <v>4.901826279563</v>
          </cell>
          <cell r="H338" t="str">
            <v/>
          </cell>
          <cell r="J338">
            <v>0.163907944064</v>
          </cell>
          <cell r="T338">
            <v>0.070003804521</v>
          </cell>
          <cell r="Z338">
            <v>0</v>
          </cell>
          <cell r="AB338">
            <v>0.131853</v>
          </cell>
          <cell r="AD338">
            <v>0.007103971531</v>
          </cell>
          <cell r="AF338">
            <v>0</v>
          </cell>
          <cell r="AH338">
            <v>0</v>
          </cell>
          <cell r="AJ338">
            <v>5.274694999678</v>
          </cell>
        </row>
        <row r="339">
          <cell r="A339" t="str">
            <v>R140</v>
          </cell>
          <cell r="B339" t="str">
            <v>North Hertfordshire</v>
          </cell>
          <cell r="F339">
            <v>4.82276758548</v>
          </cell>
          <cell r="H339" t="str">
            <v/>
          </cell>
          <cell r="J339">
            <v>0.246019209742</v>
          </cell>
          <cell r="T339">
            <v>0.08645888992600001</v>
          </cell>
          <cell r="Z339">
            <v>0</v>
          </cell>
          <cell r="AB339">
            <v>0</v>
          </cell>
          <cell r="AD339">
            <v>0.007112275629</v>
          </cell>
          <cell r="AF339">
            <v>0</v>
          </cell>
          <cell r="AH339">
            <v>0</v>
          </cell>
          <cell r="AJ339">
            <v>5.1623579607779995</v>
          </cell>
        </row>
        <row r="340">
          <cell r="A340" t="str">
            <v>R141</v>
          </cell>
          <cell r="B340" t="str">
            <v>St Albans</v>
          </cell>
          <cell r="F340">
            <v>4.442477262952</v>
          </cell>
          <cell r="H340" t="str">
            <v/>
          </cell>
          <cell r="J340">
            <v>0.26002829959</v>
          </cell>
          <cell r="T340">
            <v>0.076859679673</v>
          </cell>
          <cell r="Z340">
            <v>0</v>
          </cell>
          <cell r="AB340">
            <v>0.211701</v>
          </cell>
          <cell r="AD340">
            <v>0.006588121831</v>
          </cell>
          <cell r="AF340">
            <v>0</v>
          </cell>
          <cell r="AH340">
            <v>0</v>
          </cell>
          <cell r="AJ340">
            <v>4.997654364046</v>
          </cell>
        </row>
        <row r="341">
          <cell r="A341" t="str">
            <v>R142</v>
          </cell>
          <cell r="B341" t="str">
            <v>Stevenage</v>
          </cell>
          <cell r="F341">
            <v>4.644821560365</v>
          </cell>
          <cell r="H341" t="str">
            <v/>
          </cell>
          <cell r="J341">
            <v>0.135115242488</v>
          </cell>
          <cell r="T341">
            <v>0.070003804521</v>
          </cell>
          <cell r="Z341">
            <v>0</v>
          </cell>
          <cell r="AB341">
            <v>0.110368</v>
          </cell>
          <cell r="AD341">
            <v>0.006711744395</v>
          </cell>
          <cell r="AF341">
            <v>0</v>
          </cell>
          <cell r="AH341">
            <v>0</v>
          </cell>
          <cell r="AJ341">
            <v>4.96702035177</v>
          </cell>
        </row>
        <row r="342">
          <cell r="A342" t="str">
            <v>R143</v>
          </cell>
          <cell r="B342" t="str">
            <v>Three Rivers</v>
          </cell>
          <cell r="F342">
            <v>3.5616682666469996</v>
          </cell>
          <cell r="H342" t="str">
            <v/>
          </cell>
          <cell r="J342">
            <v>0.14938814762900002</v>
          </cell>
          <cell r="T342">
            <v>0.056291069176</v>
          </cell>
          <cell r="Z342">
            <v>0</v>
          </cell>
          <cell r="AB342">
            <v>0.12193100000000001</v>
          </cell>
          <cell r="AD342">
            <v>0.005204626692</v>
          </cell>
          <cell r="AF342">
            <v>0</v>
          </cell>
          <cell r="AH342">
            <v>0</v>
          </cell>
          <cell r="AJ342">
            <v>3.894483110144</v>
          </cell>
        </row>
        <row r="343">
          <cell r="A343" t="str">
            <v>R144</v>
          </cell>
          <cell r="B343" t="str">
            <v>Watford</v>
          </cell>
          <cell r="F343">
            <v>4.90660546869</v>
          </cell>
          <cell r="H343" t="str">
            <v/>
          </cell>
          <cell r="J343">
            <v>0.203772923729</v>
          </cell>
          <cell r="T343">
            <v>0.27569483469</v>
          </cell>
          <cell r="Z343">
            <v>0</v>
          </cell>
          <cell r="AB343">
            <v>0.16531</v>
          </cell>
          <cell r="AD343">
            <v>0.007407553044000001</v>
          </cell>
          <cell r="AF343">
            <v>0</v>
          </cell>
          <cell r="AH343">
            <v>0</v>
          </cell>
          <cell r="AJ343">
            <v>5.558790780154</v>
          </cell>
        </row>
        <row r="344">
          <cell r="A344" t="str">
            <v>R145</v>
          </cell>
          <cell r="B344" t="str">
            <v>Welwyn Hatfield</v>
          </cell>
          <cell r="F344">
            <v>5.18741809351</v>
          </cell>
          <cell r="H344" t="str">
            <v/>
          </cell>
          <cell r="J344">
            <v>0.205198521843</v>
          </cell>
          <cell r="T344">
            <v>0.106244393995</v>
          </cell>
          <cell r="Z344">
            <v>0</v>
          </cell>
          <cell r="AB344">
            <v>0.163989</v>
          </cell>
          <cell r="AD344">
            <v>0.007594864984</v>
          </cell>
          <cell r="AF344">
            <v>0</v>
          </cell>
          <cell r="AH344">
            <v>0</v>
          </cell>
          <cell r="AJ344">
            <v>5.6704448743319995</v>
          </cell>
        </row>
        <row r="345">
          <cell r="H345" t="str">
            <v/>
          </cell>
          <cell r="Z345" t="str">
            <v/>
          </cell>
          <cell r="AB345" t="str">
            <v/>
          </cell>
          <cell r="AF345" t="str">
            <v/>
          </cell>
          <cell r="AH345" t="str">
            <v/>
          </cell>
          <cell r="AJ345" t="str">
            <v/>
          </cell>
        </row>
        <row r="346">
          <cell r="B346" t="str">
            <v>KENT</v>
          </cell>
          <cell r="H346" t="str">
            <v/>
          </cell>
          <cell r="Z346" t="str">
            <v/>
          </cell>
          <cell r="AB346" t="str">
            <v/>
          </cell>
          <cell r="AF346" t="str">
            <v/>
          </cell>
          <cell r="AH346" t="str">
            <v/>
          </cell>
          <cell r="AJ346" t="str">
            <v/>
          </cell>
        </row>
        <row r="347">
          <cell r="A347" t="str">
            <v>R157</v>
          </cell>
          <cell r="B347" t="str">
            <v>Ashford</v>
          </cell>
          <cell r="F347">
            <v>5.214608486617</v>
          </cell>
          <cell r="H347" t="str">
            <v/>
          </cell>
          <cell r="J347">
            <v>0.15875607937</v>
          </cell>
          <cell r="T347">
            <v>0.049251976669999996</v>
          </cell>
          <cell r="Z347">
            <v>0.01179629411751613</v>
          </cell>
          <cell r="AB347">
            <v>0.068656</v>
          </cell>
          <cell r="AD347">
            <v>0.007508014288</v>
          </cell>
          <cell r="AF347">
            <v>0</v>
          </cell>
          <cell r="AH347">
            <v>0</v>
          </cell>
          <cell r="AJ347">
            <v>5.510576851063</v>
          </cell>
        </row>
        <row r="348">
          <cell r="A348" t="str">
            <v>R158</v>
          </cell>
          <cell r="B348" t="str">
            <v>Canterbury</v>
          </cell>
          <cell r="F348">
            <v>8.308911364403</v>
          </cell>
          <cell r="H348" t="str">
            <v/>
          </cell>
          <cell r="J348">
            <v>0.231989213777</v>
          </cell>
          <cell r="T348">
            <v>0.31928184900400003</v>
          </cell>
          <cell r="Z348">
            <v>0</v>
          </cell>
          <cell r="AB348">
            <v>0</v>
          </cell>
          <cell r="AD348">
            <v>0.012229751906</v>
          </cell>
          <cell r="AF348">
            <v>0</v>
          </cell>
          <cell r="AH348">
            <v>0</v>
          </cell>
          <cell r="AJ348">
            <v>8.872412179089</v>
          </cell>
        </row>
        <row r="349">
          <cell r="A349" t="str">
            <v>R159</v>
          </cell>
          <cell r="B349" t="str">
            <v>Dartford</v>
          </cell>
          <cell r="F349">
            <v>4.879420803947</v>
          </cell>
          <cell r="H349" t="str">
            <v/>
          </cell>
          <cell r="J349">
            <v>0.140343762946</v>
          </cell>
          <cell r="T349">
            <v>0.104285150363</v>
          </cell>
          <cell r="Z349">
            <v>0</v>
          </cell>
          <cell r="AB349">
            <v>0.116478</v>
          </cell>
          <cell r="AD349">
            <v>0.007086068204</v>
          </cell>
          <cell r="AF349">
            <v>0</v>
          </cell>
          <cell r="AH349">
            <v>0</v>
          </cell>
          <cell r="AJ349">
            <v>5.2476137854589995</v>
          </cell>
        </row>
        <row r="350">
          <cell r="A350" t="str">
            <v>R160</v>
          </cell>
          <cell r="B350" t="str">
            <v>Dover</v>
          </cell>
          <cell r="F350">
            <v>6.665996592221999</v>
          </cell>
          <cell r="H350" t="str">
            <v/>
          </cell>
          <cell r="J350">
            <v>0.159172210664</v>
          </cell>
          <cell r="T350">
            <v>0.163250601872</v>
          </cell>
          <cell r="Z350">
            <v>0</v>
          </cell>
          <cell r="AB350">
            <v>0.068761</v>
          </cell>
          <cell r="AD350">
            <v>0.009666748756000001</v>
          </cell>
          <cell r="AF350">
            <v>0</v>
          </cell>
          <cell r="AH350">
            <v>0</v>
          </cell>
          <cell r="AJ350">
            <v>7.066847153513001</v>
          </cell>
        </row>
        <row r="351">
          <cell r="A351" t="str">
            <v>R162</v>
          </cell>
          <cell r="B351" t="str">
            <v>Gravesham</v>
          </cell>
          <cell r="F351">
            <v>5.347302774921</v>
          </cell>
          <cell r="H351" t="str">
            <v/>
          </cell>
          <cell r="J351">
            <v>0.14575745187300002</v>
          </cell>
          <cell r="T351">
            <v>0.09742927521000001</v>
          </cell>
          <cell r="Z351">
            <v>0</v>
          </cell>
          <cell r="AB351">
            <v>0</v>
          </cell>
          <cell r="AD351">
            <v>0.007735485457</v>
          </cell>
          <cell r="AF351">
            <v>0</v>
          </cell>
          <cell r="AH351">
            <v>0</v>
          </cell>
          <cell r="AJ351">
            <v>5.598224987462</v>
          </cell>
        </row>
        <row r="352">
          <cell r="A352" t="str">
            <v>R163</v>
          </cell>
          <cell r="B352" t="str">
            <v>Maidstone</v>
          </cell>
          <cell r="F352">
            <v>5.736290267966</v>
          </cell>
          <cell r="H352" t="str">
            <v/>
          </cell>
          <cell r="J352">
            <v>0.33377114505300004</v>
          </cell>
          <cell r="T352">
            <v>0.09987808349</v>
          </cell>
          <cell r="Z352">
            <v>0</v>
          </cell>
          <cell r="AB352">
            <v>0</v>
          </cell>
          <cell r="AD352">
            <v>0.008505212129</v>
          </cell>
          <cell r="AF352">
            <v>0</v>
          </cell>
          <cell r="AH352">
            <v>0</v>
          </cell>
          <cell r="AJ352">
            <v>6.1784447086380005</v>
          </cell>
        </row>
        <row r="353">
          <cell r="A353" t="str">
            <v>R165</v>
          </cell>
          <cell r="B353" t="str">
            <v>Sevenoaks</v>
          </cell>
          <cell r="F353">
            <v>4.043390542259</v>
          </cell>
          <cell r="H353" t="str">
            <v/>
          </cell>
          <cell r="J353">
            <v>0.228946875902</v>
          </cell>
          <cell r="T353">
            <v>0.090572415018</v>
          </cell>
          <cell r="Z353">
            <v>0</v>
          </cell>
          <cell r="AB353">
            <v>0</v>
          </cell>
          <cell r="AD353">
            <v>0.006012001247</v>
          </cell>
          <cell r="AF353">
            <v>0</v>
          </cell>
          <cell r="AH353">
            <v>0</v>
          </cell>
          <cell r="AJ353">
            <v>4.368921834426</v>
          </cell>
        </row>
        <row r="354">
          <cell r="A354" t="str">
            <v>R166</v>
          </cell>
          <cell r="B354" t="str">
            <v>Shepway</v>
          </cell>
          <cell r="F354">
            <v>6.6909040215</v>
          </cell>
          <cell r="H354" t="str">
            <v/>
          </cell>
          <cell r="J354">
            <v>0.242848448573</v>
          </cell>
          <cell r="T354">
            <v>0.111142010555</v>
          </cell>
          <cell r="Z354">
            <v>0</v>
          </cell>
          <cell r="AB354">
            <v>0.19686199999999998</v>
          </cell>
          <cell r="AD354">
            <v>0.009738586216</v>
          </cell>
          <cell r="AF354">
            <v>0</v>
          </cell>
          <cell r="AH354">
            <v>0</v>
          </cell>
          <cell r="AJ354">
            <v>7.251495066844</v>
          </cell>
        </row>
        <row r="355">
          <cell r="A355" t="str">
            <v>R167</v>
          </cell>
          <cell r="B355" t="str">
            <v>Swale</v>
          </cell>
          <cell r="F355">
            <v>7.799032344021</v>
          </cell>
          <cell r="H355" t="str">
            <v/>
          </cell>
          <cell r="J355">
            <v>0.19094453176099999</v>
          </cell>
          <cell r="T355">
            <v>0.090572415018</v>
          </cell>
          <cell r="Z355">
            <v>0</v>
          </cell>
          <cell r="AB355">
            <v>0.156831</v>
          </cell>
          <cell r="AD355">
            <v>0.011193838788</v>
          </cell>
          <cell r="AF355">
            <v>0</v>
          </cell>
          <cell r="AH355">
            <v>0</v>
          </cell>
          <cell r="AJ355">
            <v>8.248574129589</v>
          </cell>
        </row>
        <row r="356">
          <cell r="A356" t="str">
            <v>R168</v>
          </cell>
          <cell r="B356" t="str">
            <v>Thanet</v>
          </cell>
          <cell r="F356">
            <v>9.153380877054</v>
          </cell>
          <cell r="H356" t="str">
            <v/>
          </cell>
          <cell r="J356">
            <v>0.245640908566</v>
          </cell>
          <cell r="T356">
            <v>0.124854745899</v>
          </cell>
          <cell r="Z356">
            <v>0</v>
          </cell>
          <cell r="AB356">
            <v>0.198745</v>
          </cell>
          <cell r="AD356">
            <v>0.013186003199</v>
          </cell>
          <cell r="AF356">
            <v>0</v>
          </cell>
          <cell r="AH356">
            <v>0</v>
          </cell>
          <cell r="AJ356">
            <v>9.735807534717999</v>
          </cell>
        </row>
        <row r="357">
          <cell r="A357" t="str">
            <v>R169</v>
          </cell>
          <cell r="B357" t="str">
            <v>Tonbridge and Malling</v>
          </cell>
          <cell r="F357">
            <v>4.08513292636</v>
          </cell>
          <cell r="H357" t="str">
            <v/>
          </cell>
          <cell r="J357">
            <v>0.209688359479</v>
          </cell>
          <cell r="T357">
            <v>0.056291069176</v>
          </cell>
          <cell r="Z357">
            <v>0</v>
          </cell>
          <cell r="AB357">
            <v>0</v>
          </cell>
          <cell r="AD357">
            <v>0.006005495206</v>
          </cell>
          <cell r="AF357">
            <v>0</v>
          </cell>
          <cell r="AH357">
            <v>0</v>
          </cell>
          <cell r="AJ357">
            <v>4.357117850221</v>
          </cell>
        </row>
        <row r="358">
          <cell r="A358" t="str">
            <v>R170</v>
          </cell>
          <cell r="B358" t="str">
            <v>Tunbridge Wells</v>
          </cell>
          <cell r="F358">
            <v>4.23547978634</v>
          </cell>
          <cell r="H358" t="str">
            <v/>
          </cell>
          <cell r="J358">
            <v>0.163365380535</v>
          </cell>
          <cell r="T358">
            <v>0.08645888992600001</v>
          </cell>
          <cell r="Z358">
            <v>0</v>
          </cell>
          <cell r="AB358">
            <v>0</v>
          </cell>
          <cell r="AD358">
            <v>0.006195781985</v>
          </cell>
          <cell r="AF358">
            <v>0</v>
          </cell>
          <cell r="AH358">
            <v>0</v>
          </cell>
          <cell r="AJ358">
            <v>4.491499838787</v>
          </cell>
        </row>
        <row r="359">
          <cell r="H359" t="str">
            <v/>
          </cell>
          <cell r="Z359" t="str">
            <v/>
          </cell>
          <cell r="AB359" t="str">
            <v/>
          </cell>
          <cell r="AF359" t="str">
            <v/>
          </cell>
          <cell r="AH359" t="str">
            <v/>
          </cell>
          <cell r="AJ359" t="str">
            <v/>
          </cell>
        </row>
        <row r="360">
          <cell r="B360" t="str">
            <v>LANCASHIRE</v>
          </cell>
          <cell r="H360" t="str">
            <v/>
          </cell>
          <cell r="Z360" t="str">
            <v/>
          </cell>
          <cell r="AB360" t="str">
            <v/>
          </cell>
          <cell r="AF360" t="str">
            <v/>
          </cell>
          <cell r="AH360" t="str">
            <v/>
          </cell>
          <cell r="AJ360" t="str">
            <v/>
          </cell>
        </row>
        <row r="361">
          <cell r="A361" t="str">
            <v>R173</v>
          </cell>
          <cell r="B361" t="str">
            <v>Burnley</v>
          </cell>
          <cell r="F361">
            <v>7.759343739291</v>
          </cell>
          <cell r="H361" t="str">
            <v/>
          </cell>
          <cell r="J361">
            <v>0.164505261709</v>
          </cell>
          <cell r="T361">
            <v>0.106733958643</v>
          </cell>
          <cell r="Z361">
            <v>0</v>
          </cell>
          <cell r="AB361">
            <v>0</v>
          </cell>
          <cell r="AD361">
            <v>0.011126485406</v>
          </cell>
          <cell r="AF361">
            <v>1.859395</v>
          </cell>
          <cell r="AH361">
            <v>0</v>
          </cell>
          <cell r="AJ361">
            <v>9.901104445049</v>
          </cell>
        </row>
        <row r="362">
          <cell r="A362" t="str">
            <v>R174</v>
          </cell>
          <cell r="B362" t="str">
            <v>Chorley</v>
          </cell>
          <cell r="F362">
            <v>5.3152587290460005</v>
          </cell>
          <cell r="H362" t="str">
            <v/>
          </cell>
          <cell r="J362">
            <v>0.15895916737000002</v>
          </cell>
          <cell r="T362">
            <v>0.070003804521</v>
          </cell>
          <cell r="Z362">
            <v>0</v>
          </cell>
          <cell r="AB362">
            <v>0.132094</v>
          </cell>
          <cell r="AD362">
            <v>0.007673486632</v>
          </cell>
          <cell r="AF362">
            <v>0</v>
          </cell>
          <cell r="AH362">
            <v>0</v>
          </cell>
          <cell r="AJ362">
            <v>5.683989187569</v>
          </cell>
        </row>
        <row r="363">
          <cell r="A363" t="str">
            <v>R175</v>
          </cell>
          <cell r="B363" t="str">
            <v>Fylde</v>
          </cell>
          <cell r="F363">
            <v>3.464521014448</v>
          </cell>
          <cell r="H363" t="str">
            <v/>
          </cell>
          <cell r="J363">
            <v>0.139852966947</v>
          </cell>
          <cell r="T363">
            <v>0.049251976669999996</v>
          </cell>
          <cell r="Z363">
            <v>0</v>
          </cell>
          <cell r="AB363">
            <v>0.115642</v>
          </cell>
          <cell r="AD363">
            <v>0.005049455387</v>
          </cell>
          <cell r="AF363">
            <v>0</v>
          </cell>
          <cell r="AH363">
            <v>0</v>
          </cell>
          <cell r="AJ363">
            <v>3.774317413453</v>
          </cell>
        </row>
        <row r="364">
          <cell r="A364" t="str">
            <v>R176</v>
          </cell>
          <cell r="B364" t="str">
            <v>Hyndburn</v>
          </cell>
          <cell r="F364">
            <v>6.579942281943</v>
          </cell>
          <cell r="H364" t="str">
            <v/>
          </cell>
          <cell r="J364">
            <v>0.13490518578299998</v>
          </cell>
          <cell r="T364">
            <v>0.061482227517</v>
          </cell>
          <cell r="Z364">
            <v>0</v>
          </cell>
          <cell r="AB364">
            <v>0.10681399999999999</v>
          </cell>
          <cell r="AD364">
            <v>0.009394616857999999</v>
          </cell>
          <cell r="AF364">
            <v>1.272186</v>
          </cell>
          <cell r="AH364">
            <v>0</v>
          </cell>
          <cell r="AJ364">
            <v>8.1647243121</v>
          </cell>
        </row>
        <row r="365">
          <cell r="A365" t="str">
            <v>R177</v>
          </cell>
          <cell r="B365" t="str">
            <v>Lancaster</v>
          </cell>
          <cell r="F365">
            <v>10.494642748034</v>
          </cell>
          <cell r="H365" t="str">
            <v/>
          </cell>
          <cell r="J365">
            <v>0.207898397601</v>
          </cell>
          <cell r="T365">
            <v>0.091943590048</v>
          </cell>
          <cell r="Z365">
            <v>0</v>
          </cell>
          <cell r="AB365">
            <v>0</v>
          </cell>
          <cell r="AD365">
            <v>0.014967772149</v>
          </cell>
          <cell r="AF365">
            <v>0</v>
          </cell>
          <cell r="AH365">
            <v>0</v>
          </cell>
          <cell r="AJ365">
            <v>10.809452507833</v>
          </cell>
        </row>
        <row r="366">
          <cell r="A366" t="str">
            <v>R178</v>
          </cell>
          <cell r="B366" t="str">
            <v>Pendle</v>
          </cell>
          <cell r="F366">
            <v>7.412016415043</v>
          </cell>
          <cell r="H366" t="str">
            <v/>
          </cell>
          <cell r="J366">
            <v>0.156889461728</v>
          </cell>
          <cell r="T366">
            <v>0.09742927521000001</v>
          </cell>
          <cell r="Z366">
            <v>0</v>
          </cell>
          <cell r="AB366">
            <v>0.126689</v>
          </cell>
          <cell r="AD366">
            <v>0.010622650841000001</v>
          </cell>
          <cell r="AF366">
            <v>1.025539</v>
          </cell>
          <cell r="AH366">
            <v>0</v>
          </cell>
          <cell r="AJ366">
            <v>8.829185802822</v>
          </cell>
        </row>
        <row r="367">
          <cell r="A367" t="str">
            <v>R179</v>
          </cell>
          <cell r="B367" t="str">
            <v>Preston</v>
          </cell>
          <cell r="F367">
            <v>10.057052518859999</v>
          </cell>
          <cell r="H367" t="str">
            <v/>
          </cell>
          <cell r="J367">
            <v>0.259969563354</v>
          </cell>
          <cell r="T367">
            <v>0.161614451207</v>
          </cell>
          <cell r="Z367">
            <v>0</v>
          </cell>
          <cell r="AB367">
            <v>0</v>
          </cell>
          <cell r="AD367">
            <v>0.014505500901</v>
          </cell>
          <cell r="AF367">
            <v>0</v>
          </cell>
          <cell r="AH367">
            <v>0</v>
          </cell>
          <cell r="AJ367">
            <v>10.493142034323</v>
          </cell>
        </row>
        <row r="368">
          <cell r="A368" t="str">
            <v>R180</v>
          </cell>
          <cell r="B368" t="str">
            <v>Ribble Valley</v>
          </cell>
          <cell r="F368">
            <v>2.4285455826209996</v>
          </cell>
          <cell r="H368" t="str">
            <v/>
          </cell>
          <cell r="J368">
            <v>0.078308343335</v>
          </cell>
          <cell r="T368">
            <v>0.049251976669999996</v>
          </cell>
          <cell r="Z368">
            <v>0.015322058823354839</v>
          </cell>
          <cell r="AB368">
            <v>0.06352</v>
          </cell>
          <cell r="AD368">
            <v>0.003533744455</v>
          </cell>
          <cell r="AF368">
            <v>0</v>
          </cell>
          <cell r="AH368">
            <v>0</v>
          </cell>
          <cell r="AJ368">
            <v>2.638481705906</v>
          </cell>
        </row>
        <row r="369">
          <cell r="A369" t="str">
            <v>R181</v>
          </cell>
          <cell r="B369" t="str">
            <v>Rossendale</v>
          </cell>
          <cell r="F369">
            <v>3.89485425796</v>
          </cell>
          <cell r="H369" t="str">
            <v/>
          </cell>
          <cell r="J369">
            <v>0.13693905236599999</v>
          </cell>
          <cell r="T369">
            <v>0.083716539865</v>
          </cell>
          <cell r="Z369">
            <v>0</v>
          </cell>
          <cell r="AB369">
            <v>0.10925099999999999</v>
          </cell>
          <cell r="AD369">
            <v>0.005686679514000001</v>
          </cell>
          <cell r="AF369">
            <v>0</v>
          </cell>
          <cell r="AH369">
            <v>0</v>
          </cell>
          <cell r="AJ369">
            <v>4.230447529705</v>
          </cell>
        </row>
        <row r="370">
          <cell r="A370" t="str">
            <v>R182</v>
          </cell>
          <cell r="B370" t="str">
            <v>South Ribble</v>
          </cell>
          <cell r="F370">
            <v>4.186810487804</v>
          </cell>
          <cell r="H370" t="str">
            <v/>
          </cell>
          <cell r="J370">
            <v>0.188908674119</v>
          </cell>
          <cell r="T370">
            <v>0.056291069176</v>
          </cell>
          <cell r="Z370">
            <v>0</v>
          </cell>
          <cell r="AB370">
            <v>0.15407300000000002</v>
          </cell>
          <cell r="AD370">
            <v>0.006122112766</v>
          </cell>
          <cell r="AF370">
            <v>0</v>
          </cell>
          <cell r="AH370">
            <v>0</v>
          </cell>
          <cell r="AJ370">
            <v>4.5922053438649995</v>
          </cell>
        </row>
        <row r="371">
          <cell r="A371" t="str">
            <v>R183</v>
          </cell>
          <cell r="B371" t="str">
            <v>West Lancashire</v>
          </cell>
          <cell r="F371">
            <v>6.022292774614</v>
          </cell>
          <cell r="H371" t="str">
            <v/>
          </cell>
          <cell r="J371">
            <v>0.17231917204299999</v>
          </cell>
          <cell r="T371">
            <v>0.049251976669999996</v>
          </cell>
          <cell r="Z371">
            <v>0</v>
          </cell>
          <cell r="AB371">
            <v>0.140347</v>
          </cell>
          <cell r="AD371">
            <v>0.008648465568</v>
          </cell>
          <cell r="AF371">
            <v>0</v>
          </cell>
          <cell r="AH371">
            <v>0</v>
          </cell>
          <cell r="AJ371">
            <v>6.392859388894</v>
          </cell>
        </row>
        <row r="372">
          <cell r="A372" t="str">
            <v>R184</v>
          </cell>
          <cell r="B372" t="str">
            <v>Wyre</v>
          </cell>
          <cell r="F372">
            <v>6.180735266546</v>
          </cell>
          <cell r="H372" t="str">
            <v/>
          </cell>
          <cell r="J372">
            <v>0.175899095798</v>
          </cell>
          <cell r="T372">
            <v>0.06726145446</v>
          </cell>
          <cell r="Z372">
            <v>0</v>
          </cell>
          <cell r="AB372">
            <v>0.143287</v>
          </cell>
          <cell r="AD372">
            <v>0.008895102946</v>
          </cell>
          <cell r="AF372">
            <v>0</v>
          </cell>
          <cell r="AH372">
            <v>0</v>
          </cell>
          <cell r="AJ372">
            <v>6.57607791975</v>
          </cell>
        </row>
        <row r="373">
          <cell r="H373" t="str">
            <v/>
          </cell>
          <cell r="Z373" t="str">
            <v/>
          </cell>
          <cell r="AB373" t="str">
            <v/>
          </cell>
          <cell r="AF373" t="str">
            <v/>
          </cell>
          <cell r="AH373" t="str">
            <v/>
          </cell>
          <cell r="AJ373" t="str">
            <v/>
          </cell>
        </row>
        <row r="374">
          <cell r="B374" t="str">
            <v>LEICESTERSHIRE</v>
          </cell>
          <cell r="H374" t="str">
            <v/>
          </cell>
          <cell r="Z374" t="str">
            <v/>
          </cell>
          <cell r="AB374" t="str">
            <v/>
          </cell>
          <cell r="AF374" t="str">
            <v/>
          </cell>
          <cell r="AH374" t="str">
            <v/>
          </cell>
          <cell r="AJ374" t="str">
            <v/>
          </cell>
        </row>
        <row r="375">
          <cell r="A375" t="str">
            <v>R185</v>
          </cell>
          <cell r="B375" t="str">
            <v>Blaby</v>
          </cell>
          <cell r="F375">
            <v>4.038679674922</v>
          </cell>
          <cell r="H375" t="str">
            <v/>
          </cell>
          <cell r="J375">
            <v>0.107957200202</v>
          </cell>
          <cell r="T375">
            <v>0.056291069176</v>
          </cell>
          <cell r="Z375">
            <v>0</v>
          </cell>
          <cell r="AB375">
            <v>0.04435</v>
          </cell>
          <cell r="AD375">
            <v>0.00581891109</v>
          </cell>
          <cell r="AF375">
            <v>0</v>
          </cell>
          <cell r="AH375">
            <v>0</v>
          </cell>
          <cell r="AJ375">
            <v>4.25309685539</v>
          </cell>
        </row>
        <row r="376">
          <cell r="A376" t="str">
            <v>R186</v>
          </cell>
          <cell r="B376" t="str">
            <v>Charnwood</v>
          </cell>
          <cell r="F376">
            <v>7.810390075409</v>
          </cell>
          <cell r="H376" t="str">
            <v/>
          </cell>
          <cell r="J376">
            <v>0.170617812282</v>
          </cell>
          <cell r="T376">
            <v>0.102913975332</v>
          </cell>
          <cell r="Z376">
            <v>0</v>
          </cell>
          <cell r="AB376">
            <v>0.140444</v>
          </cell>
          <cell r="AD376">
            <v>0.011200234464</v>
          </cell>
          <cell r="AF376">
            <v>0</v>
          </cell>
          <cell r="AH376">
            <v>0</v>
          </cell>
          <cell r="AJ376">
            <v>8.235566097487</v>
          </cell>
        </row>
        <row r="377">
          <cell r="A377" t="str">
            <v>R187</v>
          </cell>
          <cell r="B377" t="str">
            <v>Harborough</v>
          </cell>
          <cell r="F377">
            <v>3.1204883482090002</v>
          </cell>
          <cell r="H377" t="str">
            <v/>
          </cell>
          <cell r="J377">
            <v>0.138973914478</v>
          </cell>
          <cell r="T377">
            <v>0.090572415018</v>
          </cell>
          <cell r="Z377">
            <v>0.019067</v>
          </cell>
          <cell r="AB377">
            <v>0.112505</v>
          </cell>
          <cell r="AD377">
            <v>0.004619602158</v>
          </cell>
          <cell r="AF377">
            <v>0</v>
          </cell>
          <cell r="AH377">
            <v>0</v>
          </cell>
          <cell r="AJ377">
            <v>3.4862262798629997</v>
          </cell>
        </row>
        <row r="378">
          <cell r="A378" t="str">
            <v>R188</v>
          </cell>
          <cell r="B378" t="str">
            <v>Hinckley and Bosworth</v>
          </cell>
          <cell r="F378">
            <v>4.73866423614</v>
          </cell>
          <cell r="H378" t="str">
            <v/>
          </cell>
          <cell r="J378">
            <v>0.104444972446</v>
          </cell>
          <cell r="T378">
            <v>0.049251976669999996</v>
          </cell>
          <cell r="Z378">
            <v>0</v>
          </cell>
          <cell r="AB378">
            <v>0.084399</v>
          </cell>
          <cell r="AD378">
            <v>0.006780466317999999</v>
          </cell>
          <cell r="AF378">
            <v>0</v>
          </cell>
          <cell r="AH378">
            <v>0</v>
          </cell>
          <cell r="AJ378">
            <v>4.983540651575</v>
          </cell>
        </row>
        <row r="379">
          <cell r="A379" t="str">
            <v>R190</v>
          </cell>
          <cell r="B379" t="str">
            <v>Melton</v>
          </cell>
          <cell r="F379">
            <v>2.355596078737</v>
          </cell>
          <cell r="H379" t="str">
            <v/>
          </cell>
          <cell r="J379">
            <v>0.08379371038</v>
          </cell>
          <cell r="T379">
            <v>0.070003804521</v>
          </cell>
          <cell r="Z379">
            <v>0.025797882353290322</v>
          </cell>
          <cell r="AB379">
            <v>0.068307</v>
          </cell>
          <cell r="AD379">
            <v>0.003463918567</v>
          </cell>
          <cell r="AF379">
            <v>0</v>
          </cell>
          <cell r="AH379">
            <v>0</v>
          </cell>
          <cell r="AJ379">
            <v>2.606962394557</v>
          </cell>
        </row>
        <row r="380">
          <cell r="A380" t="str">
            <v>R191</v>
          </cell>
          <cell r="B380" t="str">
            <v>North West Leicestershire</v>
          </cell>
          <cell r="F380">
            <v>4.341381154004</v>
          </cell>
          <cell r="H380" t="str">
            <v/>
          </cell>
          <cell r="J380">
            <v>0.140968955415</v>
          </cell>
          <cell r="T380">
            <v>0.049251976669999996</v>
          </cell>
          <cell r="Z380">
            <v>0</v>
          </cell>
          <cell r="AB380">
            <v>0.113732</v>
          </cell>
          <cell r="AD380">
            <v>0.006271272686</v>
          </cell>
          <cell r="AF380">
            <v>0</v>
          </cell>
          <cell r="AH380">
            <v>0</v>
          </cell>
          <cell r="AJ380">
            <v>4.651605358775</v>
          </cell>
        </row>
        <row r="381">
          <cell r="A381" t="str">
            <v>R192</v>
          </cell>
          <cell r="B381" t="str">
            <v>Oadby and Wigston</v>
          </cell>
          <cell r="F381">
            <v>2.7702552329950003</v>
          </cell>
          <cell r="H381" t="str">
            <v/>
          </cell>
          <cell r="J381">
            <v>0.09047172165799999</v>
          </cell>
          <cell r="T381">
            <v>0.049251976669999996</v>
          </cell>
          <cell r="Z381">
            <v>0</v>
          </cell>
          <cell r="AB381">
            <v>0.075573</v>
          </cell>
          <cell r="AD381">
            <v>0.004023939669</v>
          </cell>
          <cell r="AF381">
            <v>0</v>
          </cell>
          <cell r="AH381">
            <v>0</v>
          </cell>
          <cell r="AJ381">
            <v>2.989575870992</v>
          </cell>
        </row>
        <row r="382">
          <cell r="H382" t="str">
            <v/>
          </cell>
          <cell r="Z382" t="str">
            <v/>
          </cell>
          <cell r="AB382" t="str">
            <v/>
          </cell>
          <cell r="AF382" t="str">
            <v/>
          </cell>
          <cell r="AH382" t="str">
            <v/>
          </cell>
          <cell r="AJ382" t="str">
            <v/>
          </cell>
        </row>
        <row r="383">
          <cell r="B383" t="str">
            <v>LINCOLNSHIRE</v>
          </cell>
          <cell r="H383" t="str">
            <v/>
          </cell>
          <cell r="Z383" t="str">
            <v/>
          </cell>
          <cell r="AB383" t="str">
            <v/>
          </cell>
          <cell r="AF383" t="str">
            <v/>
          </cell>
          <cell r="AH383" t="str">
            <v/>
          </cell>
          <cell r="AJ383" t="str">
            <v/>
          </cell>
        </row>
        <row r="384">
          <cell r="A384" t="str">
            <v>R194</v>
          </cell>
          <cell r="B384" t="str">
            <v>Boston</v>
          </cell>
          <cell r="F384">
            <v>4.927221028626</v>
          </cell>
          <cell r="H384" t="str">
            <v/>
          </cell>
          <cell r="J384">
            <v>0.081928088267</v>
          </cell>
          <cell r="T384">
            <v>0.07930848795300001</v>
          </cell>
          <cell r="Z384">
            <v>0.012103411764967743</v>
          </cell>
          <cell r="AB384">
            <v>0.06736500000000001</v>
          </cell>
          <cell r="AD384">
            <v>0.007052333842</v>
          </cell>
          <cell r="AF384">
            <v>0</v>
          </cell>
          <cell r="AH384">
            <v>0</v>
          </cell>
          <cell r="AJ384">
            <v>5.174978350452999</v>
          </cell>
        </row>
        <row r="385">
          <cell r="A385" t="str">
            <v>R195</v>
          </cell>
          <cell r="B385" t="str">
            <v>East Lindsey</v>
          </cell>
          <cell r="F385">
            <v>11.330139508469001</v>
          </cell>
          <cell r="H385" t="str">
            <v/>
          </cell>
          <cell r="J385">
            <v>0.13389771002</v>
          </cell>
          <cell r="T385">
            <v>0.09742927521000001</v>
          </cell>
          <cell r="Z385">
            <v>0.09432164705912903</v>
          </cell>
          <cell r="AB385">
            <v>0</v>
          </cell>
          <cell r="AD385">
            <v>0.01604863256</v>
          </cell>
          <cell r="AF385">
            <v>0.112933</v>
          </cell>
          <cell r="AH385">
            <v>0</v>
          </cell>
          <cell r="AJ385">
            <v>11.784769773318</v>
          </cell>
        </row>
        <row r="386">
          <cell r="A386" t="str">
            <v>R196</v>
          </cell>
          <cell r="B386" t="str">
            <v>Lincoln</v>
          </cell>
          <cell r="F386">
            <v>6.920042195305</v>
          </cell>
          <cell r="H386" t="str">
            <v/>
          </cell>
          <cell r="J386">
            <v>0.156150778906</v>
          </cell>
          <cell r="T386">
            <v>0.10947630870399999</v>
          </cell>
          <cell r="Z386">
            <v>0</v>
          </cell>
          <cell r="AB386">
            <v>0</v>
          </cell>
          <cell r="AD386">
            <v>0.009951591255</v>
          </cell>
          <cell r="AF386">
            <v>0</v>
          </cell>
          <cell r="AH386">
            <v>0</v>
          </cell>
          <cell r="AJ386">
            <v>7.195620874169999</v>
          </cell>
        </row>
        <row r="387">
          <cell r="A387" t="str">
            <v>R197</v>
          </cell>
          <cell r="B387" t="str">
            <v>North Kesteven</v>
          </cell>
          <cell r="F387">
            <v>5.660352286422</v>
          </cell>
          <cell r="H387" t="str">
            <v/>
          </cell>
          <cell r="J387">
            <v>0.127153993802</v>
          </cell>
          <cell r="T387">
            <v>0.076859679673</v>
          </cell>
          <cell r="Z387">
            <v>0.051042411764967745</v>
          </cell>
          <cell r="AB387">
            <v>0</v>
          </cell>
          <cell r="AD387">
            <v>0.008123998979</v>
          </cell>
          <cell r="AF387">
            <v>0</v>
          </cell>
          <cell r="AH387">
            <v>0</v>
          </cell>
          <cell r="AJ387">
            <v>5.9235323706409995</v>
          </cell>
        </row>
        <row r="388">
          <cell r="A388" t="str">
            <v>R198</v>
          </cell>
          <cell r="B388" t="str">
            <v>South Holland</v>
          </cell>
          <cell r="F388">
            <v>6.104913219576</v>
          </cell>
          <cell r="H388" t="str">
            <v/>
          </cell>
          <cell r="J388">
            <v>0.115961256653</v>
          </cell>
          <cell r="T388">
            <v>0.076859679673</v>
          </cell>
          <cell r="Z388">
            <v>0.022600882353290323</v>
          </cell>
          <cell r="AB388">
            <v>0.093745</v>
          </cell>
          <cell r="AD388">
            <v>0.008729357519</v>
          </cell>
          <cell r="AF388">
            <v>0</v>
          </cell>
          <cell r="AH388">
            <v>0</v>
          </cell>
          <cell r="AJ388">
            <v>6.422809395774</v>
          </cell>
        </row>
        <row r="389">
          <cell r="A389" t="str">
            <v>R199</v>
          </cell>
          <cell r="B389" t="str">
            <v>South Kesteven</v>
          </cell>
          <cell r="F389">
            <v>6.652495677115</v>
          </cell>
          <cell r="H389" t="str">
            <v/>
          </cell>
          <cell r="J389">
            <v>0.15660175372899998</v>
          </cell>
          <cell r="T389">
            <v>0.104285150363</v>
          </cell>
          <cell r="Z389">
            <v>0.04182752941167742</v>
          </cell>
          <cell r="AB389">
            <v>0.067241</v>
          </cell>
          <cell r="AD389">
            <v>0.009573452459</v>
          </cell>
          <cell r="AF389">
            <v>0</v>
          </cell>
          <cell r="AH389">
            <v>0</v>
          </cell>
          <cell r="AJ389">
            <v>7.032024563077</v>
          </cell>
        </row>
        <row r="390">
          <cell r="A390" t="str">
            <v>R200</v>
          </cell>
          <cell r="B390" t="str">
            <v>West Lindsey</v>
          </cell>
          <cell r="F390">
            <v>5.487669185727</v>
          </cell>
          <cell r="H390" t="str">
            <v/>
          </cell>
          <cell r="J390">
            <v>0.143398047173</v>
          </cell>
          <cell r="T390">
            <v>0.063146944329</v>
          </cell>
          <cell r="Z390">
            <v>0.06733182352919356</v>
          </cell>
          <cell r="AB390">
            <v>0.059462</v>
          </cell>
          <cell r="AD390">
            <v>0.007886504497</v>
          </cell>
          <cell r="AF390">
            <v>0</v>
          </cell>
          <cell r="AH390">
            <v>0</v>
          </cell>
          <cell r="AJ390">
            <v>5.828894505255</v>
          </cell>
        </row>
        <row r="391">
          <cell r="H391" t="str">
            <v/>
          </cell>
          <cell r="Z391" t="str">
            <v/>
          </cell>
          <cell r="AB391" t="str">
            <v/>
          </cell>
          <cell r="AF391" t="str">
            <v/>
          </cell>
          <cell r="AH391" t="str">
            <v/>
          </cell>
          <cell r="AJ391" t="str">
            <v/>
          </cell>
        </row>
        <row r="392">
          <cell r="B392" t="str">
            <v>NORFOLK</v>
          </cell>
          <cell r="H392" t="str">
            <v/>
          </cell>
          <cell r="Z392" t="str">
            <v/>
          </cell>
          <cell r="AB392" t="str">
            <v/>
          </cell>
          <cell r="AF392" t="str">
            <v/>
          </cell>
          <cell r="AH392" t="str">
            <v/>
          </cell>
          <cell r="AJ392" t="str">
            <v/>
          </cell>
        </row>
        <row r="393">
          <cell r="A393" t="str">
            <v>R201</v>
          </cell>
          <cell r="B393" t="str">
            <v>Breckland</v>
          </cell>
          <cell r="F393">
            <v>7.238450737361</v>
          </cell>
          <cell r="H393" t="str">
            <v/>
          </cell>
          <cell r="J393">
            <v>0.07311765299499999</v>
          </cell>
          <cell r="T393">
            <v>0.138567481244</v>
          </cell>
          <cell r="Z393">
            <v>0.0670747647058387</v>
          </cell>
          <cell r="AB393">
            <v>0.030719</v>
          </cell>
          <cell r="AD393">
            <v>0.010330496867</v>
          </cell>
          <cell r="AF393">
            <v>0</v>
          </cell>
          <cell r="AH393">
            <v>0</v>
          </cell>
          <cell r="AJ393">
            <v>7.558260133173</v>
          </cell>
        </row>
        <row r="394">
          <cell r="A394" t="str">
            <v>R202</v>
          </cell>
          <cell r="B394" t="str">
            <v>Broadland</v>
          </cell>
          <cell r="F394">
            <v>5.18300962906</v>
          </cell>
          <cell r="H394" t="str">
            <v/>
          </cell>
          <cell r="J394">
            <v>0.128376503916</v>
          </cell>
          <cell r="T394">
            <v>0.111142010555</v>
          </cell>
          <cell r="Z394">
            <v>0</v>
          </cell>
          <cell r="AB394">
            <v>0.10588900000000001</v>
          </cell>
          <cell r="AD394">
            <v>0.007502588512000001</v>
          </cell>
          <cell r="AF394">
            <v>0</v>
          </cell>
          <cell r="AH394">
            <v>0</v>
          </cell>
          <cell r="AJ394">
            <v>5.535919732043</v>
          </cell>
        </row>
        <row r="395">
          <cell r="A395" t="str">
            <v>R203</v>
          </cell>
          <cell r="B395" t="str">
            <v>Great Yarmouth</v>
          </cell>
          <cell r="F395">
            <v>7.039684806035</v>
          </cell>
          <cell r="H395" t="str">
            <v/>
          </cell>
          <cell r="J395">
            <v>0.114771599009</v>
          </cell>
          <cell r="T395">
            <v>0.070003804521</v>
          </cell>
          <cell r="Z395">
            <v>0</v>
          </cell>
          <cell r="AB395">
            <v>0.09360199999999999</v>
          </cell>
          <cell r="AD395">
            <v>0.010020712531999999</v>
          </cell>
          <cell r="AF395">
            <v>1.864318</v>
          </cell>
          <cell r="AH395">
            <v>0</v>
          </cell>
          <cell r="AJ395">
            <v>9.192400922095999</v>
          </cell>
        </row>
        <row r="396">
          <cell r="A396" t="str">
            <v>R207</v>
          </cell>
          <cell r="B396" t="str">
            <v>King's Lynn and West Norfolk</v>
          </cell>
          <cell r="F396">
            <v>10.049795840568</v>
          </cell>
          <cell r="H396" t="str">
            <v/>
          </cell>
          <cell r="J396">
            <v>0.15673515467</v>
          </cell>
          <cell r="T396">
            <v>0.124854745899</v>
          </cell>
          <cell r="Z396">
            <v>0.065711</v>
          </cell>
          <cell r="AB396">
            <v>0.130094</v>
          </cell>
          <cell r="AD396">
            <v>0.014327145365</v>
          </cell>
          <cell r="AF396">
            <v>0</v>
          </cell>
          <cell r="AH396">
            <v>0</v>
          </cell>
          <cell r="AJ396">
            <v>10.541517886502</v>
          </cell>
        </row>
        <row r="397">
          <cell r="A397" t="str">
            <v>R204</v>
          </cell>
          <cell r="B397" t="str">
            <v>North Norfolk</v>
          </cell>
          <cell r="F397">
            <v>5.820362785934</v>
          </cell>
          <cell r="H397" t="str">
            <v/>
          </cell>
          <cell r="J397">
            <v>0.14249410647</v>
          </cell>
          <cell r="T397">
            <v>0.117997885707</v>
          </cell>
          <cell r="Z397">
            <v>0.06868341176496776</v>
          </cell>
          <cell r="AB397">
            <v>0.115508</v>
          </cell>
          <cell r="AD397">
            <v>0.008414929148</v>
          </cell>
          <cell r="AF397">
            <v>0</v>
          </cell>
          <cell r="AH397">
            <v>0</v>
          </cell>
          <cell r="AJ397">
            <v>6.273461119023</v>
          </cell>
        </row>
        <row r="398">
          <cell r="A398" t="str">
            <v>R205</v>
          </cell>
          <cell r="B398" t="str">
            <v>Norwich</v>
          </cell>
          <cell r="F398">
            <v>10.736980242321</v>
          </cell>
          <cell r="H398" t="str">
            <v/>
          </cell>
          <cell r="J398">
            <v>0.229165892372</v>
          </cell>
          <cell r="T398">
            <v>0.330545776068</v>
          </cell>
          <cell r="Z398">
            <v>0</v>
          </cell>
          <cell r="AB398">
            <v>0</v>
          </cell>
          <cell r="AD398">
            <v>0.015619580443</v>
          </cell>
          <cell r="AF398">
            <v>0</v>
          </cell>
          <cell r="AH398">
            <v>0</v>
          </cell>
          <cell r="AJ398">
            <v>11.312311491204</v>
          </cell>
        </row>
        <row r="399">
          <cell r="A399" t="str">
            <v>R206</v>
          </cell>
          <cell r="B399" t="str">
            <v>South Norfolk</v>
          </cell>
          <cell r="F399">
            <v>5.552682971642</v>
          </cell>
          <cell r="H399" t="str">
            <v/>
          </cell>
          <cell r="J399">
            <v>0.15120697985999998</v>
          </cell>
          <cell r="T399">
            <v>0.193418422622</v>
          </cell>
          <cell r="Z399">
            <v>0.040492176470806454</v>
          </cell>
          <cell r="AB399">
            <v>0.125506</v>
          </cell>
          <cell r="AD399">
            <v>0.008144150614</v>
          </cell>
          <cell r="AF399">
            <v>0</v>
          </cell>
          <cell r="AH399">
            <v>0</v>
          </cell>
          <cell r="AJ399">
            <v>6.071450701208</v>
          </cell>
        </row>
        <row r="400">
          <cell r="H400" t="str">
            <v/>
          </cell>
          <cell r="Z400" t="str">
            <v/>
          </cell>
          <cell r="AB400" t="str">
            <v/>
          </cell>
          <cell r="AF400" t="str">
            <v/>
          </cell>
          <cell r="AH400" t="str">
            <v/>
          </cell>
          <cell r="AJ400" t="str">
            <v/>
          </cell>
        </row>
        <row r="401">
          <cell r="B401" t="str">
            <v>NORTH YORKSHIRE</v>
          </cell>
          <cell r="H401" t="str">
            <v/>
          </cell>
          <cell r="Z401" t="str">
            <v/>
          </cell>
          <cell r="AB401" t="str">
            <v/>
          </cell>
          <cell r="AF401" t="str">
            <v/>
          </cell>
          <cell r="AH401" t="str">
            <v/>
          </cell>
          <cell r="AJ401" t="str">
            <v/>
          </cell>
        </row>
        <row r="402">
          <cell r="A402" t="str">
            <v>R221</v>
          </cell>
          <cell r="B402" t="str">
            <v>Craven</v>
          </cell>
          <cell r="F402">
            <v>2.638927778428</v>
          </cell>
          <cell r="H402" t="str">
            <v/>
          </cell>
          <cell r="J402">
            <v>0.084637919319</v>
          </cell>
          <cell r="T402">
            <v>0.083716539865</v>
          </cell>
          <cell r="Z402">
            <v>0.039741294117516125</v>
          </cell>
          <cell r="AB402">
            <v>0.06928</v>
          </cell>
          <cell r="AD402">
            <v>0.0038759027259999998</v>
          </cell>
          <cell r="AF402">
            <v>0</v>
          </cell>
          <cell r="AH402">
            <v>0</v>
          </cell>
          <cell r="AJ402">
            <v>2.920179434456</v>
          </cell>
        </row>
        <row r="403">
          <cell r="A403" t="str">
            <v>R222</v>
          </cell>
          <cell r="B403" t="str">
            <v>Hambleton</v>
          </cell>
          <cell r="F403">
            <v>3.783105818914</v>
          </cell>
          <cell r="H403" t="str">
            <v/>
          </cell>
          <cell r="J403">
            <v>0.080436785212</v>
          </cell>
          <cell r="T403">
            <v>0.070003804521</v>
          </cell>
          <cell r="Z403">
            <v>0.08928058823503225</v>
          </cell>
          <cell r="AB403">
            <v>0.065586</v>
          </cell>
          <cell r="AD403">
            <v>0.005446810430000001</v>
          </cell>
          <cell r="AF403">
            <v>0</v>
          </cell>
          <cell r="AH403">
            <v>0</v>
          </cell>
          <cell r="AJ403">
            <v>4.0938598073120005</v>
          </cell>
        </row>
        <row r="404">
          <cell r="A404" t="str">
            <v>R614</v>
          </cell>
          <cell r="B404" t="str">
            <v>Harrogate</v>
          </cell>
          <cell r="F404">
            <v>6.6532412222640005</v>
          </cell>
          <cell r="H404" t="str">
            <v/>
          </cell>
          <cell r="J404">
            <v>0.340010127861</v>
          </cell>
          <cell r="T404">
            <v>0.079827603788</v>
          </cell>
          <cell r="Z404">
            <v>0.03413605882335483</v>
          </cell>
          <cell r="AB404">
            <v>0.277646</v>
          </cell>
          <cell r="AD404">
            <v>0.009764684009000001</v>
          </cell>
          <cell r="AF404">
            <v>0</v>
          </cell>
          <cell r="AH404">
            <v>0</v>
          </cell>
          <cell r="AJ404">
            <v>7.394625696746</v>
          </cell>
        </row>
        <row r="405">
          <cell r="A405" t="str">
            <v>R224</v>
          </cell>
          <cell r="B405" t="str">
            <v>Richmondshire</v>
          </cell>
          <cell r="F405">
            <v>2.674396359776</v>
          </cell>
          <cell r="H405" t="str">
            <v/>
          </cell>
          <cell r="J405">
            <v>0.091018267303</v>
          </cell>
          <cell r="T405">
            <v>0.076968034022</v>
          </cell>
          <cell r="Z405">
            <v>0.051379294117516135</v>
          </cell>
          <cell r="AB405">
            <v>0</v>
          </cell>
          <cell r="AD405">
            <v>0.003924743182</v>
          </cell>
          <cell r="AF405">
            <v>0</v>
          </cell>
          <cell r="AH405">
            <v>0</v>
          </cell>
          <cell r="AJ405">
            <v>2.897686698401</v>
          </cell>
        </row>
        <row r="406">
          <cell r="A406" t="str">
            <v>R615</v>
          </cell>
          <cell r="B406" t="str">
            <v>Ryedale</v>
          </cell>
          <cell r="F406">
            <v>2.918064132814</v>
          </cell>
          <cell r="H406" t="str">
            <v/>
          </cell>
          <cell r="J406">
            <v>0.093760950826</v>
          </cell>
          <cell r="T406">
            <v>0.083716539865</v>
          </cell>
          <cell r="Z406">
            <v>0.08124005882335483</v>
          </cell>
          <cell r="AB406">
            <v>0.07730500000000001</v>
          </cell>
          <cell r="AD406">
            <v>0.0042753598080000005</v>
          </cell>
          <cell r="AF406">
            <v>0</v>
          </cell>
          <cell r="AH406">
            <v>0</v>
          </cell>
          <cell r="AJ406">
            <v>3.2583620421369996</v>
          </cell>
        </row>
        <row r="407">
          <cell r="A407" t="str">
            <v>R226</v>
          </cell>
          <cell r="B407" t="str">
            <v>Scarborough</v>
          </cell>
          <cell r="F407">
            <v>7.790038338368</v>
          </cell>
          <cell r="H407" t="str">
            <v/>
          </cell>
          <cell r="J407">
            <v>0.218487843928</v>
          </cell>
          <cell r="T407">
            <v>0.064518119359</v>
          </cell>
          <cell r="Z407">
            <v>0.0029426470591290325</v>
          </cell>
          <cell r="AB407">
            <v>0.179471</v>
          </cell>
          <cell r="AD407">
            <v>0.011182772336</v>
          </cell>
          <cell r="AF407">
            <v>0</v>
          </cell>
          <cell r="AH407">
            <v>0</v>
          </cell>
          <cell r="AJ407">
            <v>8.266640721049999</v>
          </cell>
        </row>
        <row r="408">
          <cell r="A408" t="str">
            <v>R616</v>
          </cell>
          <cell r="B408" t="str">
            <v>Selby</v>
          </cell>
          <cell r="F408">
            <v>4.4101544591929995</v>
          </cell>
          <cell r="H408" t="str">
            <v/>
          </cell>
          <cell r="J408">
            <v>0.118540673353</v>
          </cell>
          <cell r="T408">
            <v>0.111142010555</v>
          </cell>
          <cell r="Z408">
            <v>0.01917929411751613</v>
          </cell>
          <cell r="AB408">
            <v>0.048128</v>
          </cell>
          <cell r="AD408">
            <v>0.006415082218</v>
          </cell>
          <cell r="AF408">
            <v>0</v>
          </cell>
          <cell r="AH408">
            <v>0</v>
          </cell>
          <cell r="AJ408">
            <v>4.713559519435</v>
          </cell>
        </row>
        <row r="409">
          <cell r="H409" t="str">
            <v/>
          </cell>
          <cell r="Z409" t="str">
            <v/>
          </cell>
          <cell r="AB409" t="str">
            <v/>
          </cell>
          <cell r="AF409" t="str">
            <v/>
          </cell>
          <cell r="AH409" t="str">
            <v/>
          </cell>
          <cell r="AJ409" t="str">
            <v/>
          </cell>
        </row>
        <row r="410">
          <cell r="B410" t="str">
            <v>NORTHAMPTONSHIRE</v>
          </cell>
          <cell r="H410" t="str">
            <v/>
          </cell>
          <cell r="Z410" t="str">
            <v/>
          </cell>
          <cell r="AB410" t="str">
            <v/>
          </cell>
          <cell r="AF410" t="str">
            <v/>
          </cell>
          <cell r="AH410" t="str">
            <v/>
          </cell>
          <cell r="AJ410" t="str">
            <v/>
          </cell>
        </row>
        <row r="411">
          <cell r="A411" t="str">
            <v>R208</v>
          </cell>
          <cell r="B411" t="str">
            <v>Corby</v>
          </cell>
          <cell r="F411">
            <v>3.832601388365</v>
          </cell>
          <cell r="H411" t="str">
            <v/>
          </cell>
          <cell r="J411">
            <v>0.08153087203300001</v>
          </cell>
          <cell r="T411">
            <v>0.070003804521</v>
          </cell>
          <cell r="Z411">
            <v>0</v>
          </cell>
          <cell r="AB411">
            <v>0.068224</v>
          </cell>
          <cell r="AD411">
            <v>0.005517013366</v>
          </cell>
          <cell r="AF411">
            <v>0</v>
          </cell>
          <cell r="AH411">
            <v>0</v>
          </cell>
          <cell r="AJ411">
            <v>4.057877078284</v>
          </cell>
        </row>
        <row r="412">
          <cell r="A412" t="str">
            <v>R209</v>
          </cell>
          <cell r="B412" t="str">
            <v>Daventry</v>
          </cell>
          <cell r="F412">
            <v>3.838043670456</v>
          </cell>
          <cell r="H412" t="str">
            <v/>
          </cell>
          <cell r="J412">
            <v>0.09909400187199999</v>
          </cell>
          <cell r="T412">
            <v>0.053548719115</v>
          </cell>
          <cell r="Z412">
            <v>0.026360705882483872</v>
          </cell>
          <cell r="AB412">
            <v>0</v>
          </cell>
          <cell r="AD412">
            <v>0.005525706337</v>
          </cell>
          <cell r="AF412">
            <v>0</v>
          </cell>
          <cell r="AH412">
            <v>0</v>
          </cell>
          <cell r="AJ412">
            <v>4.022572803662</v>
          </cell>
        </row>
        <row r="413">
          <cell r="A413" t="str">
            <v>R210</v>
          </cell>
          <cell r="B413" t="str">
            <v>East Northamptonshire</v>
          </cell>
          <cell r="F413">
            <v>4.396490378188</v>
          </cell>
          <cell r="H413" t="str">
            <v/>
          </cell>
          <cell r="J413">
            <v>0.090688747069</v>
          </cell>
          <cell r="T413">
            <v>0.049251976669999996</v>
          </cell>
          <cell r="Z413">
            <v>0.004784</v>
          </cell>
          <cell r="AB413">
            <v>0.07708699999999999</v>
          </cell>
          <cell r="AD413">
            <v>0.006287715925</v>
          </cell>
          <cell r="AF413">
            <v>0</v>
          </cell>
          <cell r="AH413">
            <v>0</v>
          </cell>
          <cell r="AJ413">
            <v>4.624589817852</v>
          </cell>
        </row>
        <row r="414">
          <cell r="A414" t="str">
            <v>R211</v>
          </cell>
          <cell r="B414" t="str">
            <v>Kettering</v>
          </cell>
          <cell r="F414">
            <v>4.498288305857</v>
          </cell>
          <cell r="H414" t="str">
            <v/>
          </cell>
          <cell r="J414">
            <v>0.15900197513499997</v>
          </cell>
          <cell r="T414">
            <v>0.111142010555</v>
          </cell>
          <cell r="Z414">
            <v>0</v>
          </cell>
          <cell r="AB414">
            <v>0.130106</v>
          </cell>
          <cell r="AD414">
            <v>0.006586247266000001</v>
          </cell>
          <cell r="AF414">
            <v>0</v>
          </cell>
          <cell r="AH414">
            <v>0</v>
          </cell>
          <cell r="AJ414">
            <v>4.905124538812</v>
          </cell>
        </row>
        <row r="415">
          <cell r="A415" t="str">
            <v>R212</v>
          </cell>
          <cell r="B415" t="str">
            <v>Northampton</v>
          </cell>
          <cell r="F415">
            <v>12.349182298937</v>
          </cell>
          <cell r="H415" t="str">
            <v/>
          </cell>
          <cell r="J415">
            <v>0.34906645889800003</v>
          </cell>
          <cell r="T415">
            <v>0.179705687278</v>
          </cell>
          <cell r="Z415">
            <v>0</v>
          </cell>
          <cell r="AB415">
            <v>0.29810800000000004</v>
          </cell>
          <cell r="AD415">
            <v>0.017824557381</v>
          </cell>
          <cell r="AF415">
            <v>0</v>
          </cell>
          <cell r="AH415">
            <v>0</v>
          </cell>
          <cell r="AJ415">
            <v>13.193887002493</v>
          </cell>
        </row>
        <row r="416">
          <cell r="A416" t="str">
            <v>R213</v>
          </cell>
          <cell r="B416" t="str">
            <v>South Northamptonshire</v>
          </cell>
          <cell r="F416">
            <v>3.356357308675</v>
          </cell>
          <cell r="H416" t="str">
            <v/>
          </cell>
          <cell r="J416">
            <v>0.142250201764</v>
          </cell>
          <cell r="T416">
            <v>0.064518119359</v>
          </cell>
          <cell r="Z416">
            <v>0.026778764705838707</v>
          </cell>
          <cell r="AB416">
            <v>0.11701500000000001</v>
          </cell>
          <cell r="AD416">
            <v>0.004920269808</v>
          </cell>
          <cell r="AF416">
            <v>0</v>
          </cell>
          <cell r="AH416">
            <v>0</v>
          </cell>
          <cell r="AJ416">
            <v>3.711839664313</v>
          </cell>
        </row>
        <row r="417">
          <cell r="A417" t="str">
            <v>R214</v>
          </cell>
          <cell r="B417" t="str">
            <v>Wellingborough</v>
          </cell>
          <cell r="F417">
            <v>4.419797764679</v>
          </cell>
          <cell r="H417" t="str">
            <v/>
          </cell>
          <cell r="J417">
            <v>0.079455193214</v>
          </cell>
          <cell r="T417">
            <v>0.056291069176</v>
          </cell>
          <cell r="Z417">
            <v>0</v>
          </cell>
          <cell r="AB417">
            <v>0.031909</v>
          </cell>
          <cell r="AD417">
            <v>0.006315219584000001</v>
          </cell>
          <cell r="AF417">
            <v>0</v>
          </cell>
          <cell r="AH417">
            <v>0</v>
          </cell>
          <cell r="AJ417">
            <v>4.593768246654</v>
          </cell>
        </row>
        <row r="418">
          <cell r="H418" t="str">
            <v/>
          </cell>
          <cell r="Z418" t="str">
            <v/>
          </cell>
          <cell r="AB418" t="str">
            <v/>
          </cell>
          <cell r="AF418" t="str">
            <v/>
          </cell>
          <cell r="AH418" t="str">
            <v/>
          </cell>
          <cell r="AJ418" t="str">
            <v/>
          </cell>
        </row>
        <row r="419">
          <cell r="B419" t="str">
            <v>NOTTINGHAMSHIRE</v>
          </cell>
          <cell r="H419" t="str">
            <v/>
          </cell>
          <cell r="Z419" t="str">
            <v/>
          </cell>
          <cell r="AB419" t="str">
            <v/>
          </cell>
          <cell r="AF419" t="str">
            <v/>
          </cell>
          <cell r="AH419" t="str">
            <v/>
          </cell>
          <cell r="AJ419" t="str">
            <v/>
          </cell>
        </row>
        <row r="420">
          <cell r="A420" t="str">
            <v>R229</v>
          </cell>
          <cell r="B420" t="str">
            <v>Ashfield</v>
          </cell>
          <cell r="F420">
            <v>7.113366098287</v>
          </cell>
          <cell r="H420" t="str">
            <v/>
          </cell>
          <cell r="J420">
            <v>0.147123318223</v>
          </cell>
          <cell r="T420">
            <v>0.049251976669999996</v>
          </cell>
          <cell r="Z420">
            <v>0</v>
          </cell>
          <cell r="AB420">
            <v>0.061199</v>
          </cell>
          <cell r="AD420">
            <v>0.010136905544</v>
          </cell>
          <cell r="AF420">
            <v>0</v>
          </cell>
          <cell r="AH420">
            <v>0</v>
          </cell>
          <cell r="AJ420">
            <v>7.3810772987240005</v>
          </cell>
        </row>
        <row r="421">
          <cell r="A421" t="str">
            <v>R230</v>
          </cell>
          <cell r="B421" t="str">
            <v>Bassetlaw</v>
          </cell>
          <cell r="F421">
            <v>7.406052328018</v>
          </cell>
          <cell r="H421" t="str">
            <v/>
          </cell>
          <cell r="J421">
            <v>0.13774941330499998</v>
          </cell>
          <cell r="T421">
            <v>0.090572415018</v>
          </cell>
          <cell r="Z421">
            <v>0.007627882353290322</v>
          </cell>
          <cell r="AB421">
            <v>0.055624</v>
          </cell>
          <cell r="AD421">
            <v>0.010583104203999999</v>
          </cell>
          <cell r="AF421">
            <v>0</v>
          </cell>
          <cell r="AH421">
            <v>0</v>
          </cell>
          <cell r="AJ421">
            <v>7.708209142898</v>
          </cell>
        </row>
        <row r="422">
          <cell r="A422" t="str">
            <v>R231</v>
          </cell>
          <cell r="B422" t="str">
            <v>Broxtowe</v>
          </cell>
          <cell r="F422">
            <v>5.231806692439</v>
          </cell>
          <cell r="H422" t="str">
            <v/>
          </cell>
          <cell r="J422">
            <v>0.14438760340600001</v>
          </cell>
          <cell r="T422">
            <v>0.08645888992600001</v>
          </cell>
          <cell r="Z422">
            <v>0</v>
          </cell>
          <cell r="AB422">
            <v>0.118761</v>
          </cell>
          <cell r="AD422">
            <v>0.007559799285</v>
          </cell>
          <cell r="AF422">
            <v>0</v>
          </cell>
          <cell r="AH422">
            <v>0</v>
          </cell>
          <cell r="AJ422">
            <v>5.588973985057</v>
          </cell>
        </row>
        <row r="423">
          <cell r="A423" t="str">
            <v>R232</v>
          </cell>
          <cell r="B423" t="str">
            <v>Gedling</v>
          </cell>
          <cell r="F423">
            <v>5.580898377144</v>
          </cell>
          <cell r="H423" t="str">
            <v/>
          </cell>
          <cell r="J423">
            <v>0.13828003047999998</v>
          </cell>
          <cell r="T423">
            <v>0.076859679673</v>
          </cell>
          <cell r="Z423">
            <v>0</v>
          </cell>
          <cell r="AB423">
            <v>0.060621</v>
          </cell>
          <cell r="AD423">
            <v>0.008026743859</v>
          </cell>
          <cell r="AF423">
            <v>0</v>
          </cell>
          <cell r="AH423">
            <v>0</v>
          </cell>
          <cell r="AJ423">
            <v>5.864685831157</v>
          </cell>
        </row>
        <row r="424">
          <cell r="A424" t="str">
            <v>R233</v>
          </cell>
          <cell r="B424" t="str">
            <v>Mansfield</v>
          </cell>
          <cell r="F424">
            <v>6.75596123365</v>
          </cell>
          <cell r="H424" t="str">
            <v/>
          </cell>
          <cell r="J424">
            <v>0.145363222227</v>
          </cell>
          <cell r="T424">
            <v>0.13171062105200002</v>
          </cell>
          <cell r="Z424">
            <v>0</v>
          </cell>
          <cell r="AB424">
            <v>0.117319</v>
          </cell>
          <cell r="AD424">
            <v>0.009737214023</v>
          </cell>
          <cell r="AF424">
            <v>0</v>
          </cell>
          <cell r="AH424">
            <v>0</v>
          </cell>
          <cell r="AJ424">
            <v>7.160091290953</v>
          </cell>
        </row>
        <row r="425">
          <cell r="A425" t="str">
            <v>R234</v>
          </cell>
          <cell r="B425" t="str">
            <v>Newark and Sherwood</v>
          </cell>
          <cell r="F425">
            <v>6.688282479742</v>
          </cell>
          <cell r="H425" t="str">
            <v/>
          </cell>
          <cell r="J425">
            <v>0.161216032541</v>
          </cell>
          <cell r="T425">
            <v>0.076859679673</v>
          </cell>
          <cell r="Z425">
            <v>0.005392823529193549</v>
          </cell>
          <cell r="AB425">
            <v>0.128298</v>
          </cell>
          <cell r="AD425">
            <v>0.009595573472</v>
          </cell>
          <cell r="AF425">
            <v>0</v>
          </cell>
          <cell r="AH425">
            <v>0</v>
          </cell>
          <cell r="AJ425">
            <v>7.069644588957</v>
          </cell>
        </row>
        <row r="426">
          <cell r="A426" t="str">
            <v>R236</v>
          </cell>
          <cell r="B426" t="str">
            <v>Rushcliffe</v>
          </cell>
          <cell r="F426">
            <v>4.310374481584001</v>
          </cell>
          <cell r="H426" t="str">
            <v/>
          </cell>
          <cell r="J426">
            <v>0.13497586837099998</v>
          </cell>
          <cell r="T426">
            <v>0.049251976669999996</v>
          </cell>
          <cell r="Z426">
            <v>0</v>
          </cell>
          <cell r="AB426">
            <v>0.058099</v>
          </cell>
          <cell r="AD426">
            <v>0.006220932428</v>
          </cell>
          <cell r="AF426">
            <v>0</v>
          </cell>
          <cell r="AH426">
            <v>0</v>
          </cell>
          <cell r="AJ426">
            <v>4.558922259053</v>
          </cell>
        </row>
        <row r="427">
          <cell r="H427" t="str">
            <v/>
          </cell>
          <cell r="Z427" t="str">
            <v/>
          </cell>
          <cell r="AB427" t="str">
            <v/>
          </cell>
          <cell r="AF427" t="str">
            <v/>
          </cell>
          <cell r="AH427" t="str">
            <v/>
          </cell>
          <cell r="AJ427" t="str">
            <v/>
          </cell>
        </row>
        <row r="428">
          <cell r="B428" t="str">
            <v>OXFORDSHIRE</v>
          </cell>
          <cell r="H428" t="str">
            <v/>
          </cell>
          <cell r="Z428" t="str">
            <v/>
          </cell>
          <cell r="AB428" t="str">
            <v/>
          </cell>
          <cell r="AF428" t="str">
            <v/>
          </cell>
          <cell r="AH428" t="str">
            <v/>
          </cell>
          <cell r="AJ428" t="str">
            <v/>
          </cell>
        </row>
        <row r="429">
          <cell r="A429" t="str">
            <v>R237</v>
          </cell>
          <cell r="B429" t="str">
            <v>Cherwell</v>
          </cell>
          <cell r="F429">
            <v>6.938346489695999</v>
          </cell>
          <cell r="H429" t="str">
            <v/>
          </cell>
          <cell r="J429">
            <v>0.154720203145</v>
          </cell>
          <cell r="T429">
            <v>0.09987808349</v>
          </cell>
          <cell r="Z429">
            <v>0</v>
          </cell>
          <cell r="AB429">
            <v>0.12693500000000002</v>
          </cell>
          <cell r="AD429">
            <v>0.009963727785</v>
          </cell>
          <cell r="AF429">
            <v>0</v>
          </cell>
          <cell r="AH429">
            <v>0</v>
          </cell>
          <cell r="AJ429">
            <v>7.329843504116</v>
          </cell>
        </row>
        <row r="430">
          <cell r="A430" t="str">
            <v>R238</v>
          </cell>
          <cell r="B430" t="str">
            <v>Oxford</v>
          </cell>
          <cell r="F430">
            <v>10.648984607941</v>
          </cell>
          <cell r="H430" t="str">
            <v/>
          </cell>
          <cell r="J430">
            <v>0.30749115970700003</v>
          </cell>
          <cell r="T430">
            <v>0.9427222350540001</v>
          </cell>
          <cell r="Z430">
            <v>0</v>
          </cell>
          <cell r="AB430">
            <v>0</v>
          </cell>
          <cell r="AD430">
            <v>0.016332496143</v>
          </cell>
          <cell r="AF430">
            <v>0</v>
          </cell>
          <cell r="AH430">
            <v>0</v>
          </cell>
          <cell r="AJ430">
            <v>11.915530498845</v>
          </cell>
        </row>
        <row r="431">
          <cell r="A431" t="str">
            <v>R239</v>
          </cell>
          <cell r="B431" t="str">
            <v>South Oxfordshire</v>
          </cell>
          <cell r="F431">
            <v>4.693266480289</v>
          </cell>
          <cell r="H431" t="str">
            <v/>
          </cell>
          <cell r="J431">
            <v>0.170475451577</v>
          </cell>
          <cell r="T431">
            <v>0.049251976669999996</v>
          </cell>
          <cell r="Z431">
            <v>0.005994882353290322</v>
          </cell>
          <cell r="AB431">
            <v>0.13447199999999998</v>
          </cell>
          <cell r="AD431">
            <v>0.006796417271</v>
          </cell>
          <cell r="AF431">
            <v>0</v>
          </cell>
          <cell r="AH431">
            <v>0</v>
          </cell>
          <cell r="AJ431">
            <v>5.06025720816</v>
          </cell>
        </row>
        <row r="432">
          <cell r="A432" t="str">
            <v>R240</v>
          </cell>
          <cell r="B432" t="str">
            <v>Vale of White Horse</v>
          </cell>
          <cell r="F432">
            <v>4.248743179115</v>
          </cell>
          <cell r="H432" t="str">
            <v/>
          </cell>
          <cell r="J432">
            <v>0.14063943518</v>
          </cell>
          <cell r="T432">
            <v>0.083716539865</v>
          </cell>
          <cell r="Z432">
            <v>0.0012920588233548387</v>
          </cell>
          <cell r="AB432">
            <v>0.116577</v>
          </cell>
          <cell r="AD432">
            <v>0.006183683667</v>
          </cell>
          <cell r="AF432">
            <v>0</v>
          </cell>
          <cell r="AH432">
            <v>0</v>
          </cell>
          <cell r="AJ432">
            <v>4.597151896651</v>
          </cell>
        </row>
        <row r="433">
          <cell r="A433" t="str">
            <v>R241</v>
          </cell>
          <cell r="B433" t="str">
            <v>West Oxfordshire</v>
          </cell>
          <cell r="F433">
            <v>3.834370330869</v>
          </cell>
          <cell r="H433" t="str">
            <v/>
          </cell>
          <cell r="J433">
            <v>0.08577282284599999</v>
          </cell>
          <cell r="T433">
            <v>0.13171062105200002</v>
          </cell>
          <cell r="Z433">
            <v>0.018025235294161293</v>
          </cell>
          <cell r="AB433">
            <v>0.07100200000000001</v>
          </cell>
          <cell r="AD433">
            <v>0.005599304118</v>
          </cell>
          <cell r="AF433">
            <v>0</v>
          </cell>
          <cell r="AH433">
            <v>0</v>
          </cell>
          <cell r="AJ433">
            <v>4.1464803141780004</v>
          </cell>
        </row>
        <row r="434">
          <cell r="H434" t="str">
            <v/>
          </cell>
          <cell r="Z434" t="str">
            <v/>
          </cell>
          <cell r="AB434" t="str">
            <v/>
          </cell>
          <cell r="AF434" t="str">
            <v/>
          </cell>
          <cell r="AH434" t="str">
            <v/>
          </cell>
          <cell r="AJ434" t="str">
            <v/>
          </cell>
        </row>
        <row r="435">
          <cell r="B435" t="str">
            <v>SOMERSET</v>
          </cell>
          <cell r="H435" t="str">
            <v/>
          </cell>
          <cell r="Z435" t="str">
            <v/>
          </cell>
          <cell r="AB435" t="str">
            <v/>
          </cell>
          <cell r="AF435" t="str">
            <v/>
          </cell>
          <cell r="AH435" t="str">
            <v/>
          </cell>
          <cell r="AJ435" t="str">
            <v/>
          </cell>
        </row>
        <row r="436">
          <cell r="A436" t="str">
            <v>R248</v>
          </cell>
          <cell r="B436" t="str">
            <v>Mendip</v>
          </cell>
          <cell r="F436">
            <v>5.14510128451</v>
          </cell>
          <cell r="H436" t="str">
            <v/>
          </cell>
          <cell r="J436">
            <v>0.149533494923</v>
          </cell>
          <cell r="T436">
            <v>0.20027429777500003</v>
          </cell>
          <cell r="Z436">
            <v>0.034539235294161294</v>
          </cell>
          <cell r="AB436">
            <v>0.120525</v>
          </cell>
          <cell r="AD436">
            <v>0.007583146537</v>
          </cell>
          <cell r="AF436">
            <v>0</v>
          </cell>
          <cell r="AH436">
            <v>0</v>
          </cell>
          <cell r="AJ436">
            <v>5.657556459039</v>
          </cell>
        </row>
        <row r="437">
          <cell r="A437" t="str">
            <v>R249</v>
          </cell>
          <cell r="B437" t="str">
            <v>Sedgemoor</v>
          </cell>
          <cell r="F437">
            <v>6.444853307214999</v>
          </cell>
          <cell r="H437" t="str">
            <v/>
          </cell>
          <cell r="J437">
            <v>0.13050195920500002</v>
          </cell>
          <cell r="T437">
            <v>0.117997885707</v>
          </cell>
          <cell r="Z437">
            <v>0</v>
          </cell>
          <cell r="AB437">
            <v>0</v>
          </cell>
          <cell r="AD437">
            <v>0.009269769084</v>
          </cell>
          <cell r="AF437">
            <v>0</v>
          </cell>
          <cell r="AH437">
            <v>0</v>
          </cell>
          <cell r="AJ437">
            <v>6.702622921211</v>
          </cell>
        </row>
        <row r="438">
          <cell r="A438" t="str">
            <v>R252</v>
          </cell>
          <cell r="B438" t="str">
            <v>South Somerset</v>
          </cell>
          <cell r="F438">
            <v>6.6314049402999995</v>
          </cell>
          <cell r="H438" t="str">
            <v/>
          </cell>
          <cell r="J438">
            <v>0.22686024626</v>
          </cell>
          <cell r="T438">
            <v>0.054625367325</v>
          </cell>
          <cell r="Z438">
            <v>0.023608823529193548</v>
          </cell>
          <cell r="AB438">
            <v>0.18428499999999998</v>
          </cell>
          <cell r="AD438">
            <v>0.009568150965000001</v>
          </cell>
          <cell r="AF438">
            <v>0</v>
          </cell>
          <cell r="AH438">
            <v>0</v>
          </cell>
          <cell r="AJ438">
            <v>7.13035252838</v>
          </cell>
        </row>
        <row r="439">
          <cell r="A439" t="str">
            <v>R250</v>
          </cell>
          <cell r="B439" t="str">
            <v>Taunton Deane</v>
          </cell>
          <cell r="F439">
            <v>4.8535981577589995</v>
          </cell>
          <cell r="H439" t="str">
            <v/>
          </cell>
          <cell r="J439">
            <v>0.13706548460100001</v>
          </cell>
          <cell r="T439">
            <v>0.120446693987</v>
          </cell>
          <cell r="Z439">
            <v>0.00393976470583871</v>
          </cell>
          <cell r="AB439">
            <v>0.056747</v>
          </cell>
          <cell r="AD439">
            <v>0.0070657734529999995</v>
          </cell>
          <cell r="AF439">
            <v>0</v>
          </cell>
          <cell r="AH439">
            <v>0</v>
          </cell>
          <cell r="AJ439">
            <v>5.178862874506001</v>
          </cell>
        </row>
        <row r="440">
          <cell r="A440" t="str">
            <v>R251</v>
          </cell>
          <cell r="B440" t="str">
            <v>West Somerset</v>
          </cell>
          <cell r="F440">
            <v>2.169614899594</v>
          </cell>
          <cell r="H440" t="str">
            <v/>
          </cell>
          <cell r="J440">
            <v>0.048793882938</v>
          </cell>
          <cell r="T440">
            <v>0.049251976669999996</v>
          </cell>
          <cell r="Z440">
            <v>0.030347823529193553</v>
          </cell>
          <cell r="AB440">
            <v>0.020532</v>
          </cell>
          <cell r="AD440">
            <v>0.003137971576</v>
          </cell>
          <cell r="AF440">
            <v>0</v>
          </cell>
          <cell r="AH440">
            <v>0</v>
          </cell>
          <cell r="AJ440">
            <v>2.3216785543069998</v>
          </cell>
        </row>
        <row r="441">
          <cell r="H441" t="str">
            <v/>
          </cell>
          <cell r="Z441" t="str">
            <v/>
          </cell>
          <cell r="AB441" t="str">
            <v/>
          </cell>
          <cell r="AF441" t="str">
            <v/>
          </cell>
          <cell r="AH441" t="str">
            <v/>
          </cell>
          <cell r="AJ441" t="str">
            <v/>
          </cell>
        </row>
        <row r="442">
          <cell r="B442" t="str">
            <v>STAFFORDSHIRE</v>
          </cell>
          <cell r="H442" t="str">
            <v/>
          </cell>
          <cell r="Z442" t="str">
            <v/>
          </cell>
          <cell r="AB442" t="str">
            <v/>
          </cell>
          <cell r="AF442" t="str">
            <v/>
          </cell>
          <cell r="AH442" t="str">
            <v/>
          </cell>
          <cell r="AJ442" t="str">
            <v/>
          </cell>
        </row>
        <row r="443">
          <cell r="A443" t="str">
            <v>R253</v>
          </cell>
          <cell r="B443" t="str">
            <v>Cannock Chase</v>
          </cell>
          <cell r="F443">
            <v>5.51722219125</v>
          </cell>
          <cell r="H443" t="str">
            <v/>
          </cell>
          <cell r="J443">
            <v>0.14917012668799998</v>
          </cell>
          <cell r="T443">
            <v>0.072746154582</v>
          </cell>
          <cell r="Z443">
            <v>0</v>
          </cell>
          <cell r="AB443">
            <v>0.061159</v>
          </cell>
          <cell r="AD443">
            <v>0.007946183929</v>
          </cell>
          <cell r="AF443">
            <v>0</v>
          </cell>
          <cell r="AH443">
            <v>0</v>
          </cell>
          <cell r="AJ443">
            <v>5.808243656449</v>
          </cell>
        </row>
        <row r="444">
          <cell r="A444" t="str">
            <v>R254</v>
          </cell>
          <cell r="B444" t="str">
            <v>East Staffordshire</v>
          </cell>
          <cell r="F444">
            <v>5.804753051513001</v>
          </cell>
          <cell r="H444" t="str">
            <v/>
          </cell>
          <cell r="J444">
            <v>0.173670105451</v>
          </cell>
          <cell r="T444">
            <v>0.049251976669999996</v>
          </cell>
          <cell r="Z444">
            <v>0</v>
          </cell>
          <cell r="AB444">
            <v>0.137469</v>
          </cell>
          <cell r="AD444">
            <v>0.008347296574</v>
          </cell>
          <cell r="AF444">
            <v>0</v>
          </cell>
          <cell r="AH444">
            <v>0</v>
          </cell>
          <cell r="AJ444">
            <v>6.173491430208999</v>
          </cell>
        </row>
        <row r="445">
          <cell r="A445" t="str">
            <v>R255</v>
          </cell>
          <cell r="B445" t="str">
            <v>Lichfield</v>
          </cell>
          <cell r="F445">
            <v>3.791474353473</v>
          </cell>
          <cell r="H445" t="str">
            <v/>
          </cell>
          <cell r="J445">
            <v>0.134132654961</v>
          </cell>
          <cell r="T445">
            <v>0.070003804521</v>
          </cell>
          <cell r="Z445">
            <v>0</v>
          </cell>
          <cell r="AB445">
            <v>0</v>
          </cell>
          <cell r="AD445">
            <v>0.005522814045</v>
          </cell>
          <cell r="AF445">
            <v>0</v>
          </cell>
          <cell r="AH445">
            <v>0</v>
          </cell>
          <cell r="AJ445">
            <v>4.001133627</v>
          </cell>
        </row>
        <row r="446">
          <cell r="A446" t="str">
            <v>R256</v>
          </cell>
          <cell r="B446" t="str">
            <v>Newcastle-under-Lyme</v>
          </cell>
          <cell r="F446">
            <v>6.74647523556</v>
          </cell>
          <cell r="H446" t="str">
            <v/>
          </cell>
          <cell r="J446">
            <v>0.172004584749</v>
          </cell>
          <cell r="T446">
            <v>0.124854745899</v>
          </cell>
          <cell r="Z446">
            <v>0</v>
          </cell>
          <cell r="AB446">
            <v>0.13948100000000002</v>
          </cell>
          <cell r="AD446">
            <v>0.00974763653</v>
          </cell>
          <cell r="AF446">
            <v>0</v>
          </cell>
          <cell r="AH446">
            <v>0</v>
          </cell>
          <cell r="AJ446">
            <v>7.192563202738</v>
          </cell>
        </row>
        <row r="447">
          <cell r="A447" t="str">
            <v>R257</v>
          </cell>
          <cell r="B447" t="str">
            <v>South Staffordshire</v>
          </cell>
          <cell r="F447">
            <v>4.277111787701</v>
          </cell>
          <cell r="H447" t="str">
            <v/>
          </cell>
          <cell r="J447">
            <v>0.094184050825</v>
          </cell>
          <cell r="T447">
            <v>0.049251976669999996</v>
          </cell>
          <cell r="Z447">
            <v>0</v>
          </cell>
          <cell r="AB447">
            <v>0.07641</v>
          </cell>
          <cell r="AD447">
            <v>0.006125745038</v>
          </cell>
          <cell r="AF447">
            <v>0</v>
          </cell>
          <cell r="AH447">
            <v>0</v>
          </cell>
          <cell r="AJ447">
            <v>4.503083560234</v>
          </cell>
        </row>
        <row r="448">
          <cell r="A448" t="str">
            <v>R258</v>
          </cell>
          <cell r="B448" t="str">
            <v>Stafford</v>
          </cell>
          <cell r="F448">
            <v>5.103803144387</v>
          </cell>
          <cell r="H448" t="str">
            <v/>
          </cell>
          <cell r="J448">
            <v>0.171428173221</v>
          </cell>
          <cell r="T448">
            <v>0.049434208984</v>
          </cell>
          <cell r="Z448">
            <v>0.0035690588233548387</v>
          </cell>
          <cell r="AB448">
            <v>0.13952599999999998</v>
          </cell>
          <cell r="AD448">
            <v>0.007369195609</v>
          </cell>
          <cell r="AF448">
            <v>0</v>
          </cell>
          <cell r="AH448">
            <v>0</v>
          </cell>
          <cell r="AJ448">
            <v>5.475129781025</v>
          </cell>
        </row>
        <row r="449">
          <cell r="A449" t="str">
            <v>R259</v>
          </cell>
          <cell r="B449" t="str">
            <v>Staffordshire Moorlands</v>
          </cell>
          <cell r="F449">
            <v>4.755258084678</v>
          </cell>
          <cell r="H449" t="str">
            <v/>
          </cell>
          <cell r="J449">
            <v>0.129540277796</v>
          </cell>
          <cell r="T449">
            <v>0.056291069176</v>
          </cell>
          <cell r="Z449">
            <v>0.008583058823354838</v>
          </cell>
          <cell r="AB449">
            <v>0.106891</v>
          </cell>
          <cell r="AD449">
            <v>0.006842166495</v>
          </cell>
          <cell r="AF449">
            <v>0</v>
          </cell>
          <cell r="AH449">
            <v>0</v>
          </cell>
          <cell r="AJ449">
            <v>5.063405656968</v>
          </cell>
        </row>
        <row r="450">
          <cell r="A450" t="str">
            <v>R261</v>
          </cell>
          <cell r="B450" t="str">
            <v>Tamworth</v>
          </cell>
          <cell r="F450">
            <v>4.169716574796</v>
          </cell>
          <cell r="H450" t="str">
            <v/>
          </cell>
          <cell r="J450">
            <v>0.08673848637300001</v>
          </cell>
          <cell r="T450">
            <v>0.15992018320999998</v>
          </cell>
          <cell r="Z450">
            <v>0</v>
          </cell>
          <cell r="AB450">
            <v>0</v>
          </cell>
          <cell r="AD450">
            <v>0.0061013913780000005</v>
          </cell>
          <cell r="AF450">
            <v>0</v>
          </cell>
          <cell r="AH450">
            <v>0</v>
          </cell>
          <cell r="AJ450">
            <v>4.422476635756</v>
          </cell>
        </row>
        <row r="451">
          <cell r="H451" t="str">
            <v/>
          </cell>
          <cell r="Z451" t="str">
            <v/>
          </cell>
          <cell r="AB451" t="str">
            <v/>
          </cell>
          <cell r="AF451" t="str">
            <v/>
          </cell>
          <cell r="AH451" t="str">
            <v/>
          </cell>
          <cell r="AJ451" t="str">
            <v/>
          </cell>
        </row>
        <row r="452">
          <cell r="B452" t="str">
            <v>SUFFOLK</v>
          </cell>
          <cell r="H452" t="str">
            <v/>
          </cell>
          <cell r="Z452" t="str">
            <v/>
          </cell>
          <cell r="AB452" t="str">
            <v/>
          </cell>
          <cell r="AF452" t="str">
            <v/>
          </cell>
          <cell r="AH452" t="str">
            <v/>
          </cell>
          <cell r="AJ452" t="str">
            <v/>
          </cell>
        </row>
        <row r="453">
          <cell r="A453" t="str">
            <v>R262</v>
          </cell>
          <cell r="B453" t="str">
            <v>Babergh</v>
          </cell>
          <cell r="F453">
            <v>3.866746607932</v>
          </cell>
          <cell r="H453" t="str">
            <v/>
          </cell>
          <cell r="J453">
            <v>0.11546150089</v>
          </cell>
          <cell r="T453">
            <v>0.049251976669999996</v>
          </cell>
          <cell r="Z453">
            <v>0.03219458823503226</v>
          </cell>
          <cell r="AB453">
            <v>0.098712</v>
          </cell>
          <cell r="AD453">
            <v>0.005580069462000001</v>
          </cell>
          <cell r="AF453">
            <v>0</v>
          </cell>
          <cell r="AH453">
            <v>0</v>
          </cell>
          <cell r="AJ453">
            <v>4.167946743189</v>
          </cell>
        </row>
        <row r="454">
          <cell r="A454" t="str">
            <v>R263</v>
          </cell>
          <cell r="B454" t="str">
            <v>Forest Heath</v>
          </cell>
          <cell r="F454">
            <v>3.6613849234569997</v>
          </cell>
          <cell r="H454" t="str">
            <v/>
          </cell>
          <cell r="J454">
            <v>0.060947305966</v>
          </cell>
          <cell r="T454">
            <v>0.049251976669999996</v>
          </cell>
          <cell r="Z454">
            <v>0.0031009411766451615</v>
          </cell>
          <cell r="AB454">
            <v>0.04972</v>
          </cell>
          <cell r="AD454">
            <v>0.0052288952129999995</v>
          </cell>
          <cell r="AF454">
            <v>0</v>
          </cell>
          <cell r="AH454">
            <v>0</v>
          </cell>
          <cell r="AJ454">
            <v>3.829634042483</v>
          </cell>
        </row>
        <row r="455">
          <cell r="A455" t="str">
            <v>R264</v>
          </cell>
          <cell r="B455" t="str">
            <v>Ipswich</v>
          </cell>
          <cell r="F455">
            <v>7.781633908053</v>
          </cell>
          <cell r="H455" t="str">
            <v/>
          </cell>
          <cell r="J455">
            <v>0.322186169318</v>
          </cell>
          <cell r="T455">
            <v>0.124854745899</v>
          </cell>
          <cell r="Z455">
            <v>0</v>
          </cell>
          <cell r="AB455">
            <v>0</v>
          </cell>
          <cell r="AD455">
            <v>0.011368443948</v>
          </cell>
          <cell r="AF455">
            <v>0</v>
          </cell>
          <cell r="AH455">
            <v>0</v>
          </cell>
          <cell r="AJ455">
            <v>8.240043267218</v>
          </cell>
        </row>
        <row r="456">
          <cell r="A456" t="str">
            <v>R265</v>
          </cell>
          <cell r="B456" t="str">
            <v>Mid Suffolk</v>
          </cell>
          <cell r="F456">
            <v>4.098079939732</v>
          </cell>
          <cell r="H456" t="str">
            <v/>
          </cell>
          <cell r="J456">
            <v>0.13466924531299998</v>
          </cell>
          <cell r="T456">
            <v>0.056291069176</v>
          </cell>
          <cell r="Z456">
            <v>0.06147358823503226</v>
          </cell>
          <cell r="AB456">
            <v>0.055615</v>
          </cell>
          <cell r="AD456">
            <v>0.005933603801</v>
          </cell>
          <cell r="AF456">
            <v>0</v>
          </cell>
          <cell r="AH456">
            <v>0</v>
          </cell>
          <cell r="AJ456">
            <v>4.412062446257</v>
          </cell>
        </row>
        <row r="457">
          <cell r="A457" t="str">
            <v>R266</v>
          </cell>
          <cell r="B457" t="str">
            <v>St Edmundsbury</v>
          </cell>
          <cell r="F457">
            <v>4.5368479118280005</v>
          </cell>
          <cell r="H457" t="str">
            <v/>
          </cell>
          <cell r="J457">
            <v>0.16654510146899998</v>
          </cell>
          <cell r="T457">
            <v>0.049251976669999996</v>
          </cell>
          <cell r="Z457">
            <v>0.02144276470583871</v>
          </cell>
          <cell r="AB457">
            <v>0.133199</v>
          </cell>
          <cell r="AD457">
            <v>0.006573991556</v>
          </cell>
          <cell r="AF457">
            <v>0</v>
          </cell>
          <cell r="AH457">
            <v>0</v>
          </cell>
          <cell r="AJ457">
            <v>4.91386074623</v>
          </cell>
        </row>
        <row r="458">
          <cell r="A458" t="str">
            <v>R267</v>
          </cell>
          <cell r="B458" t="str">
            <v>Suffolk Coastal</v>
          </cell>
          <cell r="F458">
            <v>5.1800342242860005</v>
          </cell>
          <cell r="H458" t="str">
            <v/>
          </cell>
          <cell r="J458">
            <v>0.18506493507000002</v>
          </cell>
          <cell r="T458">
            <v>0.070003804521</v>
          </cell>
          <cell r="Z458">
            <v>0.03522382352919355</v>
          </cell>
          <cell r="AB458">
            <v>0.14926899999999999</v>
          </cell>
          <cell r="AD458">
            <v>0.007516559341999999</v>
          </cell>
          <cell r="AF458">
            <v>0</v>
          </cell>
          <cell r="AH458">
            <v>0</v>
          </cell>
          <cell r="AJ458">
            <v>5.6271123467490005</v>
          </cell>
        </row>
        <row r="459">
          <cell r="A459" t="str">
            <v>R268</v>
          </cell>
          <cell r="B459" t="str">
            <v>Waveney</v>
          </cell>
          <cell r="F459">
            <v>7.368993253493</v>
          </cell>
          <cell r="H459" t="str">
            <v/>
          </cell>
          <cell r="J459">
            <v>0.147382155869</v>
          </cell>
          <cell r="T459">
            <v>0.09742927521000001</v>
          </cell>
          <cell r="Z459">
            <v>0</v>
          </cell>
          <cell r="AB459">
            <v>0.118391</v>
          </cell>
          <cell r="AD459">
            <v>0.010551373264</v>
          </cell>
          <cell r="AF459">
            <v>0</v>
          </cell>
          <cell r="AH459">
            <v>0</v>
          </cell>
          <cell r="AJ459">
            <v>7.742747057836</v>
          </cell>
        </row>
        <row r="460">
          <cell r="H460" t="str">
            <v/>
          </cell>
          <cell r="Z460" t="str">
            <v/>
          </cell>
          <cell r="AB460" t="str">
            <v/>
          </cell>
          <cell r="AF460" t="str">
            <v/>
          </cell>
          <cell r="AH460" t="str">
            <v/>
          </cell>
          <cell r="AJ460" t="str">
            <v/>
          </cell>
        </row>
        <row r="461">
          <cell r="B461" t="str">
            <v>SURREY</v>
          </cell>
          <cell r="H461" t="str">
            <v/>
          </cell>
          <cell r="Z461" t="str">
            <v/>
          </cell>
          <cell r="AB461" t="str">
            <v/>
          </cell>
          <cell r="AF461" t="str">
            <v/>
          </cell>
          <cell r="AH461" t="str">
            <v/>
          </cell>
          <cell r="AJ461" t="str">
            <v/>
          </cell>
        </row>
        <row r="462">
          <cell r="A462" t="str">
            <v>R269</v>
          </cell>
          <cell r="B462" t="str">
            <v>Elmbridge</v>
          </cell>
          <cell r="F462">
            <v>4.017537239467</v>
          </cell>
          <cell r="H462" t="str">
            <v/>
          </cell>
          <cell r="J462">
            <v>0.31141454110899996</v>
          </cell>
          <cell r="T462">
            <v>0.090572415018</v>
          </cell>
          <cell r="Z462">
            <v>0</v>
          </cell>
          <cell r="AB462">
            <v>0.132132</v>
          </cell>
          <cell r="AD462">
            <v>0.006074855959000001</v>
          </cell>
          <cell r="AF462">
            <v>0</v>
          </cell>
          <cell r="AH462">
            <v>0</v>
          </cell>
          <cell r="AJ462">
            <v>4.557731051553</v>
          </cell>
        </row>
        <row r="463">
          <cell r="A463" t="str">
            <v>R270</v>
          </cell>
          <cell r="B463" t="str">
            <v>Epsom and Ewell</v>
          </cell>
          <cell r="F463">
            <v>2.435441981541</v>
          </cell>
          <cell r="H463" t="str">
            <v/>
          </cell>
          <cell r="J463">
            <v>0.129174918503</v>
          </cell>
          <cell r="T463">
            <v>0.13171062105200002</v>
          </cell>
          <cell r="Z463">
            <v>0</v>
          </cell>
          <cell r="AB463">
            <v>0</v>
          </cell>
          <cell r="AD463">
            <v>0.003704188982</v>
          </cell>
          <cell r="AF463">
            <v>0</v>
          </cell>
          <cell r="AH463">
            <v>0</v>
          </cell>
          <cell r="AJ463">
            <v>2.700031710078</v>
          </cell>
        </row>
        <row r="464">
          <cell r="A464" t="str">
            <v>R271</v>
          </cell>
          <cell r="B464" t="str">
            <v>Guildford</v>
          </cell>
          <cell r="F464">
            <v>5.0113727432270005</v>
          </cell>
          <cell r="H464" t="str">
            <v/>
          </cell>
          <cell r="J464">
            <v>0.204962581373</v>
          </cell>
          <cell r="T464">
            <v>0.346707319693</v>
          </cell>
          <cell r="Z464">
            <v>0</v>
          </cell>
          <cell r="AB464">
            <v>0</v>
          </cell>
          <cell r="AD464">
            <v>0.007640818183</v>
          </cell>
          <cell r="AF464">
            <v>0</v>
          </cell>
          <cell r="AH464">
            <v>0</v>
          </cell>
          <cell r="AJ464">
            <v>5.570683462476</v>
          </cell>
        </row>
        <row r="465">
          <cell r="A465" t="str">
            <v>R272</v>
          </cell>
          <cell r="B465" t="str">
            <v>Mole Valley</v>
          </cell>
          <cell r="F465">
            <v>2.236086588728</v>
          </cell>
          <cell r="H465" t="str">
            <v/>
          </cell>
          <cell r="J465">
            <v>0.153386193737</v>
          </cell>
          <cell r="T465">
            <v>0.049251976669999996</v>
          </cell>
          <cell r="Z465">
            <v>0</v>
          </cell>
          <cell r="AB465">
            <v>0</v>
          </cell>
          <cell r="AD465">
            <v>0.003355848008</v>
          </cell>
          <cell r="AF465">
            <v>0</v>
          </cell>
          <cell r="AH465">
            <v>0</v>
          </cell>
          <cell r="AJ465">
            <v>2.4420806071429997</v>
          </cell>
        </row>
        <row r="466">
          <cell r="A466" t="str">
            <v>R273</v>
          </cell>
          <cell r="B466" t="str">
            <v>Reigate and Banstead</v>
          </cell>
          <cell r="F466">
            <v>4.177734551784</v>
          </cell>
          <cell r="H466" t="str">
            <v/>
          </cell>
          <cell r="J466">
            <v>0.284591992234</v>
          </cell>
          <cell r="T466">
            <v>0.056291069176</v>
          </cell>
          <cell r="Z466">
            <v>0</v>
          </cell>
          <cell r="AB466">
            <v>0</v>
          </cell>
          <cell r="AD466">
            <v>0.006224158722</v>
          </cell>
          <cell r="AF466">
            <v>0</v>
          </cell>
          <cell r="AH466">
            <v>0</v>
          </cell>
          <cell r="AJ466">
            <v>4.524841771917</v>
          </cell>
        </row>
        <row r="467">
          <cell r="A467" t="str">
            <v>R274</v>
          </cell>
          <cell r="B467" t="str">
            <v>Runnymede</v>
          </cell>
          <cell r="F467">
            <v>3.3028445599059997</v>
          </cell>
          <cell r="H467" t="str">
            <v/>
          </cell>
          <cell r="J467">
            <v>0.114654126539</v>
          </cell>
          <cell r="T467">
            <v>0.083716539865</v>
          </cell>
          <cell r="Z467">
            <v>0</v>
          </cell>
          <cell r="AB467">
            <v>0.046517</v>
          </cell>
          <cell r="AD467">
            <v>0.004835967012</v>
          </cell>
          <cell r="AF467">
            <v>0</v>
          </cell>
          <cell r="AH467">
            <v>0</v>
          </cell>
          <cell r="AJ467">
            <v>3.552568193322</v>
          </cell>
        </row>
        <row r="468">
          <cell r="A468" t="str">
            <v>R275</v>
          </cell>
          <cell r="B468" t="str">
            <v>Spelthorne</v>
          </cell>
          <cell r="F468">
            <v>3.427674510778</v>
          </cell>
          <cell r="H468" t="str">
            <v/>
          </cell>
          <cell r="J468">
            <v>0.168587927817</v>
          </cell>
          <cell r="T468">
            <v>0.049251976669999996</v>
          </cell>
          <cell r="Z468">
            <v>0</v>
          </cell>
          <cell r="AB468">
            <v>0</v>
          </cell>
          <cell r="AD468">
            <v>0.005032609129</v>
          </cell>
          <cell r="AF468">
            <v>0</v>
          </cell>
          <cell r="AH468">
            <v>0</v>
          </cell>
          <cell r="AJ468">
            <v>3.650547024394</v>
          </cell>
        </row>
        <row r="469">
          <cell r="A469" t="str">
            <v>R276</v>
          </cell>
          <cell r="B469" t="str">
            <v>Surrey Heath</v>
          </cell>
          <cell r="F469">
            <v>2.746410028391</v>
          </cell>
          <cell r="H469" t="str">
            <v/>
          </cell>
          <cell r="J469">
            <v>0.175007101448</v>
          </cell>
          <cell r="T469">
            <v>0.049251976669999996</v>
          </cell>
          <cell r="Z469">
            <v>0</v>
          </cell>
          <cell r="AB469">
            <v>0</v>
          </cell>
          <cell r="AD469">
            <v>0.004092067603</v>
          </cell>
          <cell r="AF469">
            <v>0</v>
          </cell>
          <cell r="AH469">
            <v>0</v>
          </cell>
          <cell r="AJ469">
            <v>2.974761174112</v>
          </cell>
        </row>
        <row r="470">
          <cell r="A470" t="str">
            <v>R277</v>
          </cell>
          <cell r="B470" t="str">
            <v>Tandridge</v>
          </cell>
          <cell r="F470">
            <v>2.5354250386609998</v>
          </cell>
          <cell r="H470" t="str">
            <v/>
          </cell>
          <cell r="J470">
            <v>0.182257542136</v>
          </cell>
          <cell r="T470">
            <v>0.049251976669999996</v>
          </cell>
          <cell r="Z470">
            <v>0</v>
          </cell>
          <cell r="AB470">
            <v>0.14990399999999998</v>
          </cell>
          <cell r="AD470">
            <v>0.0038070926669999997</v>
          </cell>
          <cell r="AF470">
            <v>0</v>
          </cell>
          <cell r="AH470">
            <v>0</v>
          </cell>
          <cell r="AJ470">
            <v>2.920645650134</v>
          </cell>
        </row>
        <row r="471">
          <cell r="A471" t="str">
            <v>R278</v>
          </cell>
          <cell r="B471" t="str">
            <v>Waverley</v>
          </cell>
          <cell r="F471">
            <v>3.5214983785330003</v>
          </cell>
          <cell r="H471" t="str">
            <v/>
          </cell>
          <cell r="J471">
            <v>0.220230020394</v>
          </cell>
          <cell r="T471">
            <v>0.049251976669999996</v>
          </cell>
          <cell r="Z471">
            <v>0</v>
          </cell>
          <cell r="AB471">
            <v>0.180094</v>
          </cell>
          <cell r="AD471">
            <v>0.005225094396000001</v>
          </cell>
          <cell r="AF471">
            <v>0</v>
          </cell>
          <cell r="AH471">
            <v>0</v>
          </cell>
          <cell r="AJ471">
            <v>3.976299469993</v>
          </cell>
        </row>
        <row r="472">
          <cell r="A472" t="str">
            <v>R279</v>
          </cell>
          <cell r="B472" t="str">
            <v>Woking</v>
          </cell>
          <cell r="F472">
            <v>3.761635522199</v>
          </cell>
          <cell r="H472" t="str">
            <v/>
          </cell>
          <cell r="J472">
            <v>0.207693318543</v>
          </cell>
          <cell r="T472">
            <v>0.070003804521</v>
          </cell>
          <cell r="Z472">
            <v>0</v>
          </cell>
          <cell r="AB472">
            <v>0</v>
          </cell>
          <cell r="AD472">
            <v>0.005569446165</v>
          </cell>
          <cell r="AF472">
            <v>0</v>
          </cell>
          <cell r="AH472">
            <v>0</v>
          </cell>
          <cell r="AJ472">
            <v>4.044902091428</v>
          </cell>
        </row>
        <row r="473">
          <cell r="H473" t="str">
            <v/>
          </cell>
          <cell r="Z473" t="str">
            <v/>
          </cell>
          <cell r="AB473" t="str">
            <v/>
          </cell>
          <cell r="AF473" t="str">
            <v/>
          </cell>
          <cell r="AH473" t="str">
            <v/>
          </cell>
          <cell r="AJ473" t="str">
            <v/>
          </cell>
        </row>
        <row r="474">
          <cell r="B474" t="str">
            <v>WARWICKSHIRE</v>
          </cell>
          <cell r="H474" t="str">
            <v/>
          </cell>
          <cell r="Z474" t="str">
            <v/>
          </cell>
          <cell r="AB474" t="str">
            <v/>
          </cell>
          <cell r="AF474" t="str">
            <v/>
          </cell>
          <cell r="AH474" t="str">
            <v/>
          </cell>
          <cell r="AJ474" t="str">
            <v/>
          </cell>
        </row>
        <row r="475">
          <cell r="A475" t="str">
            <v>R280</v>
          </cell>
          <cell r="B475" t="str">
            <v>North Warwickshire</v>
          </cell>
          <cell r="F475">
            <v>3.457402191916</v>
          </cell>
          <cell r="H475" t="str">
            <v/>
          </cell>
          <cell r="J475">
            <v>0.111246429371</v>
          </cell>
          <cell r="T475">
            <v>0.056291069176</v>
          </cell>
          <cell r="Z475">
            <v>0</v>
          </cell>
          <cell r="AB475">
            <v>0.090061</v>
          </cell>
          <cell r="AD475">
            <v>0.005013787669</v>
          </cell>
          <cell r="AF475">
            <v>0</v>
          </cell>
          <cell r="AH475">
            <v>0</v>
          </cell>
          <cell r="AJ475">
            <v>3.720014478131</v>
          </cell>
        </row>
        <row r="476">
          <cell r="A476" t="str">
            <v>R281</v>
          </cell>
          <cell r="B476" t="str">
            <v>Nuneaton and Bedworth</v>
          </cell>
          <cell r="F476">
            <v>6.6812649153570005</v>
          </cell>
          <cell r="H476" t="str">
            <v/>
          </cell>
          <cell r="J476">
            <v>0.19981370326800002</v>
          </cell>
          <cell r="T476">
            <v>0.076859679673</v>
          </cell>
          <cell r="Z476">
            <v>0</v>
          </cell>
          <cell r="AB476">
            <v>0.080058</v>
          </cell>
          <cell r="AD476">
            <v>0.009632066042</v>
          </cell>
          <cell r="AF476">
            <v>0</v>
          </cell>
          <cell r="AH476">
            <v>0</v>
          </cell>
          <cell r="AJ476">
            <v>7.0476283643399995</v>
          </cell>
        </row>
        <row r="477">
          <cell r="A477" t="str">
            <v>R282</v>
          </cell>
          <cell r="B477" t="str">
            <v>Rugby</v>
          </cell>
          <cell r="F477">
            <v>4.335583917634</v>
          </cell>
          <cell r="H477" t="str">
            <v/>
          </cell>
          <cell r="J477">
            <v>0.150112893039</v>
          </cell>
          <cell r="T477">
            <v>0.070003804521</v>
          </cell>
          <cell r="Z477">
            <v>0</v>
          </cell>
          <cell r="AB477">
            <v>0.123626</v>
          </cell>
          <cell r="AD477">
            <v>0.00629929924</v>
          </cell>
          <cell r="AF477">
            <v>0</v>
          </cell>
          <cell r="AH477">
            <v>0</v>
          </cell>
          <cell r="AJ477">
            <v>4.685625914434</v>
          </cell>
        </row>
        <row r="478">
          <cell r="A478" t="str">
            <v>R283</v>
          </cell>
          <cell r="B478" t="str">
            <v>Stratford-on-Avon</v>
          </cell>
          <cell r="F478">
            <v>4.401983429297</v>
          </cell>
          <cell r="H478" t="str">
            <v/>
          </cell>
          <cell r="J478">
            <v>0.167304690408</v>
          </cell>
          <cell r="T478">
            <v>0.09742927521000001</v>
          </cell>
          <cell r="Z478">
            <v>0.042467470588322585</v>
          </cell>
          <cell r="AB478">
            <v>0.136552</v>
          </cell>
          <cell r="AD478">
            <v>0.006445543864000001</v>
          </cell>
          <cell r="AF478">
            <v>0</v>
          </cell>
          <cell r="AH478">
            <v>0</v>
          </cell>
          <cell r="AJ478">
            <v>4.852182409367</v>
          </cell>
        </row>
        <row r="479">
          <cell r="A479" t="str">
            <v>R284</v>
          </cell>
          <cell r="B479" t="str">
            <v>Warwick</v>
          </cell>
          <cell r="F479">
            <v>6.236511188819</v>
          </cell>
          <cell r="H479" t="str">
            <v/>
          </cell>
          <cell r="J479">
            <v>0.194672789399</v>
          </cell>
          <cell r="T479">
            <v>0.065595752609</v>
          </cell>
          <cell r="Z479">
            <v>0</v>
          </cell>
          <cell r="AB479">
            <v>0.157278</v>
          </cell>
          <cell r="AD479">
            <v>0.008993219099</v>
          </cell>
          <cell r="AF479">
            <v>0</v>
          </cell>
          <cell r="AH479">
            <v>0</v>
          </cell>
          <cell r="AJ479">
            <v>6.663050949926</v>
          </cell>
        </row>
        <row r="480">
          <cell r="H480" t="str">
            <v/>
          </cell>
          <cell r="Z480" t="str">
            <v/>
          </cell>
          <cell r="AB480" t="str">
            <v/>
          </cell>
          <cell r="AF480" t="str">
            <v/>
          </cell>
          <cell r="AH480" t="str">
            <v/>
          </cell>
          <cell r="AJ480" t="str">
            <v/>
          </cell>
        </row>
        <row r="481">
          <cell r="B481" t="str">
            <v>WEST SUSSEX</v>
          </cell>
          <cell r="H481" t="str">
            <v/>
          </cell>
          <cell r="Z481" t="str">
            <v/>
          </cell>
          <cell r="AB481" t="str">
            <v/>
          </cell>
          <cell r="AF481" t="str">
            <v/>
          </cell>
          <cell r="AH481" t="str">
            <v/>
          </cell>
          <cell r="AJ481" t="str">
            <v/>
          </cell>
        </row>
        <row r="482">
          <cell r="A482" t="str">
            <v>R285</v>
          </cell>
          <cell r="B482" t="str">
            <v>Adur</v>
          </cell>
          <cell r="F482">
            <v>3.1313057811469998</v>
          </cell>
          <cell r="H482" t="str">
            <v/>
          </cell>
          <cell r="J482">
            <v>0.153610187854</v>
          </cell>
          <cell r="T482">
            <v>0.056291069176</v>
          </cell>
          <cell r="Z482">
            <v>0</v>
          </cell>
          <cell r="AB482">
            <v>0.12612600000000002</v>
          </cell>
          <cell r="AD482">
            <v>0.004610676086000001</v>
          </cell>
          <cell r="AF482">
            <v>0</v>
          </cell>
          <cell r="AH482">
            <v>0</v>
          </cell>
          <cell r="AJ482">
            <v>3.471943714264</v>
          </cell>
        </row>
        <row r="483">
          <cell r="A483" t="str">
            <v>R286</v>
          </cell>
          <cell r="B483" t="str">
            <v>Arun</v>
          </cell>
          <cell r="F483">
            <v>6.5812465773949995</v>
          </cell>
          <cell r="H483" t="str">
            <v/>
          </cell>
          <cell r="J483">
            <v>0.245041599862</v>
          </cell>
          <cell r="T483">
            <v>0.09742927521000001</v>
          </cell>
          <cell r="Z483">
            <v>0</v>
          </cell>
          <cell r="AB483">
            <v>0.204674</v>
          </cell>
          <cell r="AD483">
            <v>0.009571975263</v>
          </cell>
          <cell r="AF483">
            <v>0</v>
          </cell>
          <cell r="AH483">
            <v>0</v>
          </cell>
          <cell r="AJ483">
            <v>7.13796342773</v>
          </cell>
        </row>
        <row r="484">
          <cell r="A484" t="str">
            <v>R287</v>
          </cell>
          <cell r="B484" t="str">
            <v>Chichester</v>
          </cell>
          <cell r="F484">
            <v>3.973191441702</v>
          </cell>
          <cell r="H484" t="str">
            <v/>
          </cell>
          <cell r="J484">
            <v>0.17573881556399998</v>
          </cell>
          <cell r="T484">
            <v>0.111142010555</v>
          </cell>
          <cell r="Z484">
            <v>0.026843705882483873</v>
          </cell>
          <cell r="AB484">
            <v>0</v>
          </cell>
          <cell r="AD484">
            <v>0.0058754375</v>
          </cell>
          <cell r="AF484">
            <v>0</v>
          </cell>
          <cell r="AH484">
            <v>0</v>
          </cell>
          <cell r="AJ484">
            <v>4.292791411202001</v>
          </cell>
        </row>
        <row r="485">
          <cell r="A485" t="str">
            <v>R288</v>
          </cell>
          <cell r="B485" t="str">
            <v>Crawley</v>
          </cell>
          <cell r="F485">
            <v>6.560023338873</v>
          </cell>
          <cell r="H485" t="str">
            <v/>
          </cell>
          <cell r="J485">
            <v>0.17063772287</v>
          </cell>
          <cell r="T485">
            <v>0.139938656274</v>
          </cell>
          <cell r="Z485">
            <v>0</v>
          </cell>
          <cell r="AB485">
            <v>0.14035999999999998</v>
          </cell>
          <cell r="AD485">
            <v>0.009504751484</v>
          </cell>
          <cell r="AF485">
            <v>0</v>
          </cell>
          <cell r="AH485">
            <v>0</v>
          </cell>
          <cell r="AJ485">
            <v>7.020464469501</v>
          </cell>
        </row>
        <row r="486">
          <cell r="A486" t="str">
            <v>R289</v>
          </cell>
          <cell r="B486" t="str">
            <v>Horsham</v>
          </cell>
          <cell r="F486">
            <v>3.5818453910429997</v>
          </cell>
          <cell r="H486" t="str">
            <v/>
          </cell>
          <cell r="J486">
            <v>0.202267683262</v>
          </cell>
          <cell r="T486">
            <v>0.104285150363</v>
          </cell>
          <cell r="Z486">
            <v>0.0014476470591290322</v>
          </cell>
          <cell r="AB486">
            <v>0.164829</v>
          </cell>
          <cell r="AD486">
            <v>0.005354222501</v>
          </cell>
          <cell r="AF486">
            <v>0</v>
          </cell>
          <cell r="AH486">
            <v>0</v>
          </cell>
          <cell r="AJ486">
            <v>4.060029094228</v>
          </cell>
        </row>
        <row r="487">
          <cell r="A487" t="str">
            <v>R290</v>
          </cell>
          <cell r="B487" t="str">
            <v>Mid Sussex</v>
          </cell>
          <cell r="F487">
            <v>3.7589469469789996</v>
          </cell>
          <cell r="H487" t="str">
            <v/>
          </cell>
          <cell r="J487">
            <v>0.21360477217499999</v>
          </cell>
          <cell r="T487">
            <v>0.083716539865</v>
          </cell>
          <cell r="Z487">
            <v>0</v>
          </cell>
          <cell r="AB487">
            <v>0.17704399999999998</v>
          </cell>
          <cell r="AD487">
            <v>0.0055893990389999995</v>
          </cell>
          <cell r="AF487">
            <v>0</v>
          </cell>
          <cell r="AH487">
            <v>0</v>
          </cell>
          <cell r="AJ487">
            <v>4.2389016580579995</v>
          </cell>
        </row>
        <row r="488">
          <cell r="A488" t="str">
            <v>R291</v>
          </cell>
          <cell r="B488" t="str">
            <v>Worthing</v>
          </cell>
          <cell r="F488">
            <v>4.739676886004</v>
          </cell>
          <cell r="H488" t="str">
            <v/>
          </cell>
          <cell r="J488">
            <v>0.20882822206999999</v>
          </cell>
          <cell r="T488">
            <v>0.146794531427</v>
          </cell>
          <cell r="Z488">
            <v>0</v>
          </cell>
          <cell r="AB488">
            <v>0.172037</v>
          </cell>
          <cell r="AD488">
            <v>0.007025133206</v>
          </cell>
          <cell r="AF488">
            <v>0</v>
          </cell>
          <cell r="AH488">
            <v>0</v>
          </cell>
          <cell r="AJ488">
            <v>5.274361772706</v>
          </cell>
        </row>
        <row r="489">
          <cell r="H489" t="str">
            <v/>
          </cell>
          <cell r="Z489" t="str">
            <v/>
          </cell>
          <cell r="AB489" t="str">
            <v/>
          </cell>
          <cell r="AF489" t="str">
            <v/>
          </cell>
          <cell r="AH489" t="str">
            <v/>
          </cell>
          <cell r="AJ489" t="str">
            <v/>
          </cell>
        </row>
        <row r="490">
          <cell r="B490" t="str">
            <v>WORCESTERSHIRE</v>
          </cell>
          <cell r="H490" t="str">
            <v/>
          </cell>
          <cell r="Z490" t="str">
            <v/>
          </cell>
          <cell r="AB490" t="str">
            <v/>
          </cell>
          <cell r="AF490" t="str">
            <v/>
          </cell>
          <cell r="AH490" t="str">
            <v/>
          </cell>
          <cell r="AJ490" t="str">
            <v/>
          </cell>
        </row>
        <row r="491">
          <cell r="A491" t="str">
            <v>R127</v>
          </cell>
          <cell r="B491" t="str">
            <v>Bromsgrove</v>
          </cell>
          <cell r="F491">
            <v>3.025464139819</v>
          </cell>
          <cell r="H491" t="str">
            <v/>
          </cell>
          <cell r="J491">
            <v>0.175421241682</v>
          </cell>
          <cell r="T491">
            <v>0.111142010555</v>
          </cell>
          <cell r="Z491">
            <v>0</v>
          </cell>
          <cell r="AB491">
            <v>0</v>
          </cell>
          <cell r="AD491">
            <v>0.004555938882000001</v>
          </cell>
          <cell r="AF491">
            <v>0</v>
          </cell>
          <cell r="AH491">
            <v>0</v>
          </cell>
          <cell r="AJ491">
            <v>3.316583330937</v>
          </cell>
        </row>
        <row r="492">
          <cell r="A492" t="str">
            <v>R657</v>
          </cell>
          <cell r="B492" t="str">
            <v>Malvern Hills</v>
          </cell>
          <cell r="F492">
            <v>3.2535728273160003</v>
          </cell>
          <cell r="H492" t="str">
            <v/>
          </cell>
          <cell r="J492">
            <v>0.10054847033900001</v>
          </cell>
          <cell r="T492">
            <v>0.100171625271</v>
          </cell>
          <cell r="Z492">
            <v>0.03229605882335484</v>
          </cell>
          <cell r="AB492">
            <v>0</v>
          </cell>
          <cell r="AD492">
            <v>0.004770412779</v>
          </cell>
          <cell r="AF492">
            <v>0</v>
          </cell>
          <cell r="AH492">
            <v>0</v>
          </cell>
          <cell r="AJ492">
            <v>3.491359394528</v>
          </cell>
        </row>
        <row r="493">
          <cell r="A493" t="str">
            <v>R131</v>
          </cell>
          <cell r="B493" t="str">
            <v>Redditch</v>
          </cell>
          <cell r="F493">
            <v>3.92752892539</v>
          </cell>
          <cell r="H493" t="str">
            <v/>
          </cell>
          <cell r="J493">
            <v>0.143528461526</v>
          </cell>
          <cell r="T493">
            <v>0.09742927521000001</v>
          </cell>
          <cell r="Z493">
            <v>0</v>
          </cell>
          <cell r="AB493">
            <v>0.058191</v>
          </cell>
          <cell r="AD493">
            <v>0.0057566661469999995</v>
          </cell>
          <cell r="AF493">
            <v>0</v>
          </cell>
          <cell r="AH493">
            <v>0</v>
          </cell>
          <cell r="AJ493">
            <v>4.232434328273</v>
          </cell>
        </row>
        <row r="494">
          <cell r="A494" t="str">
            <v>R133</v>
          </cell>
          <cell r="B494" t="str">
            <v>Worcester</v>
          </cell>
          <cell r="F494">
            <v>4.649097010776</v>
          </cell>
          <cell r="H494" t="str">
            <v/>
          </cell>
          <cell r="J494">
            <v>0.133098299905</v>
          </cell>
          <cell r="T494">
            <v>0.15913609174100002</v>
          </cell>
          <cell r="Z494">
            <v>0</v>
          </cell>
          <cell r="AB494">
            <v>0.053809</v>
          </cell>
          <cell r="AD494">
            <v>0.006823242532999999</v>
          </cell>
          <cell r="AF494">
            <v>0</v>
          </cell>
          <cell r="AH494">
            <v>0</v>
          </cell>
          <cell r="AJ494">
            <v>5.0019636449539995</v>
          </cell>
        </row>
        <row r="495">
          <cell r="A495" t="str">
            <v>R134</v>
          </cell>
          <cell r="B495" t="str">
            <v>Wychavon</v>
          </cell>
          <cell r="F495">
            <v>4.784270965959</v>
          </cell>
          <cell r="H495" t="str">
            <v/>
          </cell>
          <cell r="J495">
            <v>0.13029090697100001</v>
          </cell>
          <cell r="T495">
            <v>0.08645888992600001</v>
          </cell>
          <cell r="Z495">
            <v>0.007832176470806453</v>
          </cell>
          <cell r="AB495">
            <v>0.053046</v>
          </cell>
          <cell r="AD495">
            <v>0.006919990272</v>
          </cell>
          <cell r="AF495">
            <v>0</v>
          </cell>
          <cell r="AH495">
            <v>0</v>
          </cell>
          <cell r="AJ495">
            <v>5.068818929599</v>
          </cell>
        </row>
        <row r="496">
          <cell r="A496" t="str">
            <v>R135</v>
          </cell>
          <cell r="B496" t="str">
            <v>Wyre Forest</v>
          </cell>
          <cell r="F496">
            <v>5.087840365398</v>
          </cell>
          <cell r="H496" t="str">
            <v/>
          </cell>
          <cell r="J496">
            <v>0.17266063863</v>
          </cell>
          <cell r="T496">
            <v>0.107027500424</v>
          </cell>
          <cell r="Z496">
            <v>0</v>
          </cell>
          <cell r="AB496">
            <v>0.069428</v>
          </cell>
          <cell r="AD496">
            <v>0.007418216436</v>
          </cell>
          <cell r="AF496">
            <v>0</v>
          </cell>
          <cell r="AH496">
            <v>0</v>
          </cell>
          <cell r="AJ496">
            <v>5.444374720887</v>
          </cell>
        </row>
        <row r="497">
          <cell r="H497" t="str">
            <v/>
          </cell>
          <cell r="Z497" t="str">
            <v/>
          </cell>
          <cell r="AB497" t="str">
            <v/>
          </cell>
          <cell r="AF497" t="str">
            <v/>
          </cell>
          <cell r="AH497" t="str">
            <v/>
          </cell>
          <cell r="AJ497" t="str">
            <v/>
          </cell>
        </row>
        <row r="498">
          <cell r="B498" t="str">
            <v>SHIRE FIRE AUTHORITIES</v>
          </cell>
          <cell r="H498" t="str">
            <v/>
          </cell>
          <cell r="Z498" t="str">
            <v/>
          </cell>
          <cell r="AB498" t="str">
            <v/>
          </cell>
          <cell r="AF498" t="str">
            <v/>
          </cell>
          <cell r="AH498" t="str">
            <v/>
          </cell>
          <cell r="AJ498" t="str">
            <v/>
          </cell>
        </row>
        <row r="499">
          <cell r="H499" t="str">
            <v/>
          </cell>
          <cell r="Z499" t="str">
            <v/>
          </cell>
          <cell r="AB499" t="str">
            <v/>
          </cell>
          <cell r="AF499" t="str">
            <v/>
          </cell>
          <cell r="AH499" t="str">
            <v/>
          </cell>
          <cell r="AJ499" t="str">
            <v/>
          </cell>
        </row>
        <row r="500">
          <cell r="A500" t="str">
            <v>R950</v>
          </cell>
          <cell r="B500" t="str">
            <v>Avon Fire</v>
          </cell>
          <cell r="H500">
            <v>21.432744468712</v>
          </cell>
          <cell r="J500">
            <v>0.5529678059209999</v>
          </cell>
          <cell r="Z500">
            <v>0</v>
          </cell>
          <cell r="AB500">
            <v>0</v>
          </cell>
          <cell r="AD500">
            <v>0.028458332113</v>
          </cell>
          <cell r="AF500">
            <v>0</v>
          </cell>
          <cell r="AH500">
            <v>0</v>
          </cell>
          <cell r="AJ500">
            <v>22.014170606747</v>
          </cell>
        </row>
        <row r="501">
          <cell r="A501" t="str">
            <v>R954</v>
          </cell>
          <cell r="B501" t="str">
            <v>Bedfordshire Fire</v>
          </cell>
          <cell r="H501">
            <v>11.558340071297</v>
          </cell>
          <cell r="J501">
            <v>0.425714259178</v>
          </cell>
          <cell r="Z501">
            <v>0</v>
          </cell>
          <cell r="AB501">
            <v>0</v>
          </cell>
          <cell r="AD501">
            <v>0.015503168631</v>
          </cell>
          <cell r="AF501">
            <v>0</v>
          </cell>
          <cell r="AH501">
            <v>0</v>
          </cell>
          <cell r="AJ501">
            <v>11.999557499105999</v>
          </cell>
        </row>
        <row r="502">
          <cell r="A502" t="str">
            <v>R964</v>
          </cell>
          <cell r="B502" t="str">
            <v>Berkshire Fire Auhtority</v>
          </cell>
          <cell r="H502">
            <v>13.907317478531</v>
          </cell>
          <cell r="J502">
            <v>0.46290524685</v>
          </cell>
          <cell r="Z502">
            <v>0</v>
          </cell>
          <cell r="AB502">
            <v>0.20649</v>
          </cell>
          <cell r="AD502">
            <v>0.018595521993999997</v>
          </cell>
          <cell r="AF502">
            <v>0</v>
          </cell>
          <cell r="AH502">
            <v>0</v>
          </cell>
          <cell r="AJ502">
            <v>14.595308247375</v>
          </cell>
        </row>
        <row r="503">
          <cell r="A503" t="str">
            <v>R955</v>
          </cell>
          <cell r="B503" t="str">
            <v>Buckinghamshire Fire</v>
          </cell>
          <cell r="H503">
            <v>9.939237282444001</v>
          </cell>
          <cell r="J503">
            <v>0.436729792092</v>
          </cell>
          <cell r="Z503">
            <v>0</v>
          </cell>
          <cell r="AB503">
            <v>0.35811400000000004</v>
          </cell>
          <cell r="AD503">
            <v>0.013425370006</v>
          </cell>
          <cell r="AF503">
            <v>0</v>
          </cell>
          <cell r="AH503">
            <v>0</v>
          </cell>
          <cell r="AJ503">
            <v>10.747506444542</v>
          </cell>
        </row>
        <row r="504">
          <cell r="A504" t="str">
            <v>R965</v>
          </cell>
          <cell r="B504" t="str">
            <v>Cambridgeshire Fire</v>
          </cell>
          <cell r="H504">
            <v>11.93649149286</v>
          </cell>
          <cell r="J504">
            <v>0.398381003717</v>
          </cell>
          <cell r="Z504">
            <v>0</v>
          </cell>
          <cell r="AB504">
            <v>0.184555</v>
          </cell>
          <cell r="AD504">
            <v>0.015956009652</v>
          </cell>
          <cell r="AF504">
            <v>0</v>
          </cell>
          <cell r="AH504">
            <v>0</v>
          </cell>
          <cell r="AJ504">
            <v>12.535383506229</v>
          </cell>
        </row>
        <row r="505">
          <cell r="H505" t="str">
            <v/>
          </cell>
          <cell r="Z505" t="str">
            <v/>
          </cell>
          <cell r="AB505" t="str">
            <v/>
          </cell>
          <cell r="AF505" t="str">
            <v/>
          </cell>
          <cell r="AH505" t="str">
            <v/>
          </cell>
          <cell r="AJ505" t="str">
            <v/>
          </cell>
        </row>
        <row r="506">
          <cell r="A506" t="str">
            <v>R966</v>
          </cell>
          <cell r="B506" t="str">
            <v>Cheshire Fire</v>
          </cell>
          <cell r="H506">
            <v>18.47281494975</v>
          </cell>
          <cell r="J506">
            <v>0.6229505368060001</v>
          </cell>
          <cell r="Z506">
            <v>0</v>
          </cell>
          <cell r="AB506">
            <v>0</v>
          </cell>
          <cell r="AD506">
            <v>0.024705855467</v>
          </cell>
          <cell r="AF506">
            <v>0</v>
          </cell>
          <cell r="AH506">
            <v>0</v>
          </cell>
          <cell r="AJ506">
            <v>19.120471342022</v>
          </cell>
        </row>
        <row r="507">
          <cell r="A507" t="str">
            <v>R951</v>
          </cell>
          <cell r="B507" t="str">
            <v>Cleveland Fire</v>
          </cell>
          <cell r="H507">
            <v>18.596696582204</v>
          </cell>
          <cell r="J507">
            <v>0.271223027797</v>
          </cell>
          <cell r="Z507">
            <v>0</v>
          </cell>
          <cell r="AB507">
            <v>0</v>
          </cell>
          <cell r="AD507">
            <v>0.024434425237</v>
          </cell>
          <cell r="AF507">
            <v>0</v>
          </cell>
          <cell r="AH507">
            <v>0</v>
          </cell>
          <cell r="AJ507">
            <v>18.892354035238</v>
          </cell>
        </row>
        <row r="508">
          <cell r="A508" t="str">
            <v>R956</v>
          </cell>
          <cell r="B508" t="str">
            <v>Derbyshire Fire</v>
          </cell>
          <cell r="H508">
            <v>17.563537377044998</v>
          </cell>
          <cell r="J508">
            <v>0.552963823803</v>
          </cell>
          <cell r="Z508">
            <v>0</v>
          </cell>
          <cell r="AB508">
            <v>0.223787</v>
          </cell>
          <cell r="AD508">
            <v>0.023437959243</v>
          </cell>
          <cell r="AF508">
            <v>0</v>
          </cell>
          <cell r="AH508">
            <v>0</v>
          </cell>
          <cell r="AJ508">
            <v>18.363726160091</v>
          </cell>
        </row>
        <row r="509">
          <cell r="A509" t="str">
            <v>R751</v>
          </cell>
          <cell r="B509" t="str">
            <v>Devon and Somerset Fire</v>
          </cell>
          <cell r="H509">
            <v>31.034530715042</v>
          </cell>
          <cell r="J509">
            <v>1.0936627252839999</v>
          </cell>
          <cell r="Z509">
            <v>0.06015852941167742</v>
          </cell>
          <cell r="AB509">
            <v>0</v>
          </cell>
          <cell r="AD509">
            <v>0.041562736601999994</v>
          </cell>
          <cell r="AF509">
            <v>0</v>
          </cell>
          <cell r="AH509">
            <v>0</v>
          </cell>
          <cell r="AJ509">
            <v>32.229914706339</v>
          </cell>
        </row>
        <row r="510">
          <cell r="A510" t="str">
            <v>R957</v>
          </cell>
          <cell r="B510" t="str">
            <v>Dorset Fire</v>
          </cell>
          <cell r="H510">
            <v>11.095213522103002</v>
          </cell>
          <cell r="J510">
            <v>0.444393377485</v>
          </cell>
          <cell r="Z510">
            <v>0</v>
          </cell>
          <cell r="AB510">
            <v>0</v>
          </cell>
          <cell r="AD510">
            <v>0.014928984192</v>
          </cell>
          <cell r="AF510">
            <v>0</v>
          </cell>
          <cell r="AH510">
            <v>0</v>
          </cell>
          <cell r="AJ510">
            <v>11.554535883779</v>
          </cell>
        </row>
        <row r="511">
          <cell r="H511" t="str">
            <v/>
          </cell>
          <cell r="Z511" t="str">
            <v/>
          </cell>
          <cell r="AB511" t="str">
            <v/>
          </cell>
          <cell r="AF511" t="str">
            <v/>
          </cell>
          <cell r="AH511" t="str">
            <v/>
          </cell>
          <cell r="AJ511" t="str">
            <v/>
          </cell>
        </row>
        <row r="512">
          <cell r="A512" t="str">
            <v>R958</v>
          </cell>
          <cell r="B512" t="str">
            <v>Durham Fire</v>
          </cell>
          <cell r="H512">
            <v>13.94563219583</v>
          </cell>
          <cell r="J512">
            <v>0.414967519205</v>
          </cell>
          <cell r="Z512">
            <v>0</v>
          </cell>
          <cell r="AB512">
            <v>0.174288</v>
          </cell>
          <cell r="AD512">
            <v>0.018584517493</v>
          </cell>
          <cell r="AF512">
            <v>0</v>
          </cell>
          <cell r="AH512">
            <v>0</v>
          </cell>
          <cell r="AJ512">
            <v>14.553472232528</v>
          </cell>
        </row>
        <row r="513">
          <cell r="A513" t="str">
            <v>R959</v>
          </cell>
          <cell r="B513" t="str">
            <v>East Sussex Fire</v>
          </cell>
          <cell r="H513">
            <v>15.048628243065</v>
          </cell>
          <cell r="J513">
            <v>0.614099284828</v>
          </cell>
          <cell r="Z513">
            <v>0</v>
          </cell>
          <cell r="AB513">
            <v>0.24993</v>
          </cell>
          <cell r="AD513">
            <v>0.020255964977</v>
          </cell>
          <cell r="AF513">
            <v>0</v>
          </cell>
          <cell r="AH513">
            <v>0</v>
          </cell>
          <cell r="AJ513">
            <v>15.93291349287</v>
          </cell>
        </row>
        <row r="514">
          <cell r="A514" t="str">
            <v>R968</v>
          </cell>
          <cell r="B514" t="str">
            <v>Essex Fire Auhtority</v>
          </cell>
          <cell r="H514">
            <v>32.252948984528004</v>
          </cell>
          <cell r="J514">
            <v>1.067509172172</v>
          </cell>
          <cell r="Z514">
            <v>0</v>
          </cell>
          <cell r="AB514">
            <v>0.8711139999999999</v>
          </cell>
          <cell r="AD514">
            <v>0.043100217778</v>
          </cell>
          <cell r="AF514">
            <v>0</v>
          </cell>
          <cell r="AH514">
            <v>0</v>
          </cell>
          <cell r="AJ514">
            <v>34.234672374479004</v>
          </cell>
        </row>
        <row r="515">
          <cell r="A515" t="str">
            <v>R960</v>
          </cell>
          <cell r="B515" t="str">
            <v>Hampshire Fire</v>
          </cell>
          <cell r="H515">
            <v>28.404539291479</v>
          </cell>
          <cell r="J515">
            <v>0.968176243243</v>
          </cell>
          <cell r="Z515">
            <v>0</v>
          </cell>
          <cell r="AB515">
            <v>0.794969</v>
          </cell>
          <cell r="AD515">
            <v>0.038007021030999996</v>
          </cell>
          <cell r="AF515">
            <v>0</v>
          </cell>
          <cell r="AH515">
            <v>0</v>
          </cell>
          <cell r="AJ515">
            <v>30.205691555753</v>
          </cell>
        </row>
        <row r="516">
          <cell r="A516" t="str">
            <v>R969</v>
          </cell>
          <cell r="B516" t="str">
            <v>Hereford &amp; Worcester Fire</v>
          </cell>
          <cell r="H516">
            <v>10.955711740354001</v>
          </cell>
          <cell r="J516">
            <v>0.516586183658</v>
          </cell>
          <cell r="Z516">
            <v>0.01549252941167742</v>
          </cell>
          <cell r="AB516">
            <v>0.209645</v>
          </cell>
          <cell r="AD516">
            <v>0.014839757064</v>
          </cell>
          <cell r="AF516">
            <v>0</v>
          </cell>
          <cell r="AH516">
            <v>0</v>
          </cell>
          <cell r="AJ516">
            <v>11.712275210488</v>
          </cell>
        </row>
        <row r="517">
          <cell r="H517" t="str">
            <v/>
          </cell>
          <cell r="Z517" t="str">
            <v/>
          </cell>
          <cell r="AB517" t="str">
            <v/>
          </cell>
          <cell r="AF517" t="str">
            <v/>
          </cell>
          <cell r="AH517" t="str">
            <v/>
          </cell>
          <cell r="AJ517" t="str">
            <v/>
          </cell>
        </row>
        <row r="518">
          <cell r="A518" t="str">
            <v>R952</v>
          </cell>
          <cell r="B518" t="str">
            <v>Humberside Fire</v>
          </cell>
          <cell r="H518">
            <v>25.204446888386997</v>
          </cell>
          <cell r="J518">
            <v>0.5589180852</v>
          </cell>
          <cell r="Z518">
            <v>0</v>
          </cell>
          <cell r="AB518">
            <v>0.446896</v>
          </cell>
          <cell r="AD518">
            <v>0.033354287712</v>
          </cell>
          <cell r="AF518">
            <v>0</v>
          </cell>
          <cell r="AH518">
            <v>0</v>
          </cell>
          <cell r="AJ518">
            <v>26.243615261298</v>
          </cell>
        </row>
        <row r="519">
          <cell r="A519" t="str">
            <v>R970</v>
          </cell>
          <cell r="B519" t="str">
            <v>Kent Fire</v>
          </cell>
          <cell r="H519">
            <v>28.981768706710003</v>
          </cell>
          <cell r="J519">
            <v>1.074833282037</v>
          </cell>
          <cell r="Z519">
            <v>0</v>
          </cell>
          <cell r="AB519">
            <v>0.434433</v>
          </cell>
          <cell r="AD519">
            <v>0.038883723182</v>
          </cell>
          <cell r="AF519">
            <v>0</v>
          </cell>
          <cell r="AH519">
            <v>0</v>
          </cell>
          <cell r="AJ519">
            <v>30.529918711927998</v>
          </cell>
        </row>
        <row r="520">
          <cell r="A520" t="str">
            <v>R971</v>
          </cell>
          <cell r="B520" t="str">
            <v>Lancashire Fire</v>
          </cell>
          <cell r="H520">
            <v>30.865295600961</v>
          </cell>
          <cell r="J520">
            <v>0.742562399803</v>
          </cell>
          <cell r="Z520">
            <v>0</v>
          </cell>
          <cell r="AB520">
            <v>0.604418</v>
          </cell>
          <cell r="AD520">
            <v>0.04091460811</v>
          </cell>
          <cell r="AF520">
            <v>0</v>
          </cell>
          <cell r="AH520">
            <v>0</v>
          </cell>
          <cell r="AJ520">
            <v>32.253190608874</v>
          </cell>
        </row>
        <row r="521">
          <cell r="A521" t="str">
            <v>R961</v>
          </cell>
          <cell r="B521" t="str">
            <v>Leicestershire Fire</v>
          </cell>
          <cell r="H521">
            <v>17.730904637838</v>
          </cell>
          <cell r="J521">
            <v>0.422758532362</v>
          </cell>
          <cell r="Z521">
            <v>0</v>
          </cell>
          <cell r="AB521">
            <v>0</v>
          </cell>
          <cell r="AD521">
            <v>0.023501746052</v>
          </cell>
          <cell r="AF521">
            <v>0</v>
          </cell>
          <cell r="AH521">
            <v>0</v>
          </cell>
          <cell r="AJ521">
            <v>18.177164916252</v>
          </cell>
        </row>
        <row r="522">
          <cell r="A522" t="str">
            <v>R953</v>
          </cell>
          <cell r="B522" t="str">
            <v>North Yorkshire Fire</v>
          </cell>
          <cell r="H522">
            <v>11.946684970530999</v>
          </cell>
          <cell r="J522">
            <v>0.463090415321</v>
          </cell>
          <cell r="Z522">
            <v>0.07306829411751614</v>
          </cell>
          <cell r="AB522">
            <v>0.188095</v>
          </cell>
          <cell r="AD522">
            <v>0.016058252706</v>
          </cell>
          <cell r="AF522">
            <v>0</v>
          </cell>
          <cell r="AH522">
            <v>0</v>
          </cell>
          <cell r="AJ522">
            <v>12.686996932674</v>
          </cell>
        </row>
        <row r="523">
          <cell r="H523" t="str">
            <v/>
          </cell>
          <cell r="Z523" t="str">
            <v/>
          </cell>
          <cell r="AB523" t="str">
            <v/>
          </cell>
          <cell r="AF523" t="str">
            <v/>
          </cell>
          <cell r="AH523" t="str">
            <v/>
          </cell>
          <cell r="AJ523" t="str">
            <v/>
          </cell>
        </row>
        <row r="524">
          <cell r="A524" t="str">
            <v>R972</v>
          </cell>
          <cell r="B524" t="str">
            <v>Nottinghamshire Fire</v>
          </cell>
          <cell r="H524">
            <v>21.284592649068</v>
          </cell>
          <cell r="J524">
            <v>0.5772218889190001</v>
          </cell>
          <cell r="Z524">
            <v>0</v>
          </cell>
          <cell r="AB524">
            <v>0.235811</v>
          </cell>
          <cell r="AD524">
            <v>0.028299358396</v>
          </cell>
          <cell r="AF524">
            <v>0</v>
          </cell>
          <cell r="AH524">
            <v>0</v>
          </cell>
          <cell r="AJ524">
            <v>22.125924896384</v>
          </cell>
        </row>
        <row r="525">
          <cell r="A525" t="str">
            <v>R973</v>
          </cell>
          <cell r="B525" t="str">
            <v>Shropshire Fire</v>
          </cell>
          <cell r="H525">
            <v>7.575749300592</v>
          </cell>
          <cell r="J525">
            <v>0.334418239169</v>
          </cell>
          <cell r="Z525">
            <v>0.045407411764967744</v>
          </cell>
          <cell r="AB525">
            <v>0</v>
          </cell>
          <cell r="AD525">
            <v>0.010231476102</v>
          </cell>
          <cell r="AF525">
            <v>0</v>
          </cell>
          <cell r="AH525">
            <v>0</v>
          </cell>
          <cell r="AJ525">
            <v>7.9658064276289995</v>
          </cell>
        </row>
        <row r="526">
          <cell r="A526" t="str">
            <v>R962</v>
          </cell>
          <cell r="B526" t="str">
            <v>Staffordshire Fire</v>
          </cell>
          <cell r="H526">
            <v>18.793851077274</v>
          </cell>
          <cell r="J526">
            <v>0.60465867944</v>
          </cell>
          <cell r="Z526">
            <v>0</v>
          </cell>
          <cell r="AB526">
            <v>0.491097</v>
          </cell>
          <cell r="AD526">
            <v>0.025096332531</v>
          </cell>
          <cell r="AF526">
            <v>0</v>
          </cell>
          <cell r="AH526">
            <v>0</v>
          </cell>
          <cell r="AJ526">
            <v>19.914703089244</v>
          </cell>
        </row>
        <row r="527">
          <cell r="A527" t="str">
            <v>R963</v>
          </cell>
          <cell r="B527" t="str">
            <v>Wiltshire Fire</v>
          </cell>
          <cell r="H527">
            <v>9.157461718979</v>
          </cell>
          <cell r="J527">
            <v>0.389900088679</v>
          </cell>
          <cell r="Z527">
            <v>0.006975764705838709</v>
          </cell>
          <cell r="AB527">
            <v>0.159057</v>
          </cell>
          <cell r="AD527">
            <v>0.012346172867999999</v>
          </cell>
          <cell r="AF527">
            <v>0</v>
          </cell>
          <cell r="AH527">
            <v>0</v>
          </cell>
          <cell r="AJ527">
            <v>9.725740745231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412"/>
  <sheetViews>
    <sheetView showZeros="0" tabSelected="1" zoomScale="75" zoomScaleNormal="75" zoomScalePageLayoutView="0" workbookViewId="0" topLeftCell="A1">
      <selection activeCell="M12" sqref="M12"/>
    </sheetView>
  </sheetViews>
  <sheetFormatPr defaultColWidth="9.140625" defaultRowHeight="12.75"/>
  <cols>
    <col min="2" max="2" width="57.421875" style="0" customWidth="1"/>
    <col min="3" max="3" width="17.28125" style="0" customWidth="1"/>
    <col min="4" max="4" width="17.421875" style="0" customWidth="1"/>
    <col min="5" max="5" width="16.7109375" style="0" customWidth="1"/>
    <col min="7" max="7" width="11.28125" style="0" customWidth="1"/>
    <col min="10" max="11" width="9.140625" style="0" hidden="1" customWidth="1"/>
  </cols>
  <sheetData>
    <row r="1" spans="1:8" ht="18">
      <c r="A1" s="33" t="s">
        <v>886</v>
      </c>
      <c r="B1" s="33"/>
      <c r="C1" s="33"/>
      <c r="D1" s="33"/>
      <c r="E1" s="33"/>
      <c r="F1" s="33"/>
      <c r="G1" s="33"/>
      <c r="H1" s="33"/>
    </row>
    <row r="2" spans="1:8" ht="12.75">
      <c r="A2" s="10"/>
      <c r="B2" s="10"/>
      <c r="C2" s="11"/>
      <c r="D2" s="11"/>
      <c r="E2" s="11"/>
      <c r="F2" s="5"/>
      <c r="G2" s="5"/>
      <c r="H2" s="5"/>
    </row>
    <row r="3" spans="1:8" ht="13.5" thickBot="1">
      <c r="A3" t="s">
        <v>856</v>
      </c>
      <c r="C3" s="1"/>
      <c r="D3" s="1"/>
      <c r="E3" s="1"/>
      <c r="G3" s="5"/>
      <c r="H3" s="5"/>
    </row>
    <row r="4" spans="1:11" ht="13.5" thickBot="1">
      <c r="A4" s="30" t="s">
        <v>857</v>
      </c>
      <c r="B4" s="31"/>
      <c r="C4" s="31"/>
      <c r="D4" s="31"/>
      <c r="E4" s="32"/>
      <c r="G4" t="s">
        <v>858</v>
      </c>
      <c r="H4" s="21" t="str">
        <f>VLOOKUP($A$4,$J$4:$K$412,2,FALSE)</f>
        <v>TE</v>
      </c>
      <c r="J4" s="15" t="s">
        <v>857</v>
      </c>
      <c r="K4" s="15" t="s">
        <v>0</v>
      </c>
    </row>
    <row r="5" spans="3:11" ht="12.75">
      <c r="C5" s="1"/>
      <c r="D5" s="1"/>
      <c r="E5" s="1"/>
      <c r="J5" s="15"/>
      <c r="K5" s="15"/>
    </row>
    <row r="6" spans="3:11" ht="69" customHeight="1">
      <c r="C6" s="28" t="s">
        <v>893</v>
      </c>
      <c r="D6" s="28" t="s">
        <v>901</v>
      </c>
      <c r="E6" s="12"/>
      <c r="J6" s="15" t="s">
        <v>862</v>
      </c>
      <c r="K6" s="15" t="s">
        <v>4</v>
      </c>
    </row>
    <row r="7" spans="3:11" ht="12.75">
      <c r="C7" s="1"/>
      <c r="D7" s="1"/>
      <c r="E7" s="1"/>
      <c r="J7" s="15" t="s">
        <v>863</v>
      </c>
      <c r="K7" s="15" t="s">
        <v>3</v>
      </c>
    </row>
    <row r="8" spans="2:11" ht="12.75">
      <c r="B8" t="s">
        <v>844</v>
      </c>
      <c r="C8" s="1">
        <f>VLOOKUP($H$4,'Adj 1415 Data'!$A$6:$AJ$527,4,FALSE)</f>
        <v>14239.7771880156</v>
      </c>
      <c r="D8" s="1">
        <f>VLOOKUP($H$4,'1516 Data'!$A$6:$AJ$527,4,FALSE)</f>
        <v>11869.761426296101</v>
      </c>
      <c r="E8" s="1"/>
      <c r="J8" s="15" t="s">
        <v>864</v>
      </c>
      <c r="K8" s="15" t="s">
        <v>2</v>
      </c>
    </row>
    <row r="9" spans="2:11" ht="12.75">
      <c r="B9" t="s">
        <v>859</v>
      </c>
      <c r="C9" s="1">
        <f>VLOOKUP($H$4,'Adj 1415 Data'!$A$6:$AJ$527,6,FALSE)</f>
        <v>3632.28992747011</v>
      </c>
      <c r="D9" s="1">
        <f>VLOOKUP($H$4,'1516 Data'!$A$6:$AJ$527,6,FALSE)</f>
        <v>3035.22888163196</v>
      </c>
      <c r="E9" s="1"/>
      <c r="J9" s="15"/>
      <c r="K9" s="15"/>
    </row>
    <row r="10" spans="2:11" ht="12.75">
      <c r="B10" t="s">
        <v>854</v>
      </c>
      <c r="C10" s="1">
        <f>VLOOKUP($H$4,'Adj 1415 Data'!$A$6:$AJ$527,8,FALSE)</f>
        <v>1141.011228291676</v>
      </c>
      <c r="D10" s="1">
        <f>VLOOKUP($H$4,'1516 Data'!$A$6:$AJ$527,8,FALSE)</f>
        <v>1038.71353336907</v>
      </c>
      <c r="E10" s="1"/>
      <c r="J10" s="15" t="s">
        <v>865</v>
      </c>
      <c r="K10" s="15" t="s">
        <v>14</v>
      </c>
    </row>
    <row r="11" spans="2:11" ht="12.75">
      <c r="B11" s="5" t="s">
        <v>902</v>
      </c>
      <c r="C11" s="1">
        <f>VLOOKUP($H$4,'Adj 1415 Data'!$A$6:$AJ$527,10,FALSE)</f>
        <v>590.698037030669</v>
      </c>
      <c r="D11" s="1">
        <f>VLOOKUP($H$4,'1516 Data'!$A$6:$AJ$527,10,FALSE)</f>
        <v>588.447973082211</v>
      </c>
      <c r="E11" s="1"/>
      <c r="J11" s="15" t="s">
        <v>866</v>
      </c>
      <c r="K11" s="15" t="s">
        <v>15</v>
      </c>
    </row>
    <row r="12" spans="2:11" ht="12.75">
      <c r="B12" t="s">
        <v>847</v>
      </c>
      <c r="C12" s="1">
        <f>VLOOKUP($H$4,'Adj 1415 Data'!$A$6:$AJ$527,12,FALSE)</f>
        <v>1576.40197913216</v>
      </c>
      <c r="D12" s="1">
        <f>VLOOKUP($H$4,'1516 Data'!$A$6:$AJ$527,12,FALSE)</f>
        <v>1435.8998889818201</v>
      </c>
      <c r="E12" s="1"/>
      <c r="J12" s="15" t="s">
        <v>867</v>
      </c>
      <c r="K12" s="15" t="s">
        <v>13</v>
      </c>
    </row>
    <row r="13" spans="2:11" ht="12.75">
      <c r="B13" t="s">
        <v>848</v>
      </c>
      <c r="C13" s="1">
        <f>VLOOKUP($H$4,'Adj 1415 Data'!$A$6:$AJ$527,14,FALSE)</f>
        <v>42.011887105123996</v>
      </c>
      <c r="D13" s="1">
        <f>VLOOKUP($H$4,'1516 Data'!$A$6:$AJ$527,14,FALSE)</f>
        <v>40.553759457451</v>
      </c>
      <c r="E13" s="1"/>
      <c r="J13" s="15" t="s">
        <v>868</v>
      </c>
      <c r="K13" s="15" t="s">
        <v>16</v>
      </c>
    </row>
    <row r="14" spans="2:11" ht="12.75">
      <c r="B14" t="s">
        <v>849</v>
      </c>
      <c r="C14" s="1">
        <f>VLOOKUP($H$4,'Adj 1415 Data'!$A$6:$AJ$527,16,FALSE)</f>
        <v>773.225</v>
      </c>
      <c r="D14" s="1">
        <f>VLOOKUP($H$4,'1516 Data'!$A$6:$AJ$527,16,FALSE)</f>
        <v>788</v>
      </c>
      <c r="E14" s="1"/>
      <c r="J14" s="15"/>
      <c r="K14" s="15"/>
    </row>
    <row r="15" spans="2:11" ht="12.75">
      <c r="B15" t="s">
        <v>860</v>
      </c>
      <c r="C15" s="1">
        <f>VLOOKUP($H$4,'Adj 1415 Data'!$A$6:$AJ$527,18,FALSE)</f>
        <v>45.188474025973996</v>
      </c>
      <c r="D15" s="1">
        <f>VLOOKUP($H$4,'1516 Data'!$A$6:$AJ$527,18,FALSE)</f>
        <v>46.051948051948</v>
      </c>
      <c r="E15" s="1"/>
      <c r="J15" s="15" t="s">
        <v>869</v>
      </c>
      <c r="K15" s="15" t="s">
        <v>11</v>
      </c>
    </row>
    <row r="16" spans="2:11" ht="12.75">
      <c r="B16" t="s">
        <v>851</v>
      </c>
      <c r="C16" s="1">
        <f>VLOOKUP($H$4,'Adj 1415 Data'!$A$6:$AJ$527,20,FALSE)</f>
        <v>78.80317055309101</v>
      </c>
      <c r="D16" s="1">
        <f>VLOOKUP($H$4,'1516 Data'!$A$6:$AJ$527,20,FALSE)</f>
        <v>78.499799480858</v>
      </c>
      <c r="E16" s="1"/>
      <c r="J16" s="15" t="s">
        <v>870</v>
      </c>
      <c r="K16" s="15" t="s">
        <v>12</v>
      </c>
    </row>
    <row r="17" spans="2:11" ht="12.75">
      <c r="B17" t="s">
        <v>852</v>
      </c>
      <c r="C17" s="1">
        <f>VLOOKUP($H$4,'Adj 1415 Data'!$A$6:$AJ$527,22,FALSE)</f>
        <v>20.685830227398</v>
      </c>
      <c r="D17" s="1">
        <f>VLOOKUP($H$4,'1516 Data'!$A$6:$AJ$527,22,FALSE)</f>
        <v>20.606195117094</v>
      </c>
      <c r="E17" s="1"/>
      <c r="J17" s="15"/>
      <c r="K17" s="15"/>
    </row>
    <row r="18" spans="2:11" ht="12.75">
      <c r="B18" t="s">
        <v>853</v>
      </c>
      <c r="C18" s="1">
        <f>VLOOKUP($H$4,'Adj 1415 Data'!$A$6:$AJ$527,24,FALSE)</f>
        <v>1426.15142214472</v>
      </c>
      <c r="D18" s="1">
        <f>VLOOKUP($H$4,'1516 Data'!$A$6:$AJ$527,24,FALSE)</f>
        <v>1420.79424329398</v>
      </c>
      <c r="E18" s="1"/>
      <c r="J18" s="16" t="s">
        <v>871</v>
      </c>
      <c r="K18" s="16" t="s">
        <v>5</v>
      </c>
    </row>
    <row r="19" spans="2:11" ht="12.75">
      <c r="B19" s="20" t="s">
        <v>890</v>
      </c>
      <c r="C19" s="1">
        <f>VLOOKUP($H$4,'Adj 1415 Data'!$A$6:$AJ$527,26,FALSE)</f>
        <v>11.50000811764671</v>
      </c>
      <c r="D19" s="1">
        <f>VLOOKUP($H$4,'1516 Data'!$A$6:$AJ$527,26,FALSE)</f>
        <v>15.500010941175999</v>
      </c>
      <c r="E19" s="1"/>
      <c r="J19" s="17" t="s">
        <v>872</v>
      </c>
      <c r="K19" s="17" t="s">
        <v>6</v>
      </c>
    </row>
    <row r="20" spans="2:11" ht="12.75">
      <c r="B20" s="29" t="s">
        <v>903</v>
      </c>
      <c r="C20" s="1">
        <f>VLOOKUP($H$4,'Adj 1415 Data'!$A$6:$AJ$527,28,FALSE)</f>
        <v>319.17868899999996</v>
      </c>
      <c r="D20" s="1">
        <f>VLOOKUP($H$4,'1516 Data'!$A$6:$AJ$527,28,FALSE)</f>
        <v>319.17868899999996</v>
      </c>
      <c r="E20" s="1"/>
      <c r="J20" s="17" t="s">
        <v>873</v>
      </c>
      <c r="K20" s="17" t="s">
        <v>7</v>
      </c>
    </row>
    <row r="21" spans="2:11" ht="12.75">
      <c r="B21" s="19" t="s">
        <v>855</v>
      </c>
      <c r="C21" s="1">
        <f>VLOOKUP($H$4,'Adj 1415 Data'!$A$6:$AJ$527,30,FALSE)</f>
        <v>31.110493</v>
      </c>
      <c r="D21" s="1"/>
      <c r="E21" s="1"/>
      <c r="J21" s="17" t="s">
        <v>874</v>
      </c>
      <c r="K21" s="17" t="s">
        <v>8</v>
      </c>
    </row>
    <row r="22" spans="2:11" ht="12.75">
      <c r="B22" s="29" t="s">
        <v>905</v>
      </c>
      <c r="C22" s="1">
        <f>VLOOKUP($H$4,'Adj 1415 Data'!$A$6:$AJ$527,32,FALSE)</f>
        <v>9.386434</v>
      </c>
      <c r="D22" s="1">
        <f>VLOOKUP($H$4,'1516 Data'!$A$6:$AJ$527,30,FALSE)</f>
        <v>9.386434</v>
      </c>
      <c r="E22" s="1"/>
      <c r="J22" s="17"/>
      <c r="K22" s="17"/>
    </row>
    <row r="23" spans="2:11" ht="12.75">
      <c r="B23" s="29" t="s">
        <v>894</v>
      </c>
      <c r="D23" s="1">
        <f>VLOOKUP($H$4,'1516 Data'!$A$6:$AJ$527,32,FALSE)</f>
        <v>-6.355569</v>
      </c>
      <c r="E23" s="1"/>
      <c r="J23" s="17"/>
      <c r="K23" s="17"/>
    </row>
    <row r="24" spans="2:11" ht="13.5" customHeight="1">
      <c r="B24" s="29" t="s">
        <v>900</v>
      </c>
      <c r="C24" s="1">
        <f>VLOOKUP($H$4,'[1]Adj 1415 Data'!$A$6:$AJ$527,34,FALSE)</f>
        <v>172.127442</v>
      </c>
      <c r="D24" s="1">
        <f>VLOOKUP($H$4,'1516 Data'!$A$6:$AJ$527,34,FALSE)</f>
        <v>129.6</v>
      </c>
      <c r="E24" s="1"/>
      <c r="J24" s="17"/>
      <c r="K24" s="17"/>
    </row>
    <row r="25" spans="2:11" ht="13.5" thickBot="1">
      <c r="B25" s="13"/>
      <c r="C25" s="14"/>
      <c r="D25" s="14"/>
      <c r="E25" s="25"/>
      <c r="J25" s="17" t="s">
        <v>875</v>
      </c>
      <c r="K25" s="17" t="s">
        <v>9</v>
      </c>
    </row>
    <row r="26" spans="2:11" ht="13.5" thickTop="1">
      <c r="B26" t="s">
        <v>861</v>
      </c>
      <c r="C26" s="1">
        <f>VLOOKUP($H$4,'Adj 1415 Data'!$A$6:$AJ$527,36,FALSE)</f>
        <v>24112.1949499334</v>
      </c>
      <c r="D26" s="1">
        <f>VLOOKUP($H$4,'1516 Data'!$A$6:$AJ$527,36,FALSE)</f>
        <v>20832.538807711102</v>
      </c>
      <c r="E26" s="25"/>
      <c r="J26" s="17" t="s">
        <v>876</v>
      </c>
      <c r="K26" s="17" t="s">
        <v>10</v>
      </c>
    </row>
    <row r="27" spans="10:11" ht="12.75">
      <c r="J27" s="17"/>
      <c r="K27" s="17"/>
    </row>
    <row r="28" spans="1:11" ht="12.75">
      <c r="A28" s="22" t="s">
        <v>887</v>
      </c>
      <c r="J28" s="17" t="s">
        <v>805</v>
      </c>
      <c r="K28" s="17" t="s">
        <v>391</v>
      </c>
    </row>
    <row r="29" spans="1:11" ht="25.5" customHeight="1">
      <c r="A29" s="34" t="str">
        <f>IF(C14&gt;0,"In addition, a Transport Grant payable directly to the Greater London Authority for the purposes of Transport for London, as provided for under Section 101 of the Greater London Authority Act, will continue to be paid by the Department for Transport.",0)</f>
        <v>In addition, a Transport Grant payable directly to the Greater London Authority for the purposes of Transport for London, as provided for under Section 101 of the Greater London Authority Act, will continue to be paid by the Department for Transport.</v>
      </c>
      <c r="B29" s="34"/>
      <c r="C29" s="34"/>
      <c r="D29" s="34"/>
      <c r="E29" s="34"/>
      <c r="F29" s="34"/>
      <c r="G29" s="34"/>
      <c r="H29" s="34"/>
      <c r="J29" s="16" t="s">
        <v>603</v>
      </c>
      <c r="K29" s="16" t="s">
        <v>210</v>
      </c>
    </row>
    <row r="30" spans="1:11" ht="12.75">
      <c r="A30" s="35" t="str">
        <f>IF(OR(H4="R403",H4="TE"),"Funding for the Isles of Scilly is determined separately by the Secretary of State due to its unique circumstances",0)</f>
        <v>Funding for the Isles of Scilly is determined separately by the Secretary of State due to its unique circumstances</v>
      </c>
      <c r="B30" s="35"/>
      <c r="C30" s="35"/>
      <c r="D30" s="35"/>
      <c r="E30" s="35"/>
      <c r="F30" s="35"/>
      <c r="G30" s="35"/>
      <c r="H30" s="35"/>
      <c r="J30" s="15" t="s">
        <v>610</v>
      </c>
      <c r="K30" s="15" t="s">
        <v>216</v>
      </c>
    </row>
    <row r="31" spans="10:11" ht="12.75">
      <c r="J31" s="15" t="s">
        <v>806</v>
      </c>
      <c r="K31" s="15" t="s">
        <v>392</v>
      </c>
    </row>
    <row r="32" spans="10:11" ht="12.75">
      <c r="J32" s="15" t="s">
        <v>750</v>
      </c>
      <c r="K32" s="15" t="s">
        <v>343</v>
      </c>
    </row>
    <row r="33" spans="10:11" ht="12.75">
      <c r="J33" s="15" t="s">
        <v>684</v>
      </c>
      <c r="K33" s="15" t="s">
        <v>287</v>
      </c>
    </row>
    <row r="34" spans="10:11" ht="12.75">
      <c r="J34" s="15" t="s">
        <v>820</v>
      </c>
      <c r="K34" s="15" t="s">
        <v>178</v>
      </c>
    </row>
    <row r="35" spans="10:11" ht="12.75">
      <c r="J35" s="15" t="s">
        <v>592</v>
      </c>
      <c r="K35" s="15" t="s">
        <v>202</v>
      </c>
    </row>
    <row r="36" spans="10:11" ht="12.75">
      <c r="J36" s="15" t="s">
        <v>779</v>
      </c>
      <c r="K36" s="15" t="s">
        <v>368</v>
      </c>
    </row>
    <row r="37" spans="10:11" ht="12.75">
      <c r="J37" s="15" t="s">
        <v>437</v>
      </c>
      <c r="K37" s="15" t="s">
        <v>33</v>
      </c>
    </row>
    <row r="38" spans="10:11" ht="12.75">
      <c r="J38" s="15" t="s">
        <v>438</v>
      </c>
      <c r="K38" s="15" t="s">
        <v>34</v>
      </c>
    </row>
    <row r="39" spans="10:11" ht="12.75">
      <c r="J39" s="15" t="s">
        <v>479</v>
      </c>
      <c r="K39" s="15" t="s">
        <v>68</v>
      </c>
    </row>
    <row r="40" spans="10:11" ht="12.75">
      <c r="J40" s="15" t="s">
        <v>604</v>
      </c>
      <c r="K40" s="15" t="s">
        <v>211</v>
      </c>
    </row>
    <row r="41" spans="10:11" ht="12.75">
      <c r="J41" s="15" t="s">
        <v>641</v>
      </c>
      <c r="K41" s="15" t="s">
        <v>243</v>
      </c>
    </row>
    <row r="42" spans="10:11" ht="12.75">
      <c r="J42" s="15" t="s">
        <v>661</v>
      </c>
      <c r="K42" s="15" t="s">
        <v>261</v>
      </c>
    </row>
    <row r="43" spans="10:11" ht="12.75">
      <c r="J43" s="15" t="s">
        <v>751</v>
      </c>
      <c r="K43" s="15" t="s">
        <v>344</v>
      </c>
    </row>
    <row r="44" spans="10:11" ht="12.75">
      <c r="J44" s="15" t="s">
        <v>508</v>
      </c>
      <c r="K44" s="15" t="s">
        <v>119</v>
      </c>
    </row>
    <row r="45" spans="10:11" ht="12.75">
      <c r="J45" s="15" t="s">
        <v>509</v>
      </c>
      <c r="K45" s="15" t="s">
        <v>169</v>
      </c>
    </row>
    <row r="46" spans="10:11" ht="12.75">
      <c r="J46" s="15" t="s">
        <v>821</v>
      </c>
      <c r="K46" s="15" t="s">
        <v>182</v>
      </c>
    </row>
    <row r="47" spans="10:11" ht="12.75">
      <c r="J47" s="18" t="s">
        <v>877</v>
      </c>
      <c r="K47" s="18" t="s">
        <v>192</v>
      </c>
    </row>
    <row r="48" spans="10:11" ht="12.75">
      <c r="J48" s="15" t="s">
        <v>439</v>
      </c>
      <c r="K48" s="15" t="s">
        <v>35</v>
      </c>
    </row>
    <row r="49" spans="10:11" ht="12.75">
      <c r="J49" s="15" t="s">
        <v>492</v>
      </c>
      <c r="K49" s="15" t="s">
        <v>77</v>
      </c>
    </row>
    <row r="50" spans="10:11" ht="12.75">
      <c r="J50" s="15" t="s">
        <v>710</v>
      </c>
      <c r="K50" s="15" t="s">
        <v>311</v>
      </c>
    </row>
    <row r="51" spans="10:11" ht="12.75">
      <c r="J51" s="15" t="s">
        <v>510</v>
      </c>
      <c r="K51" s="15" t="s">
        <v>160</v>
      </c>
    </row>
    <row r="52" spans="10:11" ht="12.75">
      <c r="J52" s="15" t="s">
        <v>511</v>
      </c>
      <c r="K52" s="15" t="s">
        <v>161</v>
      </c>
    </row>
    <row r="53" spans="10:11" ht="12.75">
      <c r="J53" s="15" t="s">
        <v>611</v>
      </c>
      <c r="K53" s="15" t="s">
        <v>217</v>
      </c>
    </row>
    <row r="54" spans="10:11" ht="12.75">
      <c r="J54" s="15" t="s">
        <v>460</v>
      </c>
      <c r="K54" s="15" t="s">
        <v>53</v>
      </c>
    </row>
    <row r="55" spans="10:11" ht="12.75">
      <c r="J55" s="15" t="s">
        <v>718</v>
      </c>
      <c r="K55" s="15" t="s">
        <v>318</v>
      </c>
    </row>
    <row r="56" spans="10:11" ht="12.75">
      <c r="J56" s="15" t="s">
        <v>512</v>
      </c>
      <c r="K56" s="15" t="s">
        <v>135</v>
      </c>
    </row>
    <row r="57" spans="10:11" ht="12.75">
      <c r="J57" s="15" t="s">
        <v>513</v>
      </c>
      <c r="K57" s="15" t="s">
        <v>145</v>
      </c>
    </row>
    <row r="58" spans="10:11" ht="12.75">
      <c r="J58" s="15" t="s">
        <v>501</v>
      </c>
      <c r="K58" s="15" t="s">
        <v>84</v>
      </c>
    </row>
    <row r="59" spans="10:11" ht="12.75">
      <c r="J59" s="15" t="s">
        <v>642</v>
      </c>
      <c r="K59" s="15" t="s">
        <v>244</v>
      </c>
    </row>
    <row r="60" spans="10:11" ht="12.75">
      <c r="J60" s="15" t="s">
        <v>726</v>
      </c>
      <c r="K60" s="15" t="s">
        <v>325</v>
      </c>
    </row>
    <row r="61" spans="10:11" ht="12.75">
      <c r="J61" s="15" t="s">
        <v>440</v>
      </c>
      <c r="K61" s="15" t="s">
        <v>36</v>
      </c>
    </row>
    <row r="62" spans="10:11" ht="12.75">
      <c r="J62" s="15" t="s">
        <v>643</v>
      </c>
      <c r="K62" s="15" t="s">
        <v>245</v>
      </c>
    </row>
    <row r="63" spans="10:11" ht="12.75">
      <c r="J63" s="15" t="s">
        <v>514</v>
      </c>
      <c r="K63" s="15" t="s">
        <v>138</v>
      </c>
    </row>
    <row r="64" spans="10:11" ht="12.75">
      <c r="J64" s="15" t="s">
        <v>515</v>
      </c>
      <c r="K64" s="15" t="s">
        <v>120</v>
      </c>
    </row>
    <row r="65" spans="10:11" ht="12.75">
      <c r="J65" s="15" t="s">
        <v>727</v>
      </c>
      <c r="K65" s="15" t="s">
        <v>326</v>
      </c>
    </row>
    <row r="66" spans="10:11" ht="12.75">
      <c r="J66" s="15" t="s">
        <v>441</v>
      </c>
      <c r="K66" s="15" t="s">
        <v>37</v>
      </c>
    </row>
    <row r="67" spans="10:11" ht="12.75">
      <c r="J67" s="15" t="s">
        <v>813</v>
      </c>
      <c r="K67" s="15" t="s">
        <v>272</v>
      </c>
    </row>
    <row r="68" spans="10:11" ht="12.75">
      <c r="J68" s="15" t="s">
        <v>673</v>
      </c>
      <c r="K68" s="15" t="s">
        <v>277</v>
      </c>
    </row>
    <row r="69" spans="10:11" ht="12.75">
      <c r="J69" s="15" t="s">
        <v>752</v>
      </c>
      <c r="K69" s="15" t="s">
        <v>345</v>
      </c>
    </row>
    <row r="70" spans="10:11" ht="12.75">
      <c r="J70" s="15" t="s">
        <v>564</v>
      </c>
      <c r="K70" s="15" t="s">
        <v>102</v>
      </c>
    </row>
    <row r="71" spans="10:11" ht="12.75">
      <c r="J71" s="15" t="s">
        <v>823</v>
      </c>
      <c r="K71" s="15" t="s">
        <v>183</v>
      </c>
    </row>
    <row r="72" spans="10:11" ht="12.75">
      <c r="J72" s="15" t="s">
        <v>697</v>
      </c>
      <c r="K72" s="15" t="s">
        <v>299</v>
      </c>
    </row>
    <row r="73" spans="10:11" ht="12.75">
      <c r="J73" s="15" t="s">
        <v>461</v>
      </c>
      <c r="K73" s="15" t="s">
        <v>54</v>
      </c>
    </row>
    <row r="74" spans="10:11" ht="12.75">
      <c r="J74" s="15" t="s">
        <v>502</v>
      </c>
      <c r="K74" s="15" t="s">
        <v>85</v>
      </c>
    </row>
    <row r="75" spans="10:11" ht="12.75">
      <c r="J75" s="15" t="s">
        <v>597</v>
      </c>
      <c r="K75" s="15" t="s">
        <v>206</v>
      </c>
    </row>
    <row r="76" spans="10:11" ht="12.75">
      <c r="J76" s="15" t="s">
        <v>565</v>
      </c>
      <c r="K76" s="15" t="s">
        <v>109</v>
      </c>
    </row>
    <row r="77" spans="10:11" ht="12.75">
      <c r="J77" s="15" t="s">
        <v>824</v>
      </c>
      <c r="K77" s="15" t="s">
        <v>193</v>
      </c>
    </row>
    <row r="78" spans="10:11" ht="12.75">
      <c r="J78" s="15" t="s">
        <v>425</v>
      </c>
      <c r="K78" s="15" t="s">
        <v>21</v>
      </c>
    </row>
    <row r="79" spans="10:11" ht="12.75">
      <c r="J79" s="15" t="s">
        <v>770</v>
      </c>
      <c r="K79" s="15" t="s">
        <v>360</v>
      </c>
    </row>
    <row r="80" spans="10:11" ht="12.75">
      <c r="J80" s="15" t="s">
        <v>685</v>
      </c>
      <c r="K80" s="15" t="s">
        <v>288</v>
      </c>
    </row>
    <row r="81" spans="10:11" ht="12.75">
      <c r="J81" s="15" t="s">
        <v>605</v>
      </c>
      <c r="K81" s="15" t="s">
        <v>212</v>
      </c>
    </row>
    <row r="82" spans="10:11" ht="12.75">
      <c r="J82" s="15" t="s">
        <v>644</v>
      </c>
      <c r="K82" s="15" t="s">
        <v>246</v>
      </c>
    </row>
    <row r="83" spans="10:11" ht="12.75">
      <c r="J83" s="15" t="s">
        <v>516</v>
      </c>
      <c r="K83" s="15" t="s">
        <v>170</v>
      </c>
    </row>
    <row r="84" spans="10:11" ht="12.75">
      <c r="J84" s="15" t="s">
        <v>711</v>
      </c>
      <c r="K84" s="15" t="s">
        <v>312</v>
      </c>
    </row>
    <row r="85" spans="10:11" ht="12.75">
      <c r="J85" s="15" t="s">
        <v>645</v>
      </c>
      <c r="K85" s="15" t="s">
        <v>247</v>
      </c>
    </row>
    <row r="86" spans="10:11" ht="12.75">
      <c r="J86" s="15" t="s">
        <v>654</v>
      </c>
      <c r="K86" s="15" t="s">
        <v>255</v>
      </c>
    </row>
    <row r="87" spans="10:11" ht="12.75">
      <c r="J87" s="15" t="s">
        <v>758</v>
      </c>
      <c r="K87" s="15" t="s">
        <v>350</v>
      </c>
    </row>
    <row r="88" spans="10:11" ht="12.75">
      <c r="J88" s="15" t="s">
        <v>517</v>
      </c>
      <c r="K88" s="15" t="s">
        <v>167</v>
      </c>
    </row>
    <row r="89" spans="10:11" ht="12.75">
      <c r="J89" s="15" t="s">
        <v>825</v>
      </c>
      <c r="K89" s="15" t="s">
        <v>194</v>
      </c>
    </row>
    <row r="90" spans="10:11" ht="12.75">
      <c r="J90" s="15" t="s">
        <v>878</v>
      </c>
      <c r="K90" s="15" t="s">
        <v>168</v>
      </c>
    </row>
    <row r="91" spans="10:11" ht="12.75">
      <c r="J91" s="15" t="s">
        <v>612</v>
      </c>
      <c r="K91" s="15" t="s">
        <v>218</v>
      </c>
    </row>
    <row r="92" spans="10:11" ht="12.75">
      <c r="J92" s="15" t="s">
        <v>807</v>
      </c>
      <c r="K92" s="15" t="s">
        <v>393</v>
      </c>
    </row>
    <row r="93" spans="10:11" ht="12.75">
      <c r="J93" s="15" t="s">
        <v>593</v>
      </c>
      <c r="K93" s="15" t="s">
        <v>204</v>
      </c>
    </row>
    <row r="94" spans="10:11" ht="12.75">
      <c r="J94" s="15" t="s">
        <v>698</v>
      </c>
      <c r="K94" s="15" t="s">
        <v>300</v>
      </c>
    </row>
    <row r="95" spans="10:11" ht="12.75">
      <c r="J95" s="15" t="s">
        <v>628</v>
      </c>
      <c r="K95" s="15" t="s">
        <v>232</v>
      </c>
    </row>
    <row r="96" spans="10:11" ht="12.75">
      <c r="J96" s="15" t="s">
        <v>879</v>
      </c>
      <c r="K96" s="15" t="s">
        <v>20</v>
      </c>
    </row>
    <row r="97" spans="10:11" ht="12.75">
      <c r="J97" s="15" t="s">
        <v>826</v>
      </c>
      <c r="K97" s="15" t="s">
        <v>179</v>
      </c>
    </row>
    <row r="98" spans="10:11" ht="12.75">
      <c r="J98" s="15" t="s">
        <v>646</v>
      </c>
      <c r="K98" s="15" t="s">
        <v>248</v>
      </c>
    </row>
    <row r="99" spans="10:11" ht="12.75">
      <c r="J99" s="15" t="s">
        <v>606</v>
      </c>
      <c r="K99" s="15" t="s">
        <v>213</v>
      </c>
    </row>
    <row r="100" spans="10:11" ht="12.75">
      <c r="J100" s="15" t="s">
        <v>742</v>
      </c>
      <c r="K100" s="15" t="s">
        <v>332</v>
      </c>
    </row>
    <row r="101" spans="10:11" ht="12.75">
      <c r="J101" s="15" t="s">
        <v>519</v>
      </c>
      <c r="K101" s="15" t="s">
        <v>117</v>
      </c>
    </row>
    <row r="102" spans="10:11" ht="12.75">
      <c r="J102" s="15" t="s">
        <v>655</v>
      </c>
      <c r="K102" s="15" t="s">
        <v>256</v>
      </c>
    </row>
    <row r="103" spans="10:11" ht="12.75">
      <c r="J103" s="15" t="s">
        <v>493</v>
      </c>
      <c r="K103" s="15" t="s">
        <v>78</v>
      </c>
    </row>
    <row r="104" spans="10:11" ht="12.75">
      <c r="J104" s="15" t="s">
        <v>734</v>
      </c>
      <c r="K104" s="15" t="s">
        <v>339</v>
      </c>
    </row>
    <row r="105" spans="10:11" ht="12.75">
      <c r="J105" s="15" t="s">
        <v>808</v>
      </c>
      <c r="K105" s="15" t="s">
        <v>394</v>
      </c>
    </row>
    <row r="106" spans="10:11" ht="12.75">
      <c r="J106" s="15" t="s">
        <v>442</v>
      </c>
      <c r="K106" s="15" t="s">
        <v>38</v>
      </c>
    </row>
    <row r="107" spans="10:11" ht="12.75">
      <c r="J107" s="15" t="s">
        <v>566</v>
      </c>
      <c r="K107" s="15" t="s">
        <v>89</v>
      </c>
    </row>
    <row r="108" spans="10:11" ht="12.75">
      <c r="J108" s="15" t="s">
        <v>674</v>
      </c>
      <c r="K108" s="15" t="s">
        <v>278</v>
      </c>
    </row>
    <row r="109" spans="10:11" ht="12.75">
      <c r="J109" s="15" t="s">
        <v>520</v>
      </c>
      <c r="K109" s="15" t="s">
        <v>137</v>
      </c>
    </row>
    <row r="110" spans="10:11" ht="12.75">
      <c r="J110" s="15" t="s">
        <v>686</v>
      </c>
      <c r="K110" s="15" t="s">
        <v>289</v>
      </c>
    </row>
    <row r="111" spans="10:11" ht="12.75">
      <c r="J111" s="15" t="s">
        <v>743</v>
      </c>
      <c r="K111" s="15" t="s">
        <v>333</v>
      </c>
    </row>
    <row r="112" spans="10:11" ht="12.75">
      <c r="J112" s="15" t="s">
        <v>521</v>
      </c>
      <c r="K112" s="15" t="s">
        <v>134</v>
      </c>
    </row>
    <row r="113" spans="10:11" ht="12.75">
      <c r="J113" s="15" t="s">
        <v>567</v>
      </c>
      <c r="K113" s="15" t="s">
        <v>103</v>
      </c>
    </row>
    <row r="114" spans="10:11" ht="12.75">
      <c r="J114" s="15" t="s">
        <v>613</v>
      </c>
      <c r="K114" s="15" t="s">
        <v>223</v>
      </c>
    </row>
    <row r="115" spans="10:11" ht="12.75">
      <c r="J115" s="15" t="s">
        <v>827</v>
      </c>
      <c r="K115" s="15" t="s">
        <v>184</v>
      </c>
    </row>
    <row r="116" spans="10:11" ht="12.75">
      <c r="J116" s="15" t="s">
        <v>568</v>
      </c>
      <c r="K116" s="15" t="s">
        <v>110</v>
      </c>
    </row>
    <row r="117" spans="10:11" ht="12.75">
      <c r="J117" s="15" t="s">
        <v>880</v>
      </c>
      <c r="K117" s="15" t="s">
        <v>177</v>
      </c>
    </row>
    <row r="118" spans="10:11" ht="12.75">
      <c r="J118" s="15" t="s">
        <v>480</v>
      </c>
      <c r="K118" s="15" t="s">
        <v>69</v>
      </c>
    </row>
    <row r="119" spans="10:11" ht="12.75">
      <c r="J119" s="15" t="s">
        <v>569</v>
      </c>
      <c r="K119" s="15" t="s">
        <v>104</v>
      </c>
    </row>
    <row r="120" spans="10:11" ht="12.75">
      <c r="J120" s="15" t="s">
        <v>829</v>
      </c>
      <c r="K120" s="15" t="s">
        <v>185</v>
      </c>
    </row>
    <row r="121" spans="10:11" ht="12.75">
      <c r="J121" s="15" t="s">
        <v>687</v>
      </c>
      <c r="K121" s="15" t="s">
        <v>290</v>
      </c>
    </row>
    <row r="122" spans="10:11" ht="12.75">
      <c r="J122" s="15" t="s">
        <v>494</v>
      </c>
      <c r="K122" s="15" t="s">
        <v>79</v>
      </c>
    </row>
    <row r="123" spans="10:11" ht="12.75">
      <c r="J123" s="15" t="s">
        <v>522</v>
      </c>
      <c r="K123" s="15" t="s">
        <v>164</v>
      </c>
    </row>
    <row r="124" spans="10:11" ht="12.75">
      <c r="J124" s="15" t="s">
        <v>830</v>
      </c>
      <c r="K124" s="15" t="s">
        <v>186</v>
      </c>
    </row>
    <row r="125" spans="10:11" ht="12.75">
      <c r="J125" s="15" t="s">
        <v>443</v>
      </c>
      <c r="K125" s="15" t="s">
        <v>39</v>
      </c>
    </row>
    <row r="126" spans="10:11" ht="12.75">
      <c r="J126" s="15" t="s">
        <v>598</v>
      </c>
      <c r="K126" s="15" t="s">
        <v>207</v>
      </c>
    </row>
    <row r="127" spans="10:11" ht="12.75">
      <c r="J127" s="15" t="s">
        <v>619</v>
      </c>
      <c r="K127" s="15" t="s">
        <v>224</v>
      </c>
    </row>
    <row r="128" spans="10:11" ht="12.75">
      <c r="J128" s="15" t="s">
        <v>629</v>
      </c>
      <c r="K128" s="15" t="s">
        <v>237</v>
      </c>
    </row>
    <row r="129" spans="10:11" ht="12.75">
      <c r="J129" s="15" t="s">
        <v>662</v>
      </c>
      <c r="K129" s="15" t="s">
        <v>262</v>
      </c>
    </row>
    <row r="130" spans="10:11" ht="12.75">
      <c r="J130" s="15" t="s">
        <v>675</v>
      </c>
      <c r="K130" s="15" t="s">
        <v>279</v>
      </c>
    </row>
    <row r="131" spans="10:11" ht="12.75">
      <c r="J131" s="15" t="s">
        <v>719</v>
      </c>
      <c r="K131" s="15" t="s">
        <v>319</v>
      </c>
    </row>
    <row r="132" spans="10:11" ht="12.75">
      <c r="J132" s="15" t="s">
        <v>744</v>
      </c>
      <c r="K132" s="15" t="s">
        <v>334</v>
      </c>
    </row>
    <row r="133" spans="10:11" ht="12.75">
      <c r="J133" s="15" t="s">
        <v>523</v>
      </c>
      <c r="K133" s="15" t="s">
        <v>127</v>
      </c>
    </row>
    <row r="134" spans="10:11" ht="12.75">
      <c r="J134" s="15" t="s">
        <v>771</v>
      </c>
      <c r="K134" s="15" t="s">
        <v>361</v>
      </c>
    </row>
    <row r="135" spans="10:11" ht="12.75">
      <c r="J135" s="15" t="s">
        <v>570</v>
      </c>
      <c r="K135" s="15" t="s">
        <v>105</v>
      </c>
    </row>
    <row r="136" spans="10:11" ht="12.75">
      <c r="J136" s="15" t="s">
        <v>831</v>
      </c>
      <c r="K136" s="15" t="s">
        <v>187</v>
      </c>
    </row>
    <row r="137" spans="10:11" ht="12.75">
      <c r="J137" s="15" t="s">
        <v>635</v>
      </c>
      <c r="K137" s="15" t="s">
        <v>238</v>
      </c>
    </row>
    <row r="138" spans="10:11" ht="12.75">
      <c r="J138" s="15" t="s">
        <v>663</v>
      </c>
      <c r="K138" s="15" t="s">
        <v>263</v>
      </c>
    </row>
    <row r="139" spans="10:11" ht="12.75">
      <c r="J139" s="15" t="s">
        <v>607</v>
      </c>
      <c r="K139" s="15" t="s">
        <v>214</v>
      </c>
    </row>
    <row r="140" spans="10:11" ht="12.75">
      <c r="J140" s="15" t="s">
        <v>787</v>
      </c>
      <c r="K140" s="15" t="s">
        <v>375</v>
      </c>
    </row>
    <row r="141" spans="10:11" ht="12.75">
      <c r="J141" s="15" t="s">
        <v>444</v>
      </c>
      <c r="K141" s="15" t="s">
        <v>40</v>
      </c>
    </row>
    <row r="142" spans="10:11" ht="12.75">
      <c r="J142" s="15" t="s">
        <v>647</v>
      </c>
      <c r="K142" s="15" t="s">
        <v>249</v>
      </c>
    </row>
    <row r="143" spans="10:11" ht="12.75">
      <c r="J143" s="15" t="s">
        <v>788</v>
      </c>
      <c r="K143" s="15" t="s">
        <v>376</v>
      </c>
    </row>
    <row r="144" spans="10:11" ht="12.75">
      <c r="J144" s="15" t="s">
        <v>614</v>
      </c>
      <c r="K144" s="15" t="s">
        <v>219</v>
      </c>
    </row>
    <row r="145" spans="10:11" ht="12.75">
      <c r="J145" s="15" t="s">
        <v>571</v>
      </c>
      <c r="K145" s="15" t="s">
        <v>111</v>
      </c>
    </row>
    <row r="146" spans="10:11" ht="12.75">
      <c r="J146" s="15" t="s">
        <v>881</v>
      </c>
      <c r="K146" s="15" t="s">
        <v>195</v>
      </c>
    </row>
    <row r="147" spans="10:11" ht="12.75">
      <c r="J147" s="15" t="s">
        <v>620</v>
      </c>
      <c r="K147" s="15" t="s">
        <v>225</v>
      </c>
    </row>
    <row r="148" spans="10:11" ht="12.75">
      <c r="J148" s="15" t="s">
        <v>664</v>
      </c>
      <c r="K148" s="15" t="s">
        <v>264</v>
      </c>
    </row>
    <row r="149" spans="10:11" ht="12.75">
      <c r="J149" s="15" t="s">
        <v>599</v>
      </c>
      <c r="K149" s="15" t="s">
        <v>208</v>
      </c>
    </row>
    <row r="150" spans="10:11" ht="12.75">
      <c r="J150" s="15" t="s">
        <v>780</v>
      </c>
      <c r="K150" s="15" t="s">
        <v>369</v>
      </c>
    </row>
    <row r="151" spans="10:11" ht="12.75">
      <c r="J151" s="15" t="s">
        <v>656</v>
      </c>
      <c r="K151" s="15" t="s">
        <v>257</v>
      </c>
    </row>
    <row r="152" spans="10:11" ht="12.75">
      <c r="J152" s="15" t="s">
        <v>699</v>
      </c>
      <c r="K152" s="15" t="s">
        <v>301</v>
      </c>
    </row>
    <row r="153" spans="10:11" ht="12.75">
      <c r="J153" s="15" t="s">
        <v>485</v>
      </c>
      <c r="K153" s="15" t="s">
        <v>72</v>
      </c>
    </row>
    <row r="154" spans="10:11" ht="12.75">
      <c r="J154" s="15" t="s">
        <v>753</v>
      </c>
      <c r="K154" s="15" t="s">
        <v>346</v>
      </c>
    </row>
    <row r="155" spans="10:11" ht="12.75">
      <c r="J155" s="15" t="s">
        <v>457</v>
      </c>
      <c r="K155" s="15" t="s">
        <v>201</v>
      </c>
    </row>
    <row r="156" spans="10:11" ht="12.75">
      <c r="J156" s="15" t="s">
        <v>882</v>
      </c>
      <c r="K156" s="15" t="s">
        <v>403</v>
      </c>
    </row>
    <row r="157" spans="10:11" ht="12.75">
      <c r="J157" s="15" t="s">
        <v>657</v>
      </c>
      <c r="K157" s="15" t="s">
        <v>258</v>
      </c>
    </row>
    <row r="158" spans="10:11" ht="12.75">
      <c r="J158" s="15" t="s">
        <v>572</v>
      </c>
      <c r="K158" s="15" t="s">
        <v>90</v>
      </c>
    </row>
    <row r="159" spans="10:11" ht="12.75">
      <c r="J159" s="15" t="s">
        <v>665</v>
      </c>
      <c r="K159" s="15" t="s">
        <v>265</v>
      </c>
    </row>
    <row r="160" spans="10:11" ht="12.75">
      <c r="J160" s="15" t="s">
        <v>688</v>
      </c>
      <c r="K160" s="15" t="s">
        <v>291</v>
      </c>
    </row>
    <row r="161" spans="10:11" ht="12.75">
      <c r="J161" s="15" t="s">
        <v>728</v>
      </c>
      <c r="K161" s="15" t="s">
        <v>327</v>
      </c>
    </row>
    <row r="162" spans="10:11" ht="12.75">
      <c r="J162" s="15" t="s">
        <v>470</v>
      </c>
      <c r="K162" s="15" t="s">
        <v>171</v>
      </c>
    </row>
    <row r="163" spans="10:11" ht="12.75">
      <c r="J163" s="15" t="s">
        <v>426</v>
      </c>
      <c r="K163" s="15" t="s">
        <v>22</v>
      </c>
    </row>
    <row r="164" spans="10:11" ht="12.75">
      <c r="J164" s="15" t="s">
        <v>789</v>
      </c>
      <c r="K164" s="15" t="s">
        <v>377</v>
      </c>
    </row>
    <row r="165" spans="10:11" ht="12.75">
      <c r="J165" s="15" t="s">
        <v>427</v>
      </c>
      <c r="K165" s="15" t="s">
        <v>23</v>
      </c>
    </row>
    <row r="166" spans="10:11" ht="12.75">
      <c r="J166" s="15" t="s">
        <v>524</v>
      </c>
      <c r="K166" s="15" t="s">
        <v>152</v>
      </c>
    </row>
    <row r="167" spans="10:11" ht="12.75">
      <c r="J167" s="15" t="s">
        <v>735</v>
      </c>
      <c r="K167" s="15" t="s">
        <v>340</v>
      </c>
    </row>
    <row r="168" spans="10:11" ht="12.75">
      <c r="J168" s="15" t="s">
        <v>428</v>
      </c>
      <c r="K168" s="15" t="s">
        <v>24</v>
      </c>
    </row>
    <row r="169" spans="10:11" ht="12.75">
      <c r="J169" s="15" t="s">
        <v>573</v>
      </c>
      <c r="K169" s="15" t="s">
        <v>106</v>
      </c>
    </row>
    <row r="170" spans="10:11" ht="12.75">
      <c r="J170" s="15" t="s">
        <v>833</v>
      </c>
      <c r="K170" s="15" t="s">
        <v>188</v>
      </c>
    </row>
    <row r="171" spans="10:11" ht="12.75">
      <c r="J171" s="15" t="s">
        <v>712</v>
      </c>
      <c r="K171" s="15" t="s">
        <v>313</v>
      </c>
    </row>
    <row r="172" spans="10:11" ht="12.75">
      <c r="J172" s="15" t="s">
        <v>445</v>
      </c>
      <c r="K172" s="15" t="s">
        <v>41</v>
      </c>
    </row>
    <row r="173" spans="10:11" ht="12.75">
      <c r="J173" s="15" t="s">
        <v>648</v>
      </c>
      <c r="K173" s="15" t="s">
        <v>250</v>
      </c>
    </row>
    <row r="174" spans="10:11" ht="12.75">
      <c r="J174" s="15" t="s">
        <v>736</v>
      </c>
      <c r="K174" s="15" t="s">
        <v>398</v>
      </c>
    </row>
    <row r="175" spans="10:11" ht="12.75">
      <c r="J175" s="15" t="s">
        <v>446</v>
      </c>
      <c r="K175" s="15" t="s">
        <v>42</v>
      </c>
    </row>
    <row r="176" spans="10:11" ht="12.75">
      <c r="J176" s="15" t="s">
        <v>666</v>
      </c>
      <c r="K176" s="15" t="s">
        <v>266</v>
      </c>
    </row>
    <row r="177" spans="10:11" ht="12.75">
      <c r="J177" s="15" t="s">
        <v>525</v>
      </c>
      <c r="K177" s="15" t="s">
        <v>123</v>
      </c>
    </row>
    <row r="178" spans="10:11" ht="12.75">
      <c r="J178" s="15" t="s">
        <v>636</v>
      </c>
      <c r="K178" s="15" t="s">
        <v>239</v>
      </c>
    </row>
    <row r="179" spans="10:11" ht="12.75">
      <c r="J179" s="15" t="s">
        <v>667</v>
      </c>
      <c r="K179" s="15" t="s">
        <v>267</v>
      </c>
    </row>
    <row r="180" spans="10:11" ht="12.75">
      <c r="J180" s="15" t="s">
        <v>447</v>
      </c>
      <c r="K180" s="15" t="s">
        <v>43</v>
      </c>
    </row>
    <row r="181" spans="10:11" ht="12.75">
      <c r="J181" s="15" t="s">
        <v>883</v>
      </c>
      <c r="K181" s="15" t="s">
        <v>196</v>
      </c>
    </row>
    <row r="182" spans="10:11" ht="12.75">
      <c r="J182" s="15" t="s">
        <v>526</v>
      </c>
      <c r="K182" s="15" t="s">
        <v>158</v>
      </c>
    </row>
    <row r="183" spans="10:11" ht="12.75">
      <c r="J183" s="15" t="s">
        <v>574</v>
      </c>
      <c r="K183" s="15" t="s">
        <v>91</v>
      </c>
    </row>
    <row r="184" spans="10:11" ht="12.75">
      <c r="J184" s="15" t="s">
        <v>676</v>
      </c>
      <c r="K184" s="15" t="s">
        <v>280</v>
      </c>
    </row>
    <row r="185" spans="10:11" ht="12.75">
      <c r="J185" s="15" t="s">
        <v>615</v>
      </c>
      <c r="K185" s="15" t="s">
        <v>220</v>
      </c>
    </row>
    <row r="186" spans="10:11" ht="12.75">
      <c r="J186" s="15" t="s">
        <v>448</v>
      </c>
      <c r="K186" s="15" t="s">
        <v>44</v>
      </c>
    </row>
    <row r="187" spans="10:11" ht="12.75">
      <c r="J187" s="15" t="s">
        <v>713</v>
      </c>
      <c r="K187" s="15" t="s">
        <v>314</v>
      </c>
    </row>
    <row r="188" spans="10:11" ht="12.75">
      <c r="J188" s="15" t="s">
        <v>809</v>
      </c>
      <c r="K188" s="15" t="s">
        <v>395</v>
      </c>
    </row>
    <row r="189" spans="10:11" ht="12.75">
      <c r="J189" s="15" t="s">
        <v>449</v>
      </c>
      <c r="K189" s="15" t="s">
        <v>45</v>
      </c>
    </row>
    <row r="190" spans="10:11" ht="12.75">
      <c r="J190" s="15" t="s">
        <v>835</v>
      </c>
      <c r="K190" s="15" t="s">
        <v>180</v>
      </c>
    </row>
    <row r="191" spans="10:11" ht="12.75">
      <c r="J191" s="15" t="s">
        <v>600</v>
      </c>
      <c r="K191" s="15" t="s">
        <v>401</v>
      </c>
    </row>
    <row r="192" spans="10:11" ht="12.75">
      <c r="J192" s="15" t="s">
        <v>700</v>
      </c>
      <c r="K192" s="15" t="s">
        <v>302</v>
      </c>
    </row>
    <row r="193" spans="10:11" ht="12.75">
      <c r="J193" s="15" t="s">
        <v>781</v>
      </c>
      <c r="K193" s="15" t="s">
        <v>370</v>
      </c>
    </row>
    <row r="194" spans="10:11" ht="12.75">
      <c r="J194" s="15" t="s">
        <v>884</v>
      </c>
      <c r="K194" s="15" t="s">
        <v>116</v>
      </c>
    </row>
    <row r="195" spans="10:11" ht="12.75">
      <c r="J195" s="15" t="s">
        <v>409</v>
      </c>
      <c r="K195" s="15" t="s">
        <v>1</v>
      </c>
    </row>
    <row r="196" spans="10:11" ht="12.75">
      <c r="J196" s="15" t="s">
        <v>429</v>
      </c>
      <c r="K196" s="15" t="s">
        <v>25</v>
      </c>
    </row>
    <row r="197" spans="10:11" ht="12.75">
      <c r="J197" s="15" t="s">
        <v>430</v>
      </c>
      <c r="K197" s="15" t="s">
        <v>26</v>
      </c>
    </row>
    <row r="198" spans="10:11" ht="12.75">
      <c r="J198" s="15" t="s">
        <v>575</v>
      </c>
      <c r="K198" s="15" t="s">
        <v>112</v>
      </c>
    </row>
    <row r="199" spans="10:11" ht="12.75">
      <c r="J199" s="15" t="s">
        <v>836</v>
      </c>
      <c r="K199" s="15" t="s">
        <v>197</v>
      </c>
    </row>
    <row r="200" spans="10:11" ht="12.75">
      <c r="J200" s="15" t="s">
        <v>745</v>
      </c>
      <c r="K200" s="15" t="s">
        <v>335</v>
      </c>
    </row>
    <row r="201" spans="10:11" ht="12.75">
      <c r="J201" s="15" t="s">
        <v>885</v>
      </c>
      <c r="K201" s="15" t="s">
        <v>331</v>
      </c>
    </row>
    <row r="202" spans="10:11" ht="12.75">
      <c r="J202" s="15" t="s">
        <v>528</v>
      </c>
      <c r="K202" s="15" t="s">
        <v>128</v>
      </c>
    </row>
    <row r="203" spans="10:11" ht="12.75">
      <c r="J203" s="15" t="s">
        <v>450</v>
      </c>
      <c r="K203" s="15" t="s">
        <v>46</v>
      </c>
    </row>
    <row r="204" spans="10:11" ht="12.75">
      <c r="J204" s="15" t="s">
        <v>503</v>
      </c>
      <c r="K204" s="15" t="s">
        <v>86</v>
      </c>
    </row>
    <row r="205" spans="10:11" ht="12.75">
      <c r="J205" s="15" t="s">
        <v>472</v>
      </c>
      <c r="K205" s="15" t="s">
        <v>63</v>
      </c>
    </row>
    <row r="206" spans="10:11" ht="12.75">
      <c r="J206" s="15" t="s">
        <v>431</v>
      </c>
      <c r="K206" s="15" t="s">
        <v>27</v>
      </c>
    </row>
    <row r="207" spans="10:11" ht="12.75">
      <c r="J207" s="15" t="s">
        <v>576</v>
      </c>
      <c r="K207" s="15" t="s">
        <v>113</v>
      </c>
    </row>
    <row r="208" spans="10:11" ht="12.75">
      <c r="J208" s="15" t="s">
        <v>837</v>
      </c>
      <c r="K208" s="15" t="s">
        <v>198</v>
      </c>
    </row>
    <row r="209" spans="10:11" ht="12.75">
      <c r="J209" s="15" t="s">
        <v>701</v>
      </c>
      <c r="K209" s="15" t="s">
        <v>303</v>
      </c>
    </row>
    <row r="210" spans="10:11" ht="12.75">
      <c r="J210" s="15" t="s">
        <v>504</v>
      </c>
      <c r="K210" s="15" t="s">
        <v>87</v>
      </c>
    </row>
    <row r="211" spans="10:11" ht="12.75">
      <c r="J211" s="15" t="s">
        <v>529</v>
      </c>
      <c r="K211" s="15" t="s">
        <v>141</v>
      </c>
    </row>
    <row r="212" spans="10:11" ht="12.75">
      <c r="J212" s="15" t="s">
        <v>577</v>
      </c>
      <c r="K212" s="15" t="s">
        <v>107</v>
      </c>
    </row>
    <row r="213" spans="10:11" ht="12.75">
      <c r="J213" s="15" t="s">
        <v>838</v>
      </c>
      <c r="K213" s="15" t="s">
        <v>189</v>
      </c>
    </row>
    <row r="214" spans="10:11" ht="12.75">
      <c r="J214" s="15" t="s">
        <v>637</v>
      </c>
      <c r="K214" s="15" t="s">
        <v>240</v>
      </c>
    </row>
    <row r="215" spans="10:11" ht="12.75">
      <c r="J215" s="15" t="s">
        <v>432</v>
      </c>
      <c r="K215" s="15" t="s">
        <v>28</v>
      </c>
    </row>
    <row r="216" spans="10:11" ht="12.75">
      <c r="J216" s="15" t="s">
        <v>772</v>
      </c>
      <c r="K216" s="15" t="s">
        <v>362</v>
      </c>
    </row>
    <row r="217" spans="10:11" ht="12.75">
      <c r="J217" s="15" t="s">
        <v>720</v>
      </c>
      <c r="K217" s="15" t="s">
        <v>320</v>
      </c>
    </row>
    <row r="218" spans="10:11" ht="12.75">
      <c r="J218" s="15" t="s">
        <v>578</v>
      </c>
      <c r="K218" s="15" t="s">
        <v>92</v>
      </c>
    </row>
    <row r="219" spans="10:11" ht="12.75">
      <c r="J219" s="15" t="s">
        <v>473</v>
      </c>
      <c r="K219" s="15" t="s">
        <v>64</v>
      </c>
    </row>
    <row r="220" spans="10:11" ht="12.75">
      <c r="J220" s="15" t="s">
        <v>530</v>
      </c>
      <c r="K220" s="15" t="s">
        <v>132</v>
      </c>
    </row>
    <row r="221" spans="10:11" ht="12.75">
      <c r="J221" s="15" t="s">
        <v>689</v>
      </c>
      <c r="K221" s="15" t="s">
        <v>292</v>
      </c>
    </row>
    <row r="222" spans="10:11" ht="12.75">
      <c r="J222" s="15" t="s">
        <v>649</v>
      </c>
      <c r="K222" s="15" t="s">
        <v>251</v>
      </c>
    </row>
    <row r="223" spans="10:11" ht="12.75">
      <c r="J223" s="15" t="s">
        <v>814</v>
      </c>
      <c r="K223" s="15" t="s">
        <v>402</v>
      </c>
    </row>
    <row r="224" spans="10:11" ht="12.75">
      <c r="J224" s="15" t="s">
        <v>462</v>
      </c>
      <c r="K224" s="15" t="s">
        <v>55</v>
      </c>
    </row>
    <row r="225" spans="10:11" ht="12.75">
      <c r="J225" s="15" t="s">
        <v>754</v>
      </c>
      <c r="K225" s="15" t="s">
        <v>347</v>
      </c>
    </row>
    <row r="226" spans="10:11" ht="12.75">
      <c r="J226" s="15" t="s">
        <v>531</v>
      </c>
      <c r="K226" s="15" t="s">
        <v>159</v>
      </c>
    </row>
    <row r="227" spans="10:11" ht="12.75">
      <c r="J227" s="15" t="s">
        <v>714</v>
      </c>
      <c r="K227" s="15" t="s">
        <v>315</v>
      </c>
    </row>
    <row r="228" spans="10:11" ht="12.75">
      <c r="J228" s="15" t="s">
        <v>764</v>
      </c>
      <c r="K228" s="15" t="s">
        <v>355</v>
      </c>
    </row>
    <row r="229" spans="10:11" ht="12.75">
      <c r="J229" s="15" t="s">
        <v>477</v>
      </c>
      <c r="K229" s="15" t="s">
        <v>172</v>
      </c>
    </row>
    <row r="230" spans="10:11" ht="12.75">
      <c r="J230" s="15" t="s">
        <v>451</v>
      </c>
      <c r="K230" s="15" t="s">
        <v>47</v>
      </c>
    </row>
    <row r="231" spans="10:11" ht="12.75">
      <c r="J231" s="15" t="s">
        <v>621</v>
      </c>
      <c r="K231" s="15" t="s">
        <v>229</v>
      </c>
    </row>
    <row r="232" spans="10:11" ht="12.75">
      <c r="J232" s="15" t="s">
        <v>782</v>
      </c>
      <c r="K232" s="15" t="s">
        <v>371</v>
      </c>
    </row>
    <row r="233" spans="10:11" ht="12.75">
      <c r="J233" s="15" t="s">
        <v>810</v>
      </c>
      <c r="K233" s="15" t="s">
        <v>396</v>
      </c>
    </row>
    <row r="234" spans="10:11" ht="12.75">
      <c r="J234" s="15" t="s">
        <v>532</v>
      </c>
      <c r="K234" s="15" t="s">
        <v>124</v>
      </c>
    </row>
    <row r="235" spans="10:11" ht="12.75">
      <c r="J235" s="15" t="s">
        <v>533</v>
      </c>
      <c r="K235" s="15" t="s">
        <v>133</v>
      </c>
    </row>
    <row r="236" spans="10:11" ht="12.75">
      <c r="J236" s="15" t="s">
        <v>790</v>
      </c>
      <c r="K236" s="15" t="s">
        <v>378</v>
      </c>
    </row>
    <row r="237" spans="10:11" ht="12.75">
      <c r="J237" s="15" t="s">
        <v>668</v>
      </c>
      <c r="K237" s="15" t="s">
        <v>268</v>
      </c>
    </row>
    <row r="238" spans="10:11" ht="12.75">
      <c r="J238" s="15" t="s">
        <v>755</v>
      </c>
      <c r="K238" s="15" t="s">
        <v>348</v>
      </c>
    </row>
    <row r="239" spans="10:11" ht="12.75">
      <c r="J239" s="15" t="s">
        <v>486</v>
      </c>
      <c r="K239" s="15" t="s">
        <v>73</v>
      </c>
    </row>
    <row r="240" spans="10:11" ht="12.75">
      <c r="J240" s="15" t="s">
        <v>773</v>
      </c>
      <c r="K240" s="15" t="s">
        <v>363</v>
      </c>
    </row>
    <row r="241" spans="10:11" ht="12.75">
      <c r="J241" s="15" t="s">
        <v>452</v>
      </c>
      <c r="K241" s="15" t="s">
        <v>48</v>
      </c>
    </row>
    <row r="242" spans="10:11" ht="12.75">
      <c r="J242" s="15" t="s">
        <v>579</v>
      </c>
      <c r="K242" s="15" t="s">
        <v>93</v>
      </c>
    </row>
    <row r="243" spans="10:11" ht="12.75">
      <c r="J243" s="15" t="s">
        <v>622</v>
      </c>
      <c r="K243" s="15" t="s">
        <v>226</v>
      </c>
    </row>
    <row r="244" spans="10:11" ht="12.75">
      <c r="J244" s="15" t="s">
        <v>630</v>
      </c>
      <c r="K244" s="15" t="s">
        <v>233</v>
      </c>
    </row>
    <row r="245" spans="10:11" ht="12.75">
      <c r="J245" s="15" t="s">
        <v>616</v>
      </c>
      <c r="K245" s="15" t="s">
        <v>221</v>
      </c>
    </row>
    <row r="246" spans="10:11" ht="12.75">
      <c r="J246" s="15" t="s">
        <v>534</v>
      </c>
      <c r="K246" s="15" t="s">
        <v>129</v>
      </c>
    </row>
    <row r="247" spans="10:11" ht="12.75">
      <c r="J247" s="15" t="s">
        <v>677</v>
      </c>
      <c r="K247" s="15" t="s">
        <v>281</v>
      </c>
    </row>
    <row r="248" spans="10:11" ht="12.75">
      <c r="J248" s="15" t="s">
        <v>721</v>
      </c>
      <c r="K248" s="15" t="s">
        <v>321</v>
      </c>
    </row>
    <row r="249" spans="10:11" ht="12.75">
      <c r="J249" s="15" t="s">
        <v>535</v>
      </c>
      <c r="K249" s="15" t="s">
        <v>130</v>
      </c>
    </row>
    <row r="250" spans="10:11" ht="12.75">
      <c r="J250" s="15" t="s">
        <v>730</v>
      </c>
      <c r="K250" s="15" t="s">
        <v>328</v>
      </c>
    </row>
    <row r="251" spans="10:11" ht="12.75">
      <c r="J251" s="15" t="s">
        <v>536</v>
      </c>
      <c r="K251" s="15" t="s">
        <v>122</v>
      </c>
    </row>
    <row r="252" spans="10:11" ht="12.75">
      <c r="J252" s="15" t="s">
        <v>487</v>
      </c>
      <c r="K252" s="15" t="s">
        <v>74</v>
      </c>
    </row>
    <row r="253" spans="10:11" ht="12.75">
      <c r="J253" s="15" t="s">
        <v>799</v>
      </c>
      <c r="K253" s="15" t="s">
        <v>386</v>
      </c>
    </row>
    <row r="254" spans="10:11" ht="12.75">
      <c r="J254" s="15" t="s">
        <v>715</v>
      </c>
      <c r="K254" s="15" t="s">
        <v>316</v>
      </c>
    </row>
    <row r="255" spans="10:11" ht="12.75">
      <c r="J255" s="15" t="s">
        <v>580</v>
      </c>
      <c r="K255" s="15" t="s">
        <v>101</v>
      </c>
    </row>
    <row r="256" spans="10:11" ht="12.75">
      <c r="J256" s="15" t="s">
        <v>839</v>
      </c>
      <c r="K256" s="15" t="s">
        <v>181</v>
      </c>
    </row>
    <row r="257" spans="10:11" ht="12.75">
      <c r="J257" s="15" t="s">
        <v>746</v>
      </c>
      <c r="K257" s="15" t="s">
        <v>336</v>
      </c>
    </row>
    <row r="258" spans="10:11" ht="12.75">
      <c r="J258" s="15" t="s">
        <v>581</v>
      </c>
      <c r="K258" s="15" t="s">
        <v>94</v>
      </c>
    </row>
    <row r="259" spans="10:11" ht="12.75">
      <c r="J259" s="15" t="s">
        <v>537</v>
      </c>
      <c r="K259" s="15" t="s">
        <v>118</v>
      </c>
    </row>
    <row r="260" spans="10:11" ht="12.75">
      <c r="J260" s="15" t="s">
        <v>731</v>
      </c>
      <c r="K260" s="15" t="s">
        <v>329</v>
      </c>
    </row>
    <row r="261" spans="10:11" ht="12.75">
      <c r="J261" s="15" t="s">
        <v>538</v>
      </c>
      <c r="K261" s="15" t="s">
        <v>162</v>
      </c>
    </row>
    <row r="262" spans="10:11" ht="12.75">
      <c r="J262" s="15" t="s">
        <v>582</v>
      </c>
      <c r="K262" s="15" t="s">
        <v>114</v>
      </c>
    </row>
    <row r="263" spans="10:11" ht="12.75">
      <c r="J263" s="15" t="s">
        <v>840</v>
      </c>
      <c r="K263" s="15" t="s">
        <v>199</v>
      </c>
    </row>
    <row r="264" spans="10:11" ht="12.75">
      <c r="J264" s="15" t="s">
        <v>800</v>
      </c>
      <c r="K264" s="15" t="s">
        <v>387</v>
      </c>
    </row>
    <row r="265" spans="10:11" ht="12.75">
      <c r="J265" s="15" t="s">
        <v>716</v>
      </c>
      <c r="K265" s="15" t="s">
        <v>317</v>
      </c>
    </row>
    <row r="266" spans="10:11" ht="12.75">
      <c r="J266" s="15" t="s">
        <v>463</v>
      </c>
      <c r="K266" s="15" t="s">
        <v>56</v>
      </c>
    </row>
    <row r="267" spans="10:11" ht="12.75">
      <c r="J267" s="15" t="s">
        <v>759</v>
      </c>
      <c r="K267" s="15" t="s">
        <v>351</v>
      </c>
    </row>
    <row r="268" spans="10:11" ht="12.75">
      <c r="J268" s="15" t="s">
        <v>583</v>
      </c>
      <c r="K268" s="15" t="s">
        <v>95</v>
      </c>
    </row>
    <row r="269" spans="10:11" ht="12.75">
      <c r="J269" s="15" t="s">
        <v>702</v>
      </c>
      <c r="K269" s="15" t="s">
        <v>304</v>
      </c>
    </row>
    <row r="270" spans="10:11" ht="12.75">
      <c r="J270" s="15" t="s">
        <v>539</v>
      </c>
      <c r="K270" s="15" t="s">
        <v>151</v>
      </c>
    </row>
    <row r="271" spans="10:11" ht="12.75">
      <c r="J271" s="15" t="s">
        <v>540</v>
      </c>
      <c r="K271" s="15" t="s">
        <v>154</v>
      </c>
    </row>
    <row r="272" spans="10:11" ht="12.75">
      <c r="J272" s="15" t="s">
        <v>541</v>
      </c>
      <c r="K272" s="15" t="s">
        <v>136</v>
      </c>
    </row>
    <row r="273" spans="10:11" ht="12.75">
      <c r="J273" s="15" t="s">
        <v>542</v>
      </c>
      <c r="K273" s="15" t="s">
        <v>139</v>
      </c>
    </row>
    <row r="274" spans="10:11" ht="12.75">
      <c r="J274" s="15" t="s">
        <v>703</v>
      </c>
      <c r="K274" s="15" t="s">
        <v>305</v>
      </c>
    </row>
    <row r="275" spans="10:11" ht="12.75">
      <c r="J275" s="15" t="s">
        <v>631</v>
      </c>
      <c r="K275" s="15" t="s">
        <v>234</v>
      </c>
    </row>
    <row r="276" spans="10:11" ht="12.75">
      <c r="J276" s="15" t="s">
        <v>543</v>
      </c>
      <c r="K276" s="15" t="s">
        <v>147</v>
      </c>
    </row>
    <row r="277" spans="10:11" ht="12.75">
      <c r="J277" s="15" t="s">
        <v>453</v>
      </c>
      <c r="K277" s="15" t="s">
        <v>49</v>
      </c>
    </row>
    <row r="278" spans="10:11" ht="12.75">
      <c r="J278" s="15" t="s">
        <v>544</v>
      </c>
      <c r="K278" s="15" t="s">
        <v>125</v>
      </c>
    </row>
    <row r="279" spans="10:11" ht="12.75">
      <c r="J279" s="15" t="s">
        <v>815</v>
      </c>
      <c r="K279" s="15" t="s">
        <v>273</v>
      </c>
    </row>
    <row r="280" spans="10:11" ht="12.75">
      <c r="J280" s="15" t="s">
        <v>791</v>
      </c>
      <c r="K280" s="15" t="s">
        <v>379</v>
      </c>
    </row>
    <row r="281" spans="10:11" ht="12.75">
      <c r="J281" s="15" t="s">
        <v>704</v>
      </c>
      <c r="K281" s="15" t="s">
        <v>306</v>
      </c>
    </row>
    <row r="282" spans="10:11" ht="12.75">
      <c r="J282" s="15" t="s">
        <v>454</v>
      </c>
      <c r="K282" s="15" t="s">
        <v>50</v>
      </c>
    </row>
    <row r="283" spans="10:11" ht="12.75">
      <c r="J283" s="15" t="s">
        <v>737</v>
      </c>
      <c r="K283" s="15" t="s">
        <v>341</v>
      </c>
    </row>
    <row r="284" spans="10:11" ht="12.75">
      <c r="J284" s="15" t="s">
        <v>464</v>
      </c>
      <c r="K284" s="15" t="s">
        <v>57</v>
      </c>
    </row>
    <row r="285" spans="10:11" ht="12.75">
      <c r="J285" s="15" t="s">
        <v>650</v>
      </c>
      <c r="K285" s="15" t="s">
        <v>252</v>
      </c>
    </row>
    <row r="286" spans="10:11" ht="12.75">
      <c r="J286" s="15" t="s">
        <v>705</v>
      </c>
      <c r="K286" s="15" t="s">
        <v>307</v>
      </c>
    </row>
    <row r="287" spans="10:11" ht="12.75">
      <c r="J287" s="15" t="s">
        <v>638</v>
      </c>
      <c r="K287" s="15" t="s">
        <v>241</v>
      </c>
    </row>
    <row r="288" spans="10:11" ht="12.75">
      <c r="J288" s="15" t="s">
        <v>481</v>
      </c>
      <c r="K288" s="15" t="s">
        <v>70</v>
      </c>
    </row>
    <row r="289" spans="10:11" ht="12.75">
      <c r="J289" s="15" t="s">
        <v>801</v>
      </c>
      <c r="K289" s="15" t="s">
        <v>388</v>
      </c>
    </row>
    <row r="290" spans="10:11" ht="12.75">
      <c r="J290" s="15" t="s">
        <v>792</v>
      </c>
      <c r="K290" s="15" t="s">
        <v>380</v>
      </c>
    </row>
    <row r="291" spans="10:11" ht="12.75">
      <c r="J291" s="15" t="s">
        <v>756</v>
      </c>
      <c r="K291" s="15" t="s">
        <v>349</v>
      </c>
    </row>
    <row r="292" spans="10:11" ht="12.75">
      <c r="J292" s="15" t="s">
        <v>669</v>
      </c>
      <c r="K292" s="15" t="s">
        <v>269</v>
      </c>
    </row>
    <row r="293" spans="10:11" ht="12.75">
      <c r="J293" s="15" t="s">
        <v>545</v>
      </c>
      <c r="K293" s="15" t="s">
        <v>142</v>
      </c>
    </row>
    <row r="294" spans="10:11" ht="12.75">
      <c r="J294" s="15" t="s">
        <v>738</v>
      </c>
      <c r="K294" s="15" t="s">
        <v>399</v>
      </c>
    </row>
    <row r="295" spans="10:11" ht="12.75">
      <c r="J295" s="15" t="s">
        <v>465</v>
      </c>
      <c r="K295" s="15" t="s">
        <v>58</v>
      </c>
    </row>
    <row r="296" spans="10:11" ht="12.75">
      <c r="J296" s="15" t="s">
        <v>495</v>
      </c>
      <c r="K296" s="15" t="s">
        <v>80</v>
      </c>
    </row>
    <row r="297" spans="10:11" ht="12.75">
      <c r="J297" s="15" t="s">
        <v>739</v>
      </c>
      <c r="K297" s="15" t="s">
        <v>342</v>
      </c>
    </row>
    <row r="298" spans="10:11" ht="12.75">
      <c r="J298" s="15" t="s">
        <v>765</v>
      </c>
      <c r="K298" s="15" t="s">
        <v>356</v>
      </c>
    </row>
    <row r="299" spans="10:11" ht="12.75">
      <c r="J299" s="15" t="s">
        <v>474</v>
      </c>
      <c r="K299" s="15" t="s">
        <v>66</v>
      </c>
    </row>
    <row r="300" spans="10:11" ht="12.75">
      <c r="J300" s="15" t="s">
        <v>740</v>
      </c>
      <c r="K300" s="15" t="s">
        <v>400</v>
      </c>
    </row>
    <row r="301" spans="10:11" ht="12.75">
      <c r="J301" s="15" t="s">
        <v>690</v>
      </c>
      <c r="K301" s="15" t="s">
        <v>293</v>
      </c>
    </row>
    <row r="302" spans="10:11" ht="12.75">
      <c r="J302" s="15" t="s">
        <v>482</v>
      </c>
      <c r="K302" s="15" t="s">
        <v>71</v>
      </c>
    </row>
    <row r="303" spans="10:11" ht="12.75">
      <c r="J303" s="15" t="s">
        <v>691</v>
      </c>
      <c r="K303" s="15" t="s">
        <v>294</v>
      </c>
    </row>
    <row r="304" spans="10:11" ht="12.75">
      <c r="J304" s="15" t="s">
        <v>546</v>
      </c>
      <c r="K304" s="15" t="s">
        <v>165</v>
      </c>
    </row>
    <row r="305" spans="10:11" ht="12.75">
      <c r="J305" s="15" t="s">
        <v>841</v>
      </c>
      <c r="K305" s="15" t="s">
        <v>200</v>
      </c>
    </row>
    <row r="306" spans="10:11" ht="12.75">
      <c r="J306" s="15" t="s">
        <v>547</v>
      </c>
      <c r="K306" s="15" t="s">
        <v>148</v>
      </c>
    </row>
    <row r="307" spans="10:11" ht="12.75">
      <c r="J307" s="15" t="s">
        <v>496</v>
      </c>
      <c r="K307" s="15" t="s">
        <v>81</v>
      </c>
    </row>
    <row r="308" spans="10:11" ht="12.75">
      <c r="J308" s="15" t="s">
        <v>584</v>
      </c>
      <c r="K308" s="15" t="s">
        <v>100</v>
      </c>
    </row>
    <row r="309" spans="10:11" ht="12.75">
      <c r="J309" s="15" t="s">
        <v>594</v>
      </c>
      <c r="K309" s="15" t="s">
        <v>203</v>
      </c>
    </row>
    <row r="310" spans="10:11" ht="12.75">
      <c r="J310" s="15" t="s">
        <v>601</v>
      </c>
      <c r="K310" s="15" t="s">
        <v>209</v>
      </c>
    </row>
    <row r="311" spans="10:11" ht="12.75">
      <c r="J311" s="15" t="s">
        <v>617</v>
      </c>
      <c r="K311" s="15" t="s">
        <v>222</v>
      </c>
    </row>
    <row r="312" spans="10:11" ht="12.75">
      <c r="J312" s="15" t="s">
        <v>548</v>
      </c>
      <c r="K312" s="15" t="s">
        <v>121</v>
      </c>
    </row>
    <row r="313" spans="10:11" ht="12.75">
      <c r="J313" s="15" t="s">
        <v>623</v>
      </c>
      <c r="K313" s="15" t="s">
        <v>227</v>
      </c>
    </row>
    <row r="314" spans="10:11" ht="12.75">
      <c r="J314" s="15" t="s">
        <v>722</v>
      </c>
      <c r="K314" s="15" t="s">
        <v>322</v>
      </c>
    </row>
    <row r="315" spans="10:11" ht="12.75">
      <c r="J315" s="15" t="s">
        <v>723</v>
      </c>
      <c r="K315" s="15" t="s">
        <v>323</v>
      </c>
    </row>
    <row r="316" spans="10:11" ht="12.75">
      <c r="J316" s="15" t="s">
        <v>608</v>
      </c>
      <c r="K316" s="15" t="s">
        <v>215</v>
      </c>
    </row>
    <row r="317" spans="10:11" ht="12.75">
      <c r="J317" s="15" t="s">
        <v>732</v>
      </c>
      <c r="K317" s="15" t="s">
        <v>330</v>
      </c>
    </row>
    <row r="318" spans="10:11" ht="12.75">
      <c r="J318" s="15" t="s">
        <v>747</v>
      </c>
      <c r="K318" s="15" t="s">
        <v>337</v>
      </c>
    </row>
    <row r="319" spans="10:11" ht="12.75">
      <c r="J319" s="15" t="s">
        <v>760</v>
      </c>
      <c r="K319" s="15" t="s">
        <v>352</v>
      </c>
    </row>
    <row r="320" spans="10:11" ht="12.75">
      <c r="J320" s="15" t="s">
        <v>706</v>
      </c>
      <c r="K320" s="15" t="s">
        <v>308</v>
      </c>
    </row>
    <row r="321" spans="10:11" ht="12.75">
      <c r="J321" s="15" t="s">
        <v>766</v>
      </c>
      <c r="K321" s="15" t="s">
        <v>359</v>
      </c>
    </row>
    <row r="322" spans="10:11" ht="12.75">
      <c r="J322" s="15" t="s">
        <v>774</v>
      </c>
      <c r="K322" s="15" t="s">
        <v>364</v>
      </c>
    </row>
    <row r="323" spans="10:11" ht="12.75">
      <c r="J323" s="15" t="s">
        <v>488</v>
      </c>
      <c r="K323" s="15" t="s">
        <v>75</v>
      </c>
    </row>
    <row r="324" spans="10:11" ht="12.75">
      <c r="J324" s="15" t="s">
        <v>483</v>
      </c>
      <c r="K324" s="15" t="s">
        <v>173</v>
      </c>
    </row>
    <row r="325" spans="10:11" ht="12.75">
      <c r="J325" s="15" t="s">
        <v>549</v>
      </c>
      <c r="K325" s="15" t="s">
        <v>140</v>
      </c>
    </row>
    <row r="326" spans="10:11" ht="12.75">
      <c r="J326" s="15" t="s">
        <v>550</v>
      </c>
      <c r="K326" s="15" t="s">
        <v>156</v>
      </c>
    </row>
    <row r="327" spans="10:11" ht="12.75">
      <c r="J327" s="15" t="s">
        <v>433</v>
      </c>
      <c r="K327" s="15" t="s">
        <v>29</v>
      </c>
    </row>
    <row r="328" spans="10:11" ht="12.75">
      <c r="J328" s="15" t="s">
        <v>793</v>
      </c>
      <c r="K328" s="15" t="s">
        <v>381</v>
      </c>
    </row>
    <row r="329" spans="10:11" ht="12.75">
      <c r="J329" s="15" t="s">
        <v>678</v>
      </c>
      <c r="K329" s="15" t="s">
        <v>282</v>
      </c>
    </row>
    <row r="330" spans="10:11" ht="12.75">
      <c r="J330" s="15" t="s">
        <v>783</v>
      </c>
      <c r="K330" s="15" t="s">
        <v>372</v>
      </c>
    </row>
    <row r="331" spans="10:11" ht="12.75">
      <c r="J331" s="15" t="s">
        <v>475</v>
      </c>
      <c r="K331" s="15" t="s">
        <v>65</v>
      </c>
    </row>
    <row r="332" spans="10:11" ht="12.75">
      <c r="J332" s="15" t="s">
        <v>775</v>
      </c>
      <c r="K332" s="15" t="s">
        <v>365</v>
      </c>
    </row>
    <row r="333" spans="10:11" ht="12.75">
      <c r="J333" s="15" t="s">
        <v>585</v>
      </c>
      <c r="K333" s="15" t="s">
        <v>108</v>
      </c>
    </row>
    <row r="334" spans="10:11" ht="12.75">
      <c r="J334" s="15" t="s">
        <v>842</v>
      </c>
      <c r="K334" s="15" t="s">
        <v>190</v>
      </c>
    </row>
    <row r="335" spans="10:11" ht="12.75">
      <c r="J335" s="15" t="s">
        <v>776</v>
      </c>
      <c r="K335" s="15" t="s">
        <v>366</v>
      </c>
    </row>
    <row r="336" spans="10:11" ht="12.75">
      <c r="J336" s="15" t="s">
        <v>679</v>
      </c>
      <c r="K336" s="15" t="s">
        <v>283</v>
      </c>
    </row>
    <row r="337" spans="10:11" ht="12.75">
      <c r="J337" s="15" t="s">
        <v>466</v>
      </c>
      <c r="K337" s="15" t="s">
        <v>59</v>
      </c>
    </row>
    <row r="338" spans="10:11" ht="12.75">
      <c r="J338" s="15" t="s">
        <v>551</v>
      </c>
      <c r="K338" s="15" t="s">
        <v>126</v>
      </c>
    </row>
    <row r="339" spans="10:11" ht="12.75">
      <c r="J339" s="15" t="s">
        <v>552</v>
      </c>
      <c r="K339" s="15" t="s">
        <v>143</v>
      </c>
    </row>
    <row r="340" spans="10:11" ht="12.75">
      <c r="J340" s="15" t="s">
        <v>802</v>
      </c>
      <c r="K340" s="15" t="s">
        <v>389</v>
      </c>
    </row>
    <row r="341" spans="10:11" ht="12.75">
      <c r="J341" s="15" t="s">
        <v>658</v>
      </c>
      <c r="K341" s="15" t="s">
        <v>259</v>
      </c>
    </row>
    <row r="342" spans="10:11" ht="12.75">
      <c r="J342" s="15" t="s">
        <v>586</v>
      </c>
      <c r="K342" s="15" t="s">
        <v>96</v>
      </c>
    </row>
    <row r="343" spans="10:11" ht="12.75">
      <c r="J343" s="15" t="s">
        <v>784</v>
      </c>
      <c r="K343" s="15" t="s">
        <v>373</v>
      </c>
    </row>
    <row r="344" spans="10:11" ht="12.75">
      <c r="J344" s="15" t="s">
        <v>489</v>
      </c>
      <c r="K344" s="15" t="s">
        <v>76</v>
      </c>
    </row>
    <row r="345" spans="10:11" ht="12.75">
      <c r="J345" s="15" t="s">
        <v>587</v>
      </c>
      <c r="K345" s="15" t="s">
        <v>97</v>
      </c>
    </row>
    <row r="346" spans="10:11" ht="12.75">
      <c r="J346" s="15" t="s">
        <v>794</v>
      </c>
      <c r="K346" s="15" t="s">
        <v>382</v>
      </c>
    </row>
    <row r="347" spans="10:11" ht="12.75">
      <c r="J347" s="15" t="s">
        <v>455</v>
      </c>
      <c r="K347" s="15" t="s">
        <v>51</v>
      </c>
    </row>
    <row r="348" spans="10:11" ht="12.75">
      <c r="J348" s="15" t="s">
        <v>692</v>
      </c>
      <c r="K348" s="15" t="s">
        <v>295</v>
      </c>
    </row>
    <row r="349" spans="10:11" ht="12.75">
      <c r="J349" s="15" t="s">
        <v>553</v>
      </c>
      <c r="K349" s="15" t="s">
        <v>144</v>
      </c>
    </row>
    <row r="350" spans="10:11" ht="12.75">
      <c r="J350" s="15" t="s">
        <v>467</v>
      </c>
      <c r="K350" s="15" t="s">
        <v>60</v>
      </c>
    </row>
    <row r="351" spans="10:11" ht="12.75">
      <c r="J351" s="15" t="s">
        <v>777</v>
      </c>
      <c r="K351" s="15" t="s">
        <v>367</v>
      </c>
    </row>
    <row r="352" spans="10:11" ht="12.75">
      <c r="J352" s="15" t="s">
        <v>795</v>
      </c>
      <c r="K352" s="15" t="s">
        <v>383</v>
      </c>
    </row>
    <row r="353" spans="10:11" ht="12.75">
      <c r="J353" s="15" t="s">
        <v>767</v>
      </c>
      <c r="K353" s="15" t="s">
        <v>357</v>
      </c>
    </row>
    <row r="354" spans="10:11" ht="12.75">
      <c r="J354" s="15" t="s">
        <v>624</v>
      </c>
      <c r="K354" s="15" t="s">
        <v>228</v>
      </c>
    </row>
    <row r="355" spans="10:11" ht="12.75">
      <c r="J355" s="15" t="s">
        <v>554</v>
      </c>
      <c r="K355" s="15" t="s">
        <v>163</v>
      </c>
    </row>
    <row r="356" spans="10:11" ht="12.75">
      <c r="J356" s="15" t="s">
        <v>651</v>
      </c>
      <c r="K356" s="15" t="s">
        <v>253</v>
      </c>
    </row>
    <row r="357" spans="10:11" ht="12.75">
      <c r="J357" s="15" t="s">
        <v>670</v>
      </c>
      <c r="K357" s="15" t="s">
        <v>270</v>
      </c>
    </row>
    <row r="358" spans="10:11" ht="12.75">
      <c r="J358" s="15" t="s">
        <v>659</v>
      </c>
      <c r="K358" s="15" t="s">
        <v>260</v>
      </c>
    </row>
    <row r="359" spans="10:11" ht="12.75">
      <c r="J359" s="15" t="s">
        <v>693</v>
      </c>
      <c r="K359" s="15" t="s">
        <v>296</v>
      </c>
    </row>
    <row r="360" spans="10:11" ht="12.75">
      <c r="J360" s="15" t="s">
        <v>680</v>
      </c>
      <c r="K360" s="15" t="s">
        <v>284</v>
      </c>
    </row>
    <row r="361" spans="10:11" ht="12.75">
      <c r="J361" s="15" t="s">
        <v>555</v>
      </c>
      <c r="K361" s="15" t="s">
        <v>157</v>
      </c>
    </row>
    <row r="362" spans="10:11" ht="12.75">
      <c r="J362" s="15" t="s">
        <v>694</v>
      </c>
      <c r="K362" s="15" t="s">
        <v>297</v>
      </c>
    </row>
    <row r="363" spans="10:11" ht="12.75">
      <c r="J363" s="15" t="s">
        <v>556</v>
      </c>
      <c r="K363" s="15" t="s">
        <v>155</v>
      </c>
    </row>
    <row r="364" spans="10:11" ht="12.75">
      <c r="J364" s="15" t="s">
        <v>625</v>
      </c>
      <c r="K364" s="15" t="s">
        <v>230</v>
      </c>
    </row>
    <row r="365" spans="10:11" ht="12.75">
      <c r="J365" s="15" t="s">
        <v>434</v>
      </c>
      <c r="K365" s="15" t="s">
        <v>30</v>
      </c>
    </row>
    <row r="366" spans="10:11" ht="12.75">
      <c r="J366" s="15" t="s">
        <v>468</v>
      </c>
      <c r="K366" s="15" t="s">
        <v>61</v>
      </c>
    </row>
    <row r="367" spans="10:11" ht="12.75">
      <c r="J367" s="15" t="s">
        <v>695</v>
      </c>
      <c r="K367" s="15" t="s">
        <v>298</v>
      </c>
    </row>
    <row r="368" spans="10:11" ht="12.75">
      <c r="J368" s="15" t="s">
        <v>490</v>
      </c>
      <c r="K368" s="15" t="s">
        <v>174</v>
      </c>
    </row>
    <row r="369" spans="10:11" ht="12.75">
      <c r="J369" s="15" t="s">
        <v>652</v>
      </c>
      <c r="K369" s="15" t="s">
        <v>254</v>
      </c>
    </row>
    <row r="370" spans="10:11" ht="12.75">
      <c r="J370" s="15" t="s">
        <v>761</v>
      </c>
      <c r="K370" s="15" t="s">
        <v>353</v>
      </c>
    </row>
    <row r="371" spans="10:11" ht="12.75">
      <c r="J371" s="15" t="s">
        <v>505</v>
      </c>
      <c r="K371" s="15" t="s">
        <v>88</v>
      </c>
    </row>
    <row r="372" spans="10:11" ht="12.75">
      <c r="J372" s="15" t="s">
        <v>497</v>
      </c>
      <c r="K372" s="15" t="s">
        <v>82</v>
      </c>
    </row>
    <row r="373" spans="10:11" ht="12.75">
      <c r="J373" s="15" t="s">
        <v>456</v>
      </c>
      <c r="K373" s="15" t="s">
        <v>52</v>
      </c>
    </row>
    <row r="374" spans="10:11" ht="12.75">
      <c r="J374" s="15" t="s">
        <v>435</v>
      </c>
      <c r="K374" s="15" t="s">
        <v>31</v>
      </c>
    </row>
    <row r="375" spans="10:11" ht="12.75">
      <c r="J375" s="15" t="s">
        <v>557</v>
      </c>
      <c r="K375" s="15" t="s">
        <v>153</v>
      </c>
    </row>
    <row r="376" spans="10:11" ht="12.75">
      <c r="J376" s="15" t="s">
        <v>803</v>
      </c>
      <c r="K376" s="15" t="s">
        <v>390</v>
      </c>
    </row>
    <row r="377" spans="10:11" ht="12.75">
      <c r="J377" s="15" t="s">
        <v>588</v>
      </c>
      <c r="K377" s="15" t="s">
        <v>98</v>
      </c>
    </row>
    <row r="378" spans="10:11" ht="12.75">
      <c r="J378" s="15" t="s">
        <v>681</v>
      </c>
      <c r="K378" s="15" t="s">
        <v>285</v>
      </c>
    </row>
    <row r="379" spans="10:11" ht="12.75">
      <c r="J379" s="15" t="s">
        <v>785</v>
      </c>
      <c r="K379" s="15" t="s">
        <v>374</v>
      </c>
    </row>
    <row r="380" spans="10:11" ht="12.75">
      <c r="J380" s="15" t="s">
        <v>796</v>
      </c>
      <c r="K380" s="15" t="s">
        <v>384</v>
      </c>
    </row>
    <row r="381" spans="10:11" ht="12.75">
      <c r="J381" s="15" t="s">
        <v>639</v>
      </c>
      <c r="K381" s="15" t="s">
        <v>242</v>
      </c>
    </row>
    <row r="382" spans="10:11" ht="12.75">
      <c r="J382" s="15" t="s">
        <v>748</v>
      </c>
      <c r="K382" s="15" t="s">
        <v>338</v>
      </c>
    </row>
    <row r="383" spans="10:11" ht="12.75">
      <c r="J383" s="15" t="s">
        <v>682</v>
      </c>
      <c r="K383" s="15" t="s">
        <v>286</v>
      </c>
    </row>
    <row r="384" spans="10:11" ht="12.75">
      <c r="J384" s="15" t="s">
        <v>558</v>
      </c>
      <c r="K384" s="15" t="s">
        <v>146</v>
      </c>
    </row>
    <row r="385" spans="10:11" ht="12.75">
      <c r="J385" s="15" t="s">
        <v>626</v>
      </c>
      <c r="K385" s="15" t="s">
        <v>231</v>
      </c>
    </row>
    <row r="386" spans="10:11" ht="12.75">
      <c r="J386" s="15" t="s">
        <v>632</v>
      </c>
      <c r="K386" s="15" t="s">
        <v>235</v>
      </c>
    </row>
    <row r="387" spans="10:11" ht="12.75">
      <c r="J387" s="15" t="s">
        <v>707</v>
      </c>
      <c r="K387" s="15" t="s">
        <v>309</v>
      </c>
    </row>
    <row r="388" spans="10:11" ht="12.75">
      <c r="J388" s="15" t="s">
        <v>724</v>
      </c>
      <c r="K388" s="15" t="s">
        <v>324</v>
      </c>
    </row>
    <row r="389" spans="10:11" ht="12.75">
      <c r="J389" s="15" t="s">
        <v>499</v>
      </c>
      <c r="K389" s="15" t="s">
        <v>175</v>
      </c>
    </row>
    <row r="390" spans="10:11" ht="12.75">
      <c r="J390" s="15" t="s">
        <v>762</v>
      </c>
      <c r="K390" s="15" t="s">
        <v>354</v>
      </c>
    </row>
    <row r="391" spans="10:11" ht="12.75">
      <c r="J391" s="15" t="s">
        <v>768</v>
      </c>
      <c r="K391" s="15" t="s">
        <v>358</v>
      </c>
    </row>
    <row r="392" spans="10:11" ht="12.75">
      <c r="J392" s="15" t="s">
        <v>589</v>
      </c>
      <c r="K392" s="15" t="s">
        <v>99</v>
      </c>
    </row>
    <row r="393" spans="10:11" ht="12.75">
      <c r="J393" s="15" t="s">
        <v>506</v>
      </c>
      <c r="K393" s="15" t="s">
        <v>176</v>
      </c>
    </row>
    <row r="394" spans="10:11" ht="12.75">
      <c r="J394" s="15" t="s">
        <v>436</v>
      </c>
      <c r="K394" s="15" t="s">
        <v>32</v>
      </c>
    </row>
    <row r="395" spans="10:11" ht="12.75">
      <c r="J395" s="15" t="s">
        <v>633</v>
      </c>
      <c r="K395" s="15" t="s">
        <v>236</v>
      </c>
    </row>
    <row r="396" spans="10:11" ht="12.75">
      <c r="J396" s="15" t="s">
        <v>469</v>
      </c>
      <c r="K396" s="15" t="s">
        <v>62</v>
      </c>
    </row>
    <row r="397" spans="10:11" ht="12.75">
      <c r="J397" s="15" t="s">
        <v>559</v>
      </c>
      <c r="K397" s="15" t="s">
        <v>166</v>
      </c>
    </row>
    <row r="398" spans="10:11" ht="12.75">
      <c r="J398" s="15" t="s">
        <v>843</v>
      </c>
      <c r="K398" s="15" t="s">
        <v>191</v>
      </c>
    </row>
    <row r="399" spans="10:11" ht="12.75">
      <c r="J399" s="15" t="s">
        <v>671</v>
      </c>
      <c r="K399" s="15" t="s">
        <v>271</v>
      </c>
    </row>
    <row r="400" spans="10:11" ht="12.75">
      <c r="J400" s="15" t="s">
        <v>560</v>
      </c>
      <c r="K400" s="15" t="s">
        <v>149</v>
      </c>
    </row>
    <row r="401" spans="10:11" ht="12.75">
      <c r="J401" s="15" t="s">
        <v>476</v>
      </c>
      <c r="K401" s="15" t="s">
        <v>67</v>
      </c>
    </row>
    <row r="402" spans="10:11" ht="12.75">
      <c r="J402" s="15" t="s">
        <v>797</v>
      </c>
      <c r="K402" s="15" t="s">
        <v>385</v>
      </c>
    </row>
    <row r="403" spans="10:11" ht="12.75">
      <c r="J403" s="15" t="s">
        <v>561</v>
      </c>
      <c r="K403" s="15" t="s">
        <v>150</v>
      </c>
    </row>
    <row r="404" spans="10:11" ht="12.75">
      <c r="J404" s="15" t="s">
        <v>498</v>
      </c>
      <c r="K404" s="15" t="s">
        <v>83</v>
      </c>
    </row>
    <row r="405" spans="10:11" ht="12.75">
      <c r="J405" s="15" t="s">
        <v>816</v>
      </c>
      <c r="K405" s="15" t="s">
        <v>274</v>
      </c>
    </row>
    <row r="406" spans="10:11" ht="12.75">
      <c r="J406" s="15" t="s">
        <v>590</v>
      </c>
      <c r="K406" s="15" t="s">
        <v>115</v>
      </c>
    </row>
    <row r="407" spans="10:11" ht="12.75">
      <c r="J407" s="15" t="s">
        <v>811</v>
      </c>
      <c r="K407" s="15" t="s">
        <v>397</v>
      </c>
    </row>
    <row r="408" spans="10:11" ht="12.75">
      <c r="J408" s="15" t="s">
        <v>817</v>
      </c>
      <c r="K408" s="15" t="s">
        <v>275</v>
      </c>
    </row>
    <row r="409" spans="10:11" ht="12.75">
      <c r="J409" s="15" t="s">
        <v>595</v>
      </c>
      <c r="K409" s="15" t="s">
        <v>205</v>
      </c>
    </row>
    <row r="410" spans="10:11" ht="12.75">
      <c r="J410" s="15" t="s">
        <v>708</v>
      </c>
      <c r="K410" s="15" t="s">
        <v>310</v>
      </c>
    </row>
    <row r="411" spans="10:11" ht="12.75">
      <c r="J411" s="15" t="s">
        <v>818</v>
      </c>
      <c r="K411" s="15" t="s">
        <v>276</v>
      </c>
    </row>
    <row r="412" spans="10:11" ht="12.75">
      <c r="J412" s="15" t="s">
        <v>562</v>
      </c>
      <c r="K412" s="15" t="s">
        <v>131</v>
      </c>
    </row>
  </sheetData>
  <sheetProtection/>
  <mergeCells count="4">
    <mergeCell ref="A4:E4"/>
    <mergeCell ref="A1:H1"/>
    <mergeCell ref="A29:H29"/>
    <mergeCell ref="A30:H30"/>
  </mergeCells>
  <dataValidations count="1">
    <dataValidation type="list" allowBlank="1" showInputMessage="1" showErrorMessage="1" sqref="A4:E4">
      <formula1>AuthorityList</formula1>
    </dataValidation>
  </dataValidation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M531"/>
  <sheetViews>
    <sheetView zoomScale="75" zoomScaleNormal="75"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N41" sqref="N41"/>
    </sheetView>
  </sheetViews>
  <sheetFormatPr defaultColWidth="9.140625" defaultRowHeight="12.75"/>
  <cols>
    <col min="1" max="1" width="9.140625" style="0" hidden="1" customWidth="1"/>
    <col min="2" max="2" width="34.00390625" style="0" customWidth="1"/>
    <col min="3" max="3" width="0.85546875" style="0" customWidth="1"/>
    <col min="4" max="4" width="14.00390625" style="1" customWidth="1"/>
    <col min="5" max="5" width="0.85546875" style="1" customWidth="1"/>
    <col min="6" max="6" width="10.7109375" style="1" customWidth="1"/>
    <col min="7" max="7" width="0.85546875" style="1" customWidth="1"/>
    <col min="8" max="8" width="10.7109375" style="1" customWidth="1"/>
    <col min="9" max="9" width="0.85546875" style="1" customWidth="1"/>
    <col min="10" max="10" width="14.28125" style="1" customWidth="1"/>
    <col min="11" max="11" width="0.85546875" style="1" customWidth="1"/>
    <col min="12" max="12" width="10.7109375" style="1" customWidth="1"/>
    <col min="13" max="13" width="0.85546875" style="1" customWidth="1"/>
    <col min="14" max="14" width="10.7109375" style="1" customWidth="1"/>
    <col min="15" max="15" width="0.85546875" style="1" customWidth="1"/>
    <col min="16" max="16" width="10.7109375" style="1" customWidth="1"/>
    <col min="17" max="17" width="0.85546875" style="1" customWidth="1"/>
    <col min="18" max="18" width="10.7109375" style="1" customWidth="1"/>
    <col min="19" max="19" width="0.85546875" style="1" customWidth="1"/>
    <col min="20" max="20" width="13.8515625" style="1" customWidth="1"/>
    <col min="21" max="21" width="0.85546875" style="1" customWidth="1"/>
    <col min="22" max="22" width="10.7109375" style="1" customWidth="1"/>
    <col min="23" max="23" width="0.85546875" style="1" customWidth="1"/>
    <col min="24" max="24" width="10.7109375" style="1" customWidth="1"/>
    <col min="25" max="25" width="0.85546875" style="1" customWidth="1"/>
    <col min="26" max="26" width="10.7109375" style="1" customWidth="1"/>
    <col min="27" max="27" width="0.85546875" style="1" customWidth="1"/>
    <col min="28" max="28" width="14.7109375" style="1" customWidth="1"/>
    <col min="29" max="29" width="0.9921875" style="1" customWidth="1"/>
    <col min="30" max="30" width="13.140625" style="1" customWidth="1"/>
    <col min="31" max="31" width="0.9921875" style="1" customWidth="1"/>
    <col min="32" max="32" width="13.140625" style="1" customWidth="1"/>
    <col min="33" max="33" width="0.9921875" style="1" customWidth="1"/>
    <col min="34" max="34" width="13.140625" style="1" customWidth="1"/>
    <col min="35" max="35" width="0.85546875" style="1" customWidth="1"/>
    <col min="36" max="36" width="11.8515625" style="1" customWidth="1"/>
    <col min="37" max="38" width="11.57421875" style="0" bestFit="1" customWidth="1"/>
  </cols>
  <sheetData>
    <row r="1" spans="2:36" ht="18">
      <c r="B1" s="36" t="s">
        <v>895</v>
      </c>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row>
    <row r="2" ht="13.5" thickBot="1"/>
    <row r="3" spans="1:36" s="3" customFormat="1" ht="63.75" customHeight="1">
      <c r="A3" s="2"/>
      <c r="B3" s="2" t="s">
        <v>404</v>
      </c>
      <c r="C3" s="2"/>
      <c r="D3" s="6" t="s">
        <v>844</v>
      </c>
      <c r="E3" s="6"/>
      <c r="F3" s="6" t="s">
        <v>845</v>
      </c>
      <c r="G3" s="6"/>
      <c r="H3" s="6" t="s">
        <v>846</v>
      </c>
      <c r="I3" s="6"/>
      <c r="J3" s="26" t="s">
        <v>902</v>
      </c>
      <c r="K3" s="6"/>
      <c r="L3" s="6" t="s">
        <v>847</v>
      </c>
      <c r="M3" s="6"/>
      <c r="N3" s="6" t="s">
        <v>848</v>
      </c>
      <c r="O3" s="6"/>
      <c r="P3" s="6" t="s">
        <v>849</v>
      </c>
      <c r="Q3" s="6"/>
      <c r="R3" s="6" t="s">
        <v>850</v>
      </c>
      <c r="S3" s="6"/>
      <c r="T3" s="6" t="s">
        <v>851</v>
      </c>
      <c r="U3" s="6"/>
      <c r="V3" s="6" t="s">
        <v>852</v>
      </c>
      <c r="W3" s="6"/>
      <c r="X3" s="6" t="s">
        <v>853</v>
      </c>
      <c r="Y3" s="6"/>
      <c r="Z3" s="6" t="s">
        <v>890</v>
      </c>
      <c r="AA3" s="6"/>
      <c r="AB3" s="26" t="s">
        <v>903</v>
      </c>
      <c r="AC3" s="6"/>
      <c r="AD3" s="6" t="s">
        <v>855</v>
      </c>
      <c r="AE3" s="6"/>
      <c r="AF3" s="26" t="s">
        <v>904</v>
      </c>
      <c r="AG3" s="26"/>
      <c r="AH3" s="26" t="s">
        <v>899</v>
      </c>
      <c r="AI3" s="8"/>
      <c r="AJ3" s="6" t="s">
        <v>861</v>
      </c>
    </row>
    <row r="4" spans="2:36" ht="12.75">
      <c r="B4" s="4"/>
      <c r="D4" s="7"/>
      <c r="F4" s="7"/>
      <c r="H4" s="7"/>
      <c r="J4" s="7"/>
      <c r="K4" s="7"/>
      <c r="L4" s="7"/>
      <c r="N4" s="7"/>
      <c r="P4" s="7"/>
      <c r="R4" s="7"/>
      <c r="T4" s="7"/>
      <c r="V4" s="7"/>
      <c r="X4" s="7"/>
      <c r="Z4" s="7"/>
      <c r="AB4" s="7"/>
      <c r="AC4" s="25"/>
      <c r="AD4" s="7"/>
      <c r="AE4" s="25"/>
      <c r="AF4" s="25"/>
      <c r="AG4" s="25"/>
      <c r="AH4" s="25"/>
      <c r="AI4" s="9"/>
      <c r="AJ4" s="7"/>
    </row>
    <row r="5" ht="12.75">
      <c r="AI5" s="9"/>
    </row>
    <row r="6" spans="1:39" ht="12.75">
      <c r="A6" t="s">
        <v>0</v>
      </c>
      <c r="B6" t="s">
        <v>405</v>
      </c>
      <c r="D6" s="1">
        <v>14239.7771880156</v>
      </c>
      <c r="F6" s="1">
        <v>3632.28992747011</v>
      </c>
      <c r="H6" s="1">
        <v>1141.011228291676</v>
      </c>
      <c r="J6" s="1">
        <v>590.698037030669</v>
      </c>
      <c r="L6" s="1">
        <v>1576.40197913216</v>
      </c>
      <c r="N6" s="1">
        <v>42.011887105123996</v>
      </c>
      <c r="P6" s="1">
        <v>773.225</v>
      </c>
      <c r="R6" s="1">
        <v>45.188474025973996</v>
      </c>
      <c r="T6" s="1">
        <v>78.80317055309101</v>
      </c>
      <c r="V6" s="1">
        <v>20.685830227398</v>
      </c>
      <c r="X6" s="1">
        <v>1426.15142214472</v>
      </c>
      <c r="Z6" s="1">
        <v>11.50000811764671</v>
      </c>
      <c r="AB6" s="1">
        <v>319.17868899999996</v>
      </c>
      <c r="AD6" s="1">
        <v>31.110493</v>
      </c>
      <c r="AF6" s="1">
        <v>9.386434</v>
      </c>
      <c r="AH6" s="1">
        <v>172.127442</v>
      </c>
      <c r="AI6" s="9"/>
      <c r="AJ6" s="27">
        <v>24112.1949499334</v>
      </c>
      <c r="AK6" s="1"/>
      <c r="AL6" s="1"/>
      <c r="AM6" s="1"/>
    </row>
    <row r="7" spans="8:37" ht="12.75">
      <c r="H7" s="1" t="s">
        <v>891</v>
      </c>
      <c r="Z7" s="1" t="s">
        <v>891</v>
      </c>
      <c r="AB7" s="1" t="s">
        <v>891</v>
      </c>
      <c r="AF7" s="1" t="s">
        <v>891</v>
      </c>
      <c r="AH7" s="1" t="s">
        <v>891</v>
      </c>
      <c r="AI7" s="9"/>
      <c r="AJ7" s="27" t="s">
        <v>891</v>
      </c>
      <c r="AK7" s="1"/>
    </row>
    <row r="8" spans="8:37" ht="12.75">
      <c r="H8" s="1" t="s">
        <v>891</v>
      </c>
      <c r="Z8" s="1" t="s">
        <v>891</v>
      </c>
      <c r="AB8" s="1" t="s">
        <v>891</v>
      </c>
      <c r="AF8" s="1" t="s">
        <v>891</v>
      </c>
      <c r="AH8" s="1" t="s">
        <v>891</v>
      </c>
      <c r="AI8" s="9"/>
      <c r="AJ8" s="27" t="s">
        <v>891</v>
      </c>
      <c r="AK8" s="1"/>
    </row>
    <row r="9" spans="1:37" ht="12.75">
      <c r="A9" t="s">
        <v>4</v>
      </c>
      <c r="B9" t="s">
        <v>406</v>
      </c>
      <c r="D9" s="1">
        <v>2681.87853373984</v>
      </c>
      <c r="F9" s="1">
        <v>1006.12579521741</v>
      </c>
      <c r="H9" s="1">
        <v>260.61883792486196</v>
      </c>
      <c r="J9" s="1">
        <v>98.39562504905</v>
      </c>
      <c r="L9" s="1">
        <v>296.590571927549</v>
      </c>
      <c r="N9" s="1">
        <v>42.011887105123996</v>
      </c>
      <c r="P9" s="1">
        <v>773.225</v>
      </c>
      <c r="R9" s="1">
        <v>45.188474025973996</v>
      </c>
      <c r="T9" s="1">
        <v>35.284024478058</v>
      </c>
      <c r="V9" s="1">
        <v>4.424009557966</v>
      </c>
      <c r="X9" s="1">
        <v>225.620124594127</v>
      </c>
      <c r="Z9" s="1">
        <v>0</v>
      </c>
      <c r="AB9" s="1">
        <v>74.81433100000001</v>
      </c>
      <c r="AD9" s="1">
        <v>7.146629750335</v>
      </c>
      <c r="AF9" s="1">
        <v>0</v>
      </c>
      <c r="AH9" s="1">
        <v>32.441286</v>
      </c>
      <c r="AI9" s="9"/>
      <c r="AJ9" s="27">
        <v>5583.7651303703005</v>
      </c>
      <c r="AK9" s="1"/>
    </row>
    <row r="10" spans="1:37" ht="12.75">
      <c r="A10" t="s">
        <v>3</v>
      </c>
      <c r="B10" t="s">
        <v>407</v>
      </c>
      <c r="D10" s="1">
        <v>4396.8036956265005</v>
      </c>
      <c r="F10" s="1">
        <v>830.3143197583789</v>
      </c>
      <c r="H10" s="1">
        <v>281.104415383447</v>
      </c>
      <c r="J10" s="1">
        <v>108.023855874079</v>
      </c>
      <c r="L10" s="1">
        <v>397.4880766861</v>
      </c>
      <c r="T10" s="1">
        <v>8.087354831528</v>
      </c>
      <c r="V10" s="1">
        <v>4.444399876333</v>
      </c>
      <c r="X10" s="1">
        <v>322.213776399962</v>
      </c>
      <c r="Z10" s="1">
        <v>0</v>
      </c>
      <c r="AB10" s="1">
        <v>50.082798</v>
      </c>
      <c r="AD10" s="1">
        <v>8.42837899162</v>
      </c>
      <c r="AF10" s="1">
        <v>0</v>
      </c>
      <c r="AH10" s="1">
        <v>55.695524</v>
      </c>
      <c r="AI10" s="9"/>
      <c r="AJ10" s="27">
        <v>6462.68659542795</v>
      </c>
      <c r="AK10" s="1"/>
    </row>
    <row r="11" spans="1:37" ht="12.75">
      <c r="A11" t="s">
        <v>2</v>
      </c>
      <c r="B11" t="s">
        <v>408</v>
      </c>
      <c r="D11" s="1">
        <v>7161.09495864926</v>
      </c>
      <c r="F11" s="1">
        <v>1795.8498124943198</v>
      </c>
      <c r="H11" s="1">
        <v>599.2881510145891</v>
      </c>
      <c r="J11" s="1">
        <v>384.24810584949796</v>
      </c>
      <c r="L11" s="1">
        <v>881.886501910529</v>
      </c>
      <c r="T11" s="1">
        <v>35.382539266834</v>
      </c>
      <c r="V11" s="1">
        <v>11.70768738894</v>
      </c>
      <c r="X11" s="1">
        <v>878.304937544855</v>
      </c>
      <c r="Z11" s="1">
        <v>11.50000811764671</v>
      </c>
      <c r="AB11" s="1">
        <v>194.267646</v>
      </c>
      <c r="AD11" s="1">
        <v>15.531506926817</v>
      </c>
      <c r="AF11" s="1">
        <v>9.386434</v>
      </c>
      <c r="AH11" s="1">
        <v>83.990632</v>
      </c>
      <c r="AI11" s="9"/>
      <c r="AJ11" s="27">
        <v>12062.4389211632</v>
      </c>
      <c r="AK11" s="1"/>
    </row>
    <row r="12" spans="1:37" ht="12.75">
      <c r="A12" t="s">
        <v>1</v>
      </c>
      <c r="B12" t="s">
        <v>409</v>
      </c>
      <c r="H12" s="1" t="s">
        <v>891</v>
      </c>
      <c r="AI12" s="9"/>
      <c r="AJ12" s="27">
        <v>3.3043029719329997</v>
      </c>
      <c r="AK12" s="1"/>
    </row>
    <row r="13" spans="8:37" ht="12.75">
      <c r="H13" s="1" t="s">
        <v>891</v>
      </c>
      <c r="Z13" s="1" t="s">
        <v>891</v>
      </c>
      <c r="AB13" s="1" t="s">
        <v>891</v>
      </c>
      <c r="AF13" s="1" t="s">
        <v>891</v>
      </c>
      <c r="AH13" s="1" t="s">
        <v>891</v>
      </c>
      <c r="AI13" s="9"/>
      <c r="AJ13" s="27" t="s">
        <v>891</v>
      </c>
      <c r="AK13" s="1"/>
    </row>
    <row r="14" spans="1:37" ht="12.75">
      <c r="A14" t="s">
        <v>14</v>
      </c>
      <c r="B14" t="s">
        <v>410</v>
      </c>
      <c r="D14" s="1">
        <v>1336.57056638486</v>
      </c>
      <c r="F14" s="1">
        <v>560.1795836167589</v>
      </c>
      <c r="H14" s="1" t="s">
        <v>891</v>
      </c>
      <c r="J14" s="1">
        <v>23.436109246033002</v>
      </c>
      <c r="L14" s="1">
        <v>125.22686565132999</v>
      </c>
      <c r="T14" s="1">
        <v>23.516904743469</v>
      </c>
      <c r="V14" s="1">
        <v>1.854041412096</v>
      </c>
      <c r="X14" s="1">
        <v>74.321847682079</v>
      </c>
      <c r="Z14" s="1">
        <v>0</v>
      </c>
      <c r="AB14" s="1">
        <v>18.140397999999998</v>
      </c>
      <c r="AD14" s="1">
        <v>2.8723249285229997</v>
      </c>
      <c r="AF14" s="1">
        <v>0</v>
      </c>
      <c r="AH14" s="1">
        <v>15.920591</v>
      </c>
      <c r="AI14" s="9"/>
      <c r="AJ14" s="27">
        <v>2182.03923266515</v>
      </c>
      <c r="AK14" s="1"/>
    </row>
    <row r="15" spans="1:37" ht="12.75">
      <c r="A15" t="s">
        <v>15</v>
      </c>
      <c r="B15" t="s">
        <v>411</v>
      </c>
      <c r="D15" s="1">
        <v>1345.30796735498</v>
      </c>
      <c r="F15" s="1">
        <v>445.946211600654</v>
      </c>
      <c r="H15" s="1" t="s">
        <v>891</v>
      </c>
      <c r="J15" s="1">
        <v>51.691776463861004</v>
      </c>
      <c r="L15" s="1">
        <v>171.363706276219</v>
      </c>
      <c r="T15" s="1">
        <v>11.767119734588999</v>
      </c>
      <c r="V15" s="1">
        <v>2.569968145871</v>
      </c>
      <c r="X15" s="1">
        <v>151.298276912047</v>
      </c>
      <c r="Z15" s="1">
        <v>0</v>
      </c>
      <c r="AB15" s="1">
        <v>37.75483</v>
      </c>
      <c r="AD15" s="1">
        <v>2.8961445816370004</v>
      </c>
      <c r="AF15" s="1">
        <v>0</v>
      </c>
      <c r="AH15" s="1">
        <v>16.520695</v>
      </c>
      <c r="AI15" s="9"/>
      <c r="AJ15" s="27">
        <v>2237.11669606985</v>
      </c>
      <c r="AK15" s="1"/>
    </row>
    <row r="16" spans="1:37" ht="12.75">
      <c r="A16" t="s">
        <v>13</v>
      </c>
      <c r="B16" t="s">
        <v>412</v>
      </c>
      <c r="D16" s="1">
        <v>2681.87853373984</v>
      </c>
      <c r="F16" s="1">
        <v>1006.12579521741</v>
      </c>
      <c r="H16" s="1" t="s">
        <v>891</v>
      </c>
      <c r="J16" s="1">
        <v>75.12788570989301</v>
      </c>
      <c r="L16" s="1">
        <v>296.590571927549</v>
      </c>
      <c r="T16" s="1">
        <v>35.284024478058</v>
      </c>
      <c r="V16" s="1">
        <v>4.424009557966</v>
      </c>
      <c r="X16" s="1">
        <v>225.620124594127</v>
      </c>
      <c r="Z16" s="1">
        <v>0</v>
      </c>
      <c r="AB16" s="1">
        <v>55.895228</v>
      </c>
      <c r="AD16" s="1">
        <v>5.76846951016</v>
      </c>
      <c r="AF16" s="1">
        <v>0</v>
      </c>
      <c r="AH16" s="1">
        <v>32.441286</v>
      </c>
      <c r="AI16" s="9"/>
      <c r="AJ16" s="27">
        <v>4419.15592873501</v>
      </c>
      <c r="AK16" s="1"/>
    </row>
    <row r="17" spans="1:37" ht="12.75">
      <c r="A17" t="s">
        <v>16</v>
      </c>
      <c r="B17" t="s">
        <v>413</v>
      </c>
      <c r="H17" s="1">
        <v>260.61883792486196</v>
      </c>
      <c r="J17" s="1">
        <v>23.267739339157</v>
      </c>
      <c r="N17" s="1">
        <v>42.011887105123996</v>
      </c>
      <c r="P17" s="1">
        <v>773.225</v>
      </c>
      <c r="R17" s="1">
        <v>45.188474025973996</v>
      </c>
      <c r="Z17" s="1">
        <v>0</v>
      </c>
      <c r="AB17" s="1">
        <v>18.919103</v>
      </c>
      <c r="AD17" s="1">
        <v>1.378160240175</v>
      </c>
      <c r="AF17" s="1">
        <v>0</v>
      </c>
      <c r="AH17" s="1">
        <v>0</v>
      </c>
      <c r="AI17" s="9"/>
      <c r="AJ17" s="27">
        <v>1164.60920163529</v>
      </c>
      <c r="AK17" s="1"/>
    </row>
    <row r="18" spans="8:37" ht="12.75">
      <c r="H18" s="1" t="s">
        <v>891</v>
      </c>
      <c r="Z18" s="1" t="s">
        <v>891</v>
      </c>
      <c r="AB18" s="1" t="s">
        <v>891</v>
      </c>
      <c r="AF18" s="1" t="s">
        <v>891</v>
      </c>
      <c r="AH18" s="1" t="s">
        <v>891</v>
      </c>
      <c r="AI18" s="9"/>
      <c r="AJ18" s="27" t="s">
        <v>891</v>
      </c>
      <c r="AK18" s="1"/>
    </row>
    <row r="19" spans="1:37" ht="12.75">
      <c r="A19" t="s">
        <v>11</v>
      </c>
      <c r="B19" t="s">
        <v>414</v>
      </c>
      <c r="D19" s="1">
        <v>4396.8036956265005</v>
      </c>
      <c r="F19" s="1">
        <v>830.3143197583789</v>
      </c>
      <c r="H19" s="1" t="s">
        <v>891</v>
      </c>
      <c r="J19" s="1">
        <v>103.280034793155</v>
      </c>
      <c r="L19" s="1">
        <v>397.4880766861</v>
      </c>
      <c r="T19" s="1">
        <v>8.087354831528</v>
      </c>
      <c r="V19" s="1">
        <v>4.444399876333</v>
      </c>
      <c r="X19" s="1">
        <v>322.213776399962</v>
      </c>
      <c r="Z19" s="1">
        <v>0</v>
      </c>
      <c r="AB19" s="1">
        <v>48.731214</v>
      </c>
      <c r="AD19" s="1">
        <v>8.058252121640999</v>
      </c>
      <c r="AF19" s="1">
        <v>0</v>
      </c>
      <c r="AH19" s="1">
        <v>55.695524</v>
      </c>
      <c r="AI19" s="9"/>
      <c r="AJ19" s="27">
        <v>6175.1166480936</v>
      </c>
      <c r="AK19" s="1"/>
    </row>
    <row r="20" spans="1:37" ht="12.75">
      <c r="A20" t="s">
        <v>12</v>
      </c>
      <c r="B20" t="s">
        <v>415</v>
      </c>
      <c r="H20" s="1">
        <v>281.104415383447</v>
      </c>
      <c r="J20" s="1">
        <v>4.743821080925</v>
      </c>
      <c r="Z20" s="1">
        <v>0</v>
      </c>
      <c r="AB20" s="1">
        <v>1.3515840000000001</v>
      </c>
      <c r="AD20" s="1">
        <v>0.370126869978</v>
      </c>
      <c r="AF20" s="1">
        <v>0</v>
      </c>
      <c r="AH20" s="1">
        <v>0</v>
      </c>
      <c r="AI20" s="9"/>
      <c r="AJ20" s="27">
        <v>287.56994733435</v>
      </c>
      <c r="AK20" s="1"/>
    </row>
    <row r="21" spans="8:37" ht="12.75">
      <c r="H21" s="1" t="s">
        <v>891</v>
      </c>
      <c r="Z21" s="1" t="s">
        <v>891</v>
      </c>
      <c r="AB21" s="1" t="s">
        <v>891</v>
      </c>
      <c r="AF21" s="1" t="s">
        <v>891</v>
      </c>
      <c r="AH21" s="1" t="s">
        <v>891</v>
      </c>
      <c r="AI21" s="9"/>
      <c r="AJ21" s="27" t="s">
        <v>891</v>
      </c>
      <c r="AK21" s="1"/>
    </row>
    <row r="22" spans="1:37" ht="12.75">
      <c r="A22" t="s">
        <v>7</v>
      </c>
      <c r="B22" t="s">
        <v>416</v>
      </c>
      <c r="D22" s="1">
        <v>286.60293816487996</v>
      </c>
      <c r="F22" s="1">
        <v>54.349103556467</v>
      </c>
      <c r="H22" s="1">
        <v>26.025263341708</v>
      </c>
      <c r="J22" s="1">
        <v>11.510220437062001</v>
      </c>
      <c r="L22" s="1">
        <v>26.596857179988</v>
      </c>
      <c r="T22" s="1">
        <v>1.204673798174</v>
      </c>
      <c r="V22" s="1">
        <v>0.400024555016</v>
      </c>
      <c r="X22" s="1">
        <v>13.37199063744</v>
      </c>
      <c r="Z22" s="1">
        <v>0.8920725882350323</v>
      </c>
      <c r="AB22" s="1">
        <v>4.775747</v>
      </c>
      <c r="AD22" s="1">
        <v>0.5578782682600001</v>
      </c>
      <c r="AF22" s="1">
        <v>0</v>
      </c>
      <c r="AH22" s="1">
        <v>2.625115</v>
      </c>
      <c r="AI22" s="9"/>
      <c r="AJ22" s="27">
        <v>428.91188452723003</v>
      </c>
      <c r="AK22" s="1"/>
    </row>
    <row r="23" spans="1:37" ht="12.75">
      <c r="A23" t="s">
        <v>8</v>
      </c>
      <c r="B23" t="s">
        <v>417</v>
      </c>
      <c r="D23" s="1">
        <v>2987.96879481651</v>
      </c>
      <c r="F23" s="1">
        <v>712.7571218538881</v>
      </c>
      <c r="H23" s="1" t="s">
        <v>891</v>
      </c>
      <c r="J23" s="1">
        <v>111.109390765475</v>
      </c>
      <c r="L23" s="1">
        <v>343.88493487480997</v>
      </c>
      <c r="T23" s="1">
        <v>13.679676432816</v>
      </c>
      <c r="V23" s="1">
        <v>6.506186126284001</v>
      </c>
      <c r="X23" s="1">
        <v>298.860009320157</v>
      </c>
      <c r="Z23" s="1">
        <v>2.548517705882484</v>
      </c>
      <c r="AB23" s="1">
        <v>47.83011</v>
      </c>
      <c r="AD23" s="1">
        <v>5.935905353875</v>
      </c>
      <c r="AF23" s="1">
        <v>0</v>
      </c>
      <c r="AH23" s="1">
        <v>38.445353</v>
      </c>
      <c r="AI23" s="9"/>
      <c r="AJ23" s="27">
        <v>4569.52600024969</v>
      </c>
      <c r="AK23" s="1"/>
    </row>
    <row r="24" spans="1:37" ht="12.75">
      <c r="A24" t="s">
        <v>5</v>
      </c>
      <c r="B24" t="s">
        <v>418</v>
      </c>
      <c r="D24" s="1">
        <v>1470.7620203987601</v>
      </c>
      <c r="H24" s="1">
        <v>135.577747727296</v>
      </c>
      <c r="J24" s="1">
        <v>87.72527105178399</v>
      </c>
      <c r="L24" s="1">
        <v>199.000679625928</v>
      </c>
      <c r="V24" s="1">
        <v>1.954219932768</v>
      </c>
      <c r="X24" s="1">
        <v>266.323252700596</v>
      </c>
      <c r="Z24" s="1">
        <v>2.6826374705883227</v>
      </c>
      <c r="AB24" s="1">
        <v>49.931123</v>
      </c>
      <c r="AD24" s="1">
        <v>2.818650086428</v>
      </c>
      <c r="AF24" s="1">
        <v>0</v>
      </c>
      <c r="AH24" s="1">
        <v>16.813891</v>
      </c>
      <c r="AI24" s="9"/>
      <c r="AJ24" s="27">
        <v>2233.58949299415</v>
      </c>
      <c r="AK24" s="1"/>
    </row>
    <row r="25" spans="1:37" ht="12.75">
      <c r="A25" t="s">
        <v>6</v>
      </c>
      <c r="B25" t="s">
        <v>419</v>
      </c>
      <c r="D25" s="1">
        <v>2415.76120526911</v>
      </c>
      <c r="H25" s="1" t="s">
        <v>891</v>
      </c>
      <c r="J25" s="1">
        <v>127.35323905784</v>
      </c>
      <c r="L25" s="1">
        <v>312.404030229803</v>
      </c>
      <c r="V25" s="1">
        <v>2.847256774871</v>
      </c>
      <c r="X25" s="1">
        <v>299.74968488666303</v>
      </c>
      <c r="Z25" s="1">
        <v>2.7916791176467095</v>
      </c>
      <c r="AB25" s="1">
        <v>68.314315</v>
      </c>
      <c r="AD25" s="1">
        <v>4.138881759131</v>
      </c>
      <c r="AF25" s="1">
        <v>0</v>
      </c>
      <c r="AH25" s="1">
        <v>26.106273</v>
      </c>
      <c r="AI25" s="9"/>
      <c r="AJ25" s="27">
        <v>3259.4665650950597</v>
      </c>
      <c r="AK25" s="1"/>
    </row>
    <row r="26" spans="1:37" ht="12.75">
      <c r="A26" t="s">
        <v>9</v>
      </c>
      <c r="B26" t="s">
        <v>420</v>
      </c>
      <c r="F26" s="1">
        <v>1028.7435870839602</v>
      </c>
      <c r="H26" s="1" t="s">
        <v>891</v>
      </c>
      <c r="J26" s="1">
        <v>32.538392924369</v>
      </c>
      <c r="T26" s="1">
        <v>20.498189035845</v>
      </c>
      <c r="Z26" s="1">
        <v>2.383998705882484</v>
      </c>
      <c r="AB26" s="1">
        <v>17.583652</v>
      </c>
      <c r="AD26" s="1">
        <v>1.495709659983</v>
      </c>
      <c r="AF26" s="1">
        <v>9.386434</v>
      </c>
      <c r="AH26" s="1">
        <v>0</v>
      </c>
      <c r="AI26" s="9"/>
      <c r="AJ26" s="27">
        <v>1112.6299634100399</v>
      </c>
      <c r="AK26" s="1"/>
    </row>
    <row r="27" spans="1:37" ht="12.75">
      <c r="A27" t="s">
        <v>10</v>
      </c>
      <c r="B27" t="s">
        <v>421</v>
      </c>
      <c r="H27" s="1">
        <v>437.685139945584</v>
      </c>
      <c r="J27" s="1">
        <v>14.011591612966999</v>
      </c>
      <c r="Z27" s="1">
        <v>0.20110252941167742</v>
      </c>
      <c r="AB27" s="1">
        <v>5.832699</v>
      </c>
      <c r="AD27" s="1">
        <v>0.58448179914</v>
      </c>
      <c r="AF27" s="1">
        <v>0</v>
      </c>
      <c r="AH27" s="1">
        <v>0</v>
      </c>
      <c r="AI27" s="9"/>
      <c r="AJ27" s="27">
        <v>458.315014887103</v>
      </c>
      <c r="AK27" s="1"/>
    </row>
    <row r="28" spans="8:37" ht="12.75">
      <c r="H28" s="1" t="s">
        <v>891</v>
      </c>
      <c r="Z28" s="1" t="s">
        <v>891</v>
      </c>
      <c r="AB28" s="1" t="s">
        <v>891</v>
      </c>
      <c r="AF28" s="1" t="s">
        <v>891</v>
      </c>
      <c r="AH28" s="1" t="s">
        <v>891</v>
      </c>
      <c r="AI28" s="9"/>
      <c r="AJ28" s="27" t="s">
        <v>891</v>
      </c>
      <c r="AK28" s="1"/>
    </row>
    <row r="29" spans="2:37" ht="12.75">
      <c r="B29" t="s">
        <v>422</v>
      </c>
      <c r="H29" s="1" t="s">
        <v>891</v>
      </c>
      <c r="Z29" s="1" t="s">
        <v>891</v>
      </c>
      <c r="AB29" s="1" t="s">
        <v>891</v>
      </c>
      <c r="AF29" s="1" t="s">
        <v>891</v>
      </c>
      <c r="AH29" s="1" t="s">
        <v>891</v>
      </c>
      <c r="AI29" s="9"/>
      <c r="AJ29" s="27" t="s">
        <v>891</v>
      </c>
      <c r="AK29" s="1"/>
    </row>
    <row r="30" spans="8:37" ht="12.75">
      <c r="H30" s="1" t="s">
        <v>891</v>
      </c>
      <c r="Z30" s="1" t="s">
        <v>891</v>
      </c>
      <c r="AB30" s="1" t="s">
        <v>891</v>
      </c>
      <c r="AF30" s="1" t="s">
        <v>891</v>
      </c>
      <c r="AH30" s="1" t="s">
        <v>891</v>
      </c>
      <c r="AI30" s="9"/>
      <c r="AJ30" s="27" t="s">
        <v>891</v>
      </c>
      <c r="AK30" s="1"/>
    </row>
    <row r="31" spans="1:37" ht="12.75">
      <c r="A31" t="s">
        <v>17</v>
      </c>
      <c r="B31" t="s">
        <v>844</v>
      </c>
      <c r="D31" s="1">
        <v>14239.7771880156</v>
      </c>
      <c r="H31" s="1" t="s">
        <v>891</v>
      </c>
      <c r="J31" s="1">
        <v>444.794571967285</v>
      </c>
      <c r="L31" s="1">
        <v>1575.96515052417</v>
      </c>
      <c r="V31" s="1">
        <v>20.57609682324</v>
      </c>
      <c r="X31" s="1">
        <v>1426.13883853894</v>
      </c>
      <c r="Z31" s="1">
        <v>7.939532389355808</v>
      </c>
      <c r="AB31" s="1">
        <v>236.686265987301</v>
      </c>
      <c r="AD31" s="1">
        <v>23.288578689866</v>
      </c>
      <c r="AF31" s="1">
        <v>0</v>
      </c>
      <c r="AH31" s="1">
        <v>172.127442</v>
      </c>
      <c r="AI31" s="9"/>
      <c r="AJ31" s="27">
        <v>18147.2936649357</v>
      </c>
      <c r="AK31" s="1"/>
    </row>
    <row r="32" spans="1:37" ht="12.75">
      <c r="A32" t="s">
        <v>18</v>
      </c>
      <c r="B32" t="s">
        <v>854</v>
      </c>
      <c r="H32" s="1">
        <v>1141.011404322889</v>
      </c>
      <c r="J32" s="1">
        <v>27.756981701536997</v>
      </c>
      <c r="Z32" s="1">
        <v>0.455824695</v>
      </c>
      <c r="AB32" s="1">
        <v>11.22166159147</v>
      </c>
      <c r="AD32" s="1">
        <v>1.512902613873</v>
      </c>
      <c r="AF32" s="1">
        <v>0</v>
      </c>
      <c r="AH32" s="1">
        <v>0</v>
      </c>
      <c r="AI32" s="9"/>
      <c r="AJ32" s="27">
        <v>1181.95877492477</v>
      </c>
      <c r="AK32" s="1"/>
    </row>
    <row r="33" spans="1:37" ht="12.75">
      <c r="A33" t="s">
        <v>19</v>
      </c>
      <c r="B33" t="s">
        <v>845</v>
      </c>
      <c r="F33" s="1">
        <v>3632.28992747011</v>
      </c>
      <c r="H33" s="1" t="s">
        <v>891</v>
      </c>
      <c r="J33" s="1">
        <v>94.848293764649</v>
      </c>
      <c r="T33" s="1">
        <v>78.75391857642099</v>
      </c>
      <c r="Z33" s="1">
        <v>3.104651033291645</v>
      </c>
      <c r="AB33" s="1">
        <v>52.337744421227995</v>
      </c>
      <c r="AD33" s="1">
        <v>5.264764937093</v>
      </c>
      <c r="AF33" s="1">
        <v>9.386434</v>
      </c>
      <c r="AH33" s="1">
        <v>0</v>
      </c>
      <c r="AI33" s="9"/>
      <c r="AJ33" s="27">
        <v>3875.98573420279</v>
      </c>
      <c r="AK33" s="1"/>
    </row>
    <row r="34" spans="8:37" ht="12.75">
      <c r="H34" s="1" t="s">
        <v>891</v>
      </c>
      <c r="Z34" s="1" t="s">
        <v>891</v>
      </c>
      <c r="AB34" s="1" t="s">
        <v>891</v>
      </c>
      <c r="AF34" s="1" t="s">
        <v>891</v>
      </c>
      <c r="AH34" s="1" t="s">
        <v>891</v>
      </c>
      <c r="AI34" s="9"/>
      <c r="AJ34" s="27" t="s">
        <v>891</v>
      </c>
      <c r="AK34" s="1"/>
    </row>
    <row r="35" spans="2:37" ht="12.75">
      <c r="B35" t="s">
        <v>423</v>
      </c>
      <c r="H35" s="1" t="s">
        <v>891</v>
      </c>
      <c r="Z35" s="1" t="s">
        <v>891</v>
      </c>
      <c r="AB35" s="1" t="s">
        <v>891</v>
      </c>
      <c r="AF35" s="1" t="s">
        <v>891</v>
      </c>
      <c r="AH35" s="1" t="s">
        <v>891</v>
      </c>
      <c r="AI35" s="9"/>
      <c r="AJ35" s="27" t="s">
        <v>891</v>
      </c>
      <c r="AK35" s="1"/>
    </row>
    <row r="36" spans="8:37" ht="12.75">
      <c r="H36" s="1" t="s">
        <v>891</v>
      </c>
      <c r="Z36" s="1" t="s">
        <v>891</v>
      </c>
      <c r="AB36" s="1" t="s">
        <v>891</v>
      </c>
      <c r="AF36" s="1" t="s">
        <v>891</v>
      </c>
      <c r="AH36" s="1" t="s">
        <v>891</v>
      </c>
      <c r="AI36" s="9"/>
      <c r="AJ36" s="27" t="s">
        <v>891</v>
      </c>
      <c r="AK36" s="1"/>
    </row>
    <row r="37" spans="1:37" ht="12.75">
      <c r="A37" t="s">
        <v>20</v>
      </c>
      <c r="B37" t="s">
        <v>424</v>
      </c>
      <c r="D37" s="1">
        <v>17.294196454953</v>
      </c>
      <c r="F37" s="1">
        <v>13.427617004914001</v>
      </c>
      <c r="H37" s="1" t="s">
        <v>891</v>
      </c>
      <c r="J37" s="1">
        <v>0.12136797687499999</v>
      </c>
      <c r="L37" s="1">
        <v>0.739072453069</v>
      </c>
      <c r="T37" s="1">
        <v>0.394015813364</v>
      </c>
      <c r="V37" s="1">
        <v>0.112688522763</v>
      </c>
      <c r="X37" s="1">
        <v>0.013096439452000001</v>
      </c>
      <c r="Z37" s="1">
        <v>0</v>
      </c>
      <c r="AB37" s="1">
        <v>0.10156799999999999</v>
      </c>
      <c r="AD37" s="1">
        <v>0.043503642928</v>
      </c>
      <c r="AF37" s="1">
        <v>0</v>
      </c>
      <c r="AH37" s="1">
        <v>0.02506</v>
      </c>
      <c r="AI37" s="9"/>
      <c r="AJ37" s="27">
        <v>32.272186308316996</v>
      </c>
      <c r="AK37" s="1"/>
    </row>
    <row r="38" spans="8:37" ht="12.75">
      <c r="H38" s="1" t="s">
        <v>891</v>
      </c>
      <c r="Z38" s="1" t="s">
        <v>891</v>
      </c>
      <c r="AB38" s="1" t="s">
        <v>891</v>
      </c>
      <c r="AF38" s="1" t="s">
        <v>891</v>
      </c>
      <c r="AH38" s="1" t="s">
        <v>891</v>
      </c>
      <c r="AI38" s="9"/>
      <c r="AJ38" s="27" t="s">
        <v>891</v>
      </c>
      <c r="AK38" s="1"/>
    </row>
    <row r="39" spans="1:37" ht="12.75">
      <c r="A39" t="s">
        <v>21</v>
      </c>
      <c r="B39" t="s">
        <v>425</v>
      </c>
      <c r="D39" s="1">
        <v>108.912707287164</v>
      </c>
      <c r="F39" s="1">
        <v>51.727083454887</v>
      </c>
      <c r="H39" s="1" t="s">
        <v>891</v>
      </c>
      <c r="J39" s="1">
        <v>2.4565434821350003</v>
      </c>
      <c r="L39" s="1">
        <v>8.81889498252</v>
      </c>
      <c r="T39" s="1">
        <v>2.007937091207</v>
      </c>
      <c r="V39" s="1">
        <v>0.132389313455</v>
      </c>
      <c r="X39" s="1">
        <v>3.710093189168</v>
      </c>
      <c r="Z39" s="1">
        <v>0</v>
      </c>
      <c r="AB39" s="1">
        <v>2.052741</v>
      </c>
      <c r="AD39" s="1">
        <v>0.238697465333</v>
      </c>
      <c r="AF39" s="1">
        <v>0</v>
      </c>
      <c r="AH39" s="1">
        <v>1.02235</v>
      </c>
      <c r="AI39" s="9"/>
      <c r="AJ39" s="27">
        <v>181.079437265869</v>
      </c>
      <c r="AK39" s="1"/>
    </row>
    <row r="40" spans="1:37" ht="12.75">
      <c r="A40" t="s">
        <v>22</v>
      </c>
      <c r="B40" t="s">
        <v>426</v>
      </c>
      <c r="D40" s="1">
        <v>116.29646243316799</v>
      </c>
      <c r="F40" s="1">
        <v>27.353568104182003</v>
      </c>
      <c r="H40" s="1" t="s">
        <v>891</v>
      </c>
      <c r="J40" s="1">
        <v>1.94359098082</v>
      </c>
      <c r="L40" s="1">
        <v>11.662227340151999</v>
      </c>
      <c r="T40" s="1">
        <v>0.394015813364</v>
      </c>
      <c r="V40" s="1">
        <v>0.140072621826</v>
      </c>
      <c r="X40" s="1">
        <v>5.46964167389</v>
      </c>
      <c r="Z40" s="1">
        <v>0</v>
      </c>
      <c r="AB40" s="1">
        <v>1.627068</v>
      </c>
      <c r="AD40" s="1">
        <v>0.21782502821</v>
      </c>
      <c r="AF40" s="1">
        <v>0</v>
      </c>
      <c r="AH40" s="1">
        <v>1.305979</v>
      </c>
      <c r="AI40" s="9"/>
      <c r="AJ40" s="27">
        <v>166.410450995611</v>
      </c>
      <c r="AK40" s="1"/>
    </row>
    <row r="41" spans="1:37" ht="12.75">
      <c r="A41" t="s">
        <v>23</v>
      </c>
      <c r="B41" t="s">
        <v>427</v>
      </c>
      <c r="D41" s="1">
        <v>150.13606019613098</v>
      </c>
      <c r="F41" s="1">
        <v>47.209296401389004</v>
      </c>
      <c r="H41" s="1" t="s">
        <v>891</v>
      </c>
      <c r="J41" s="1">
        <v>1.890872720951</v>
      </c>
      <c r="L41" s="1">
        <v>13.650675473619</v>
      </c>
      <c r="T41" s="1">
        <v>0.979481940362</v>
      </c>
      <c r="V41" s="1">
        <v>0.128843171131</v>
      </c>
      <c r="X41" s="1">
        <v>1.976218692585</v>
      </c>
      <c r="Z41" s="1">
        <v>0</v>
      </c>
      <c r="AB41" s="1">
        <v>1.676807</v>
      </c>
      <c r="AD41" s="1">
        <v>0.289704515771</v>
      </c>
      <c r="AF41" s="1">
        <v>0</v>
      </c>
      <c r="AH41" s="1">
        <v>1.679824</v>
      </c>
      <c r="AI41" s="9"/>
      <c r="AJ41" s="27">
        <v>219.61778411193902</v>
      </c>
      <c r="AK41" s="1"/>
    </row>
    <row r="42" spans="1:37" ht="12.75">
      <c r="A42" t="s">
        <v>24</v>
      </c>
      <c r="B42" t="s">
        <v>428</v>
      </c>
      <c r="D42" s="1">
        <v>69.712072966755</v>
      </c>
      <c r="F42" s="1">
        <v>36.572167900459995</v>
      </c>
      <c r="H42" s="1" t="s">
        <v>891</v>
      </c>
      <c r="J42" s="1">
        <v>1.612238972231</v>
      </c>
      <c r="L42" s="1">
        <v>6.521439240599</v>
      </c>
      <c r="T42" s="1">
        <v>1.567170316548</v>
      </c>
      <c r="V42" s="1">
        <v>0.156719789961</v>
      </c>
      <c r="X42" s="1">
        <v>4.21380589332</v>
      </c>
      <c r="Z42" s="1">
        <v>0</v>
      </c>
      <c r="AB42" s="1">
        <v>1.256459</v>
      </c>
      <c r="AD42" s="1">
        <v>0.16138804326199999</v>
      </c>
      <c r="AF42" s="1">
        <v>0</v>
      </c>
      <c r="AH42" s="1">
        <v>0.702581</v>
      </c>
      <c r="AI42" s="9"/>
      <c r="AJ42" s="27">
        <v>122.476043123136</v>
      </c>
      <c r="AK42" s="1"/>
    </row>
    <row r="43" spans="1:37" ht="12.75">
      <c r="A43" t="s">
        <v>25</v>
      </c>
      <c r="B43" t="s">
        <v>429</v>
      </c>
      <c r="D43" s="1">
        <v>107.27986189926399</v>
      </c>
      <c r="F43" s="1">
        <v>39.330369644139</v>
      </c>
      <c r="H43" s="1" t="s">
        <v>891</v>
      </c>
      <c r="J43" s="1">
        <v>2.1058921404169997</v>
      </c>
      <c r="L43" s="1">
        <v>9.511824816374</v>
      </c>
      <c r="T43" s="1">
        <v>0.8570464515570001</v>
      </c>
      <c r="V43" s="1">
        <v>0.131798289735</v>
      </c>
      <c r="X43" s="1">
        <v>7.171372200027</v>
      </c>
      <c r="Z43" s="1">
        <v>0</v>
      </c>
      <c r="AB43" s="1">
        <v>1.7263890000000002</v>
      </c>
      <c r="AD43" s="1">
        <v>0.222435540033</v>
      </c>
      <c r="AF43" s="1">
        <v>0</v>
      </c>
      <c r="AH43" s="1">
        <v>1.443897</v>
      </c>
      <c r="AI43" s="9"/>
      <c r="AJ43" s="27">
        <v>169.78088698154602</v>
      </c>
      <c r="AK43" s="1"/>
    </row>
    <row r="44" spans="1:37" ht="12.75">
      <c r="A44" t="s">
        <v>26</v>
      </c>
      <c r="B44" t="s">
        <v>430</v>
      </c>
      <c r="D44" s="1">
        <v>47.975076982864</v>
      </c>
      <c r="F44" s="1">
        <v>41.233093496815</v>
      </c>
      <c r="H44" s="1" t="s">
        <v>891</v>
      </c>
      <c r="J44" s="1">
        <v>1.938545637774</v>
      </c>
      <c r="L44" s="1">
        <v>5.011440597391</v>
      </c>
      <c r="T44" s="1">
        <v>2.154859677773</v>
      </c>
      <c r="V44" s="1">
        <v>0.129532698805</v>
      </c>
      <c r="X44" s="1">
        <v>3.8734993610840003</v>
      </c>
      <c r="Z44" s="1">
        <v>0</v>
      </c>
      <c r="AB44" s="1">
        <v>1.608861</v>
      </c>
      <c r="AD44" s="1">
        <v>0.137576708468</v>
      </c>
      <c r="AF44" s="1">
        <v>0</v>
      </c>
      <c r="AH44" s="1">
        <v>0.497771</v>
      </c>
      <c r="AI44" s="9"/>
      <c r="AJ44" s="27">
        <v>104.560257160975</v>
      </c>
      <c r="AK44" s="1"/>
    </row>
    <row r="45" spans="8:37" ht="12.75">
      <c r="H45" s="1" t="s">
        <v>891</v>
      </c>
      <c r="Z45" s="1" t="s">
        <v>891</v>
      </c>
      <c r="AB45" s="1" t="s">
        <v>891</v>
      </c>
      <c r="AF45" s="1" t="s">
        <v>891</v>
      </c>
      <c r="AH45" s="1" t="s">
        <v>891</v>
      </c>
      <c r="AI45" s="9"/>
      <c r="AJ45" s="27" t="s">
        <v>891</v>
      </c>
      <c r="AK45" s="1"/>
    </row>
    <row r="46" spans="1:37" ht="12.75">
      <c r="A46" t="s">
        <v>27</v>
      </c>
      <c r="B46" t="s">
        <v>431</v>
      </c>
      <c r="D46" s="1">
        <v>143.15823740965502</v>
      </c>
      <c r="F46" s="1">
        <v>47.308846409268995</v>
      </c>
      <c r="H46" s="1" t="s">
        <v>891</v>
      </c>
      <c r="J46" s="1">
        <v>2.451626562382</v>
      </c>
      <c r="L46" s="1">
        <v>13.370492236823</v>
      </c>
      <c r="T46" s="1">
        <v>2.742549038998</v>
      </c>
      <c r="V46" s="1">
        <v>0.147854434149</v>
      </c>
      <c r="X46" s="1">
        <v>8.735900537817999</v>
      </c>
      <c r="Z46" s="1">
        <v>0</v>
      </c>
      <c r="AB46" s="1">
        <v>2.034816</v>
      </c>
      <c r="AD46" s="1">
        <v>0.290987094864</v>
      </c>
      <c r="AF46" s="1">
        <v>0</v>
      </c>
      <c r="AH46" s="1">
        <v>1.896305</v>
      </c>
      <c r="AI46" s="9"/>
      <c r="AJ46" s="27">
        <v>222.137614723958</v>
      </c>
      <c r="AK46" s="1"/>
    </row>
    <row r="47" spans="1:37" ht="12.75">
      <c r="A47" t="s">
        <v>28</v>
      </c>
      <c r="B47" t="s">
        <v>432</v>
      </c>
      <c r="D47" s="1">
        <v>130.404290683189</v>
      </c>
      <c r="F47" s="1">
        <v>32.689314519753005</v>
      </c>
      <c r="H47" s="1" t="s">
        <v>891</v>
      </c>
      <c r="J47" s="1">
        <v>2.295023813124</v>
      </c>
      <c r="L47" s="1">
        <v>12.008488794526</v>
      </c>
      <c r="T47" s="1">
        <v>0.489740970181</v>
      </c>
      <c r="V47" s="1">
        <v>0.141353173221</v>
      </c>
      <c r="X47" s="1">
        <v>8.173347236281</v>
      </c>
      <c r="Z47" s="1">
        <v>0</v>
      </c>
      <c r="AB47" s="1">
        <v>0.968432</v>
      </c>
      <c r="AD47" s="1">
        <v>0.248264263774</v>
      </c>
      <c r="AF47" s="1">
        <v>0</v>
      </c>
      <c r="AH47" s="1">
        <v>1.827432</v>
      </c>
      <c r="AI47" s="9"/>
      <c r="AJ47" s="27">
        <v>189.245687454049</v>
      </c>
      <c r="AK47" s="1"/>
    </row>
    <row r="48" spans="1:37" ht="12.75">
      <c r="A48" t="s">
        <v>29</v>
      </c>
      <c r="B48" t="s">
        <v>433</v>
      </c>
      <c r="D48" s="1">
        <v>144.29361754785498</v>
      </c>
      <c r="F48" s="1">
        <v>53.772932174441</v>
      </c>
      <c r="H48" s="1" t="s">
        <v>891</v>
      </c>
      <c r="J48" s="1">
        <v>2.247318043831</v>
      </c>
      <c r="L48" s="1">
        <v>13.297539809441</v>
      </c>
      <c r="T48" s="1">
        <v>1.518197106065</v>
      </c>
      <c r="V48" s="1">
        <v>0.180065226932</v>
      </c>
      <c r="X48" s="1">
        <v>10.933470559807</v>
      </c>
      <c r="Z48" s="1">
        <v>0</v>
      </c>
      <c r="AB48" s="1">
        <v>1.8698190000000001</v>
      </c>
      <c r="AD48" s="1">
        <v>0.302313836339</v>
      </c>
      <c r="AF48" s="1">
        <v>0</v>
      </c>
      <c r="AH48" s="1">
        <v>1.626913</v>
      </c>
      <c r="AI48" s="9"/>
      <c r="AJ48" s="27">
        <v>230.042186304712</v>
      </c>
      <c r="AK48" s="1"/>
    </row>
    <row r="49" spans="1:37" ht="12.75">
      <c r="A49" t="s">
        <v>30</v>
      </c>
      <c r="B49" t="s">
        <v>434</v>
      </c>
      <c r="D49" s="1">
        <v>137.01163460599602</v>
      </c>
      <c r="F49" s="1">
        <v>59.850374197443</v>
      </c>
      <c r="H49" s="1" t="s">
        <v>891</v>
      </c>
      <c r="J49" s="1">
        <v>1.9596448880739998</v>
      </c>
      <c r="L49" s="1">
        <v>13.868058927450999</v>
      </c>
      <c r="T49" s="1">
        <v>1.7140929031140002</v>
      </c>
      <c r="V49" s="1">
        <v>0.144308291824</v>
      </c>
      <c r="X49" s="1">
        <v>1.906606569035</v>
      </c>
      <c r="Z49" s="1">
        <v>0</v>
      </c>
      <c r="AB49" s="1">
        <v>1.7176420000000001</v>
      </c>
      <c r="AD49" s="1">
        <v>0.290971386604</v>
      </c>
      <c r="AF49" s="1">
        <v>0</v>
      </c>
      <c r="AH49" s="1">
        <v>1.724489</v>
      </c>
      <c r="AI49" s="9"/>
      <c r="AJ49" s="27">
        <v>220.187822769542</v>
      </c>
      <c r="AK49" s="1"/>
    </row>
    <row r="50" spans="1:37" ht="12.75">
      <c r="A50" t="s">
        <v>31</v>
      </c>
      <c r="B50" t="s">
        <v>435</v>
      </c>
      <c r="D50" s="1">
        <v>74.650608867621</v>
      </c>
      <c r="F50" s="1">
        <v>47.685246408005</v>
      </c>
      <c r="H50" s="1" t="s">
        <v>891</v>
      </c>
      <c r="J50" s="1">
        <v>1.190886127395</v>
      </c>
      <c r="L50" s="1">
        <v>9.682082277688</v>
      </c>
      <c r="T50" s="1">
        <v>0.715021481551</v>
      </c>
      <c r="V50" s="1">
        <v>0.15238561600800002</v>
      </c>
      <c r="X50" s="1">
        <v>10.007310107906001</v>
      </c>
      <c r="Z50" s="1">
        <v>0</v>
      </c>
      <c r="AB50" s="1">
        <v>0.511728</v>
      </c>
      <c r="AD50" s="1">
        <v>0.19284094107</v>
      </c>
      <c r="AF50" s="1">
        <v>0</v>
      </c>
      <c r="AH50" s="1">
        <v>1.11123</v>
      </c>
      <c r="AI50" s="9"/>
      <c r="AJ50" s="27">
        <v>145.899339827245</v>
      </c>
      <c r="AK50" s="1"/>
    </row>
    <row r="51" spans="1:37" ht="12.75">
      <c r="A51" t="s">
        <v>32</v>
      </c>
      <c r="B51" t="s">
        <v>436</v>
      </c>
      <c r="D51" s="1">
        <v>89.44573905024899</v>
      </c>
      <c r="F51" s="1">
        <v>62.019673901061</v>
      </c>
      <c r="H51" s="1" t="s">
        <v>891</v>
      </c>
      <c r="J51" s="1">
        <v>1.222557900023</v>
      </c>
      <c r="L51" s="1">
        <v>7.084628701677</v>
      </c>
      <c r="T51" s="1">
        <v>7.982776139385</v>
      </c>
      <c r="V51" s="1">
        <v>0.15603026228699998</v>
      </c>
      <c r="X51" s="1">
        <v>8.137485221707001</v>
      </c>
      <c r="Z51" s="1">
        <v>0</v>
      </c>
      <c r="AB51" s="1">
        <v>0.988068</v>
      </c>
      <c r="AD51" s="1">
        <v>0.235816461868</v>
      </c>
      <c r="AF51" s="1">
        <v>0</v>
      </c>
      <c r="AH51" s="1">
        <v>1.05676</v>
      </c>
      <c r="AI51" s="9"/>
      <c r="AJ51" s="27">
        <v>178.329535638256</v>
      </c>
      <c r="AK51" s="1"/>
    </row>
    <row r="52" spans="8:37" ht="12.75">
      <c r="H52" s="1" t="s">
        <v>891</v>
      </c>
      <c r="Z52" s="1" t="s">
        <v>891</v>
      </c>
      <c r="AB52" s="1" t="s">
        <v>891</v>
      </c>
      <c r="AF52" s="1" t="s">
        <v>891</v>
      </c>
      <c r="AH52" s="1" t="s">
        <v>891</v>
      </c>
      <c r="AI52" s="9"/>
      <c r="AJ52" s="27" t="s">
        <v>891</v>
      </c>
      <c r="AK52" s="1"/>
    </row>
    <row r="53" spans="8:37" ht="12.75">
      <c r="H53" s="1" t="s">
        <v>891</v>
      </c>
      <c r="Z53" s="1" t="s">
        <v>891</v>
      </c>
      <c r="AB53" s="1" t="s">
        <v>891</v>
      </c>
      <c r="AF53" s="1" t="s">
        <v>891</v>
      </c>
      <c r="AH53" s="1" t="s">
        <v>891</v>
      </c>
      <c r="AI53" s="9"/>
      <c r="AJ53" s="27" t="s">
        <v>891</v>
      </c>
      <c r="AK53" s="1"/>
    </row>
    <row r="54" spans="1:37" ht="12.75">
      <c r="A54" t="s">
        <v>33</v>
      </c>
      <c r="B54" t="s">
        <v>437</v>
      </c>
      <c r="D54" s="1">
        <v>79.98655659807301</v>
      </c>
      <c r="F54" s="1">
        <v>17.591092642853</v>
      </c>
      <c r="H54" s="1" t="s">
        <v>891</v>
      </c>
      <c r="J54" s="1">
        <v>1.333719709394</v>
      </c>
      <c r="L54" s="1">
        <v>9.171457009303</v>
      </c>
      <c r="T54" s="1">
        <v>0.416279676898</v>
      </c>
      <c r="V54" s="1">
        <v>0.119879311365</v>
      </c>
      <c r="X54" s="1">
        <v>4.386482442440999</v>
      </c>
      <c r="Z54" s="1">
        <v>0</v>
      </c>
      <c r="AB54" s="1">
        <v>1.081849</v>
      </c>
      <c r="AD54" s="1">
        <v>0.150541913016</v>
      </c>
      <c r="AF54" s="1">
        <v>0</v>
      </c>
      <c r="AH54" s="1">
        <v>0.914986</v>
      </c>
      <c r="AI54" s="9"/>
      <c r="AJ54" s="27">
        <v>115.152844303343</v>
      </c>
      <c r="AK54" s="1"/>
    </row>
    <row r="55" spans="1:37" ht="12.75">
      <c r="A55" t="s">
        <v>34</v>
      </c>
      <c r="B55" t="s">
        <v>438</v>
      </c>
      <c r="D55" s="1">
        <v>65.812851303761</v>
      </c>
      <c r="F55" s="1">
        <v>24.417214116342002</v>
      </c>
      <c r="H55" s="1" t="s">
        <v>891</v>
      </c>
      <c r="J55" s="1">
        <v>3.869270396508</v>
      </c>
      <c r="L55" s="1">
        <v>9.894334715330999</v>
      </c>
      <c r="T55" s="1">
        <v>0.587689361225</v>
      </c>
      <c r="V55" s="1">
        <v>0.130222226479</v>
      </c>
      <c r="X55" s="1">
        <v>11.083889319903</v>
      </c>
      <c r="Z55" s="1">
        <v>0</v>
      </c>
      <c r="AB55" s="1">
        <v>3.2629960000000002</v>
      </c>
      <c r="AD55" s="1">
        <v>0.15323454826000002</v>
      </c>
      <c r="AF55" s="1">
        <v>0</v>
      </c>
      <c r="AH55" s="1">
        <v>0.954215</v>
      </c>
      <c r="AI55" s="9"/>
      <c r="AJ55" s="27">
        <v>120.165916987811</v>
      </c>
      <c r="AK55" s="1"/>
    </row>
    <row r="56" spans="1:37" ht="12.75">
      <c r="A56" t="s">
        <v>35</v>
      </c>
      <c r="B56" t="s">
        <v>439</v>
      </c>
      <c r="D56" s="1">
        <v>44.116528658717996</v>
      </c>
      <c r="F56" s="1">
        <v>13.242013921038</v>
      </c>
      <c r="H56" s="1" t="s">
        <v>891</v>
      </c>
      <c r="J56" s="1">
        <v>2.363966215776</v>
      </c>
      <c r="L56" s="1">
        <v>6.627940621843</v>
      </c>
      <c r="T56" s="1">
        <v>0.394015813364</v>
      </c>
      <c r="V56" s="1">
        <v>0.128744667177</v>
      </c>
      <c r="X56" s="1">
        <v>5.307495376824</v>
      </c>
      <c r="Z56" s="1">
        <v>0</v>
      </c>
      <c r="AB56" s="1">
        <v>1.926879</v>
      </c>
      <c r="AD56" s="1">
        <v>0.095628216403</v>
      </c>
      <c r="AF56" s="1">
        <v>0</v>
      </c>
      <c r="AH56" s="1">
        <v>0.596995</v>
      </c>
      <c r="AI56" s="9"/>
      <c r="AJ56" s="27">
        <v>74.800207491143</v>
      </c>
      <c r="AK56" s="1"/>
    </row>
    <row r="57" spans="1:37" ht="12.75">
      <c r="A57" t="s">
        <v>36</v>
      </c>
      <c r="B57" t="s">
        <v>440</v>
      </c>
      <c r="D57" s="1">
        <v>113.920495515938</v>
      </c>
      <c r="F57" s="1">
        <v>35.936329609099</v>
      </c>
      <c r="H57" s="1" t="s">
        <v>891</v>
      </c>
      <c r="J57" s="1">
        <v>2.563091012693</v>
      </c>
      <c r="L57" s="1">
        <v>10.772024088202</v>
      </c>
      <c r="T57" s="1">
        <v>1.539744845859</v>
      </c>
      <c r="V57" s="1">
        <v>0.131502777874</v>
      </c>
      <c r="X57" s="1">
        <v>7.897677937161</v>
      </c>
      <c r="Z57" s="1">
        <v>0</v>
      </c>
      <c r="AB57" s="1">
        <v>2.091678</v>
      </c>
      <c r="AD57" s="1">
        <v>0.230438041383</v>
      </c>
      <c r="AF57" s="1">
        <v>0</v>
      </c>
      <c r="AH57" s="1">
        <v>1.021209</v>
      </c>
      <c r="AI57" s="9"/>
      <c r="AJ57" s="27">
        <v>176.10419082821</v>
      </c>
      <c r="AK57" s="1"/>
    </row>
    <row r="58" spans="1:37" ht="12.75">
      <c r="A58" t="s">
        <v>37</v>
      </c>
      <c r="B58" t="s">
        <v>441</v>
      </c>
      <c r="D58" s="1">
        <v>38.838088492389</v>
      </c>
      <c r="F58" s="1">
        <v>16.197243480164</v>
      </c>
      <c r="H58" s="1" t="s">
        <v>891</v>
      </c>
      <c r="J58" s="1">
        <v>3.2895118986539997</v>
      </c>
      <c r="L58" s="1">
        <v>8.22647016703</v>
      </c>
      <c r="T58" s="1">
        <v>0.394015813364</v>
      </c>
      <c r="V58" s="1">
        <v>0.13948159810500002</v>
      </c>
      <c r="X58" s="1">
        <v>9.110442755795</v>
      </c>
      <c r="Z58" s="1">
        <v>0</v>
      </c>
      <c r="AB58" s="1">
        <v>1.381741</v>
      </c>
      <c r="AD58" s="1">
        <v>0.100380836388</v>
      </c>
      <c r="AF58" s="1">
        <v>0</v>
      </c>
      <c r="AH58" s="1">
        <v>0.978267</v>
      </c>
      <c r="AI58" s="9"/>
      <c r="AJ58" s="27">
        <v>78.655643041889</v>
      </c>
      <c r="AK58" s="1"/>
    </row>
    <row r="59" spans="8:37" ht="12.75">
      <c r="H59" s="1" t="s">
        <v>891</v>
      </c>
      <c r="Z59" s="1" t="s">
        <v>891</v>
      </c>
      <c r="AB59" s="1" t="s">
        <v>891</v>
      </c>
      <c r="AF59" s="1" t="s">
        <v>891</v>
      </c>
      <c r="AH59" s="1" t="s">
        <v>891</v>
      </c>
      <c r="AI59" s="9"/>
      <c r="AJ59" s="27" t="s">
        <v>891</v>
      </c>
      <c r="AK59" s="1"/>
    </row>
    <row r="60" spans="1:37" ht="12.75">
      <c r="A60" t="s">
        <v>38</v>
      </c>
      <c r="B60" t="s">
        <v>442</v>
      </c>
      <c r="D60" s="1">
        <v>87.609848589051</v>
      </c>
      <c r="F60" s="1">
        <v>26.358135055835</v>
      </c>
      <c r="H60" s="1" t="s">
        <v>891</v>
      </c>
      <c r="J60" s="1">
        <v>3.6616656800830003</v>
      </c>
      <c r="L60" s="1">
        <v>11.753816324619999</v>
      </c>
      <c r="T60" s="1">
        <v>0.9305077448400001</v>
      </c>
      <c r="V60" s="1">
        <v>0.139678606012</v>
      </c>
      <c r="X60" s="1">
        <v>15.801651210515</v>
      </c>
      <c r="Z60" s="1">
        <v>0</v>
      </c>
      <c r="AB60" s="1">
        <v>1.557419</v>
      </c>
      <c r="AD60" s="1">
        <v>0.193188649608</v>
      </c>
      <c r="AF60" s="1">
        <v>0</v>
      </c>
      <c r="AH60" s="1">
        <v>1.374968</v>
      </c>
      <c r="AI60" s="9"/>
      <c r="AJ60" s="27">
        <v>149.380878860564</v>
      </c>
      <c r="AK60" s="1"/>
    </row>
    <row r="61" spans="1:37" ht="12.75">
      <c r="A61" t="s">
        <v>39</v>
      </c>
      <c r="B61" t="s">
        <v>443</v>
      </c>
      <c r="D61" s="1">
        <v>97.794704314151</v>
      </c>
      <c r="F61" s="1">
        <v>30.381097515166</v>
      </c>
      <c r="H61" s="1" t="s">
        <v>891</v>
      </c>
      <c r="J61" s="1">
        <v>3.135269549625</v>
      </c>
      <c r="L61" s="1">
        <v>11.608951235142</v>
      </c>
      <c r="T61" s="1">
        <v>1.018660902764</v>
      </c>
      <c r="V61" s="1">
        <v>0.124607501132</v>
      </c>
      <c r="X61" s="1">
        <v>6.936274303445</v>
      </c>
      <c r="Z61" s="1">
        <v>0</v>
      </c>
      <c r="AB61" s="1">
        <v>2.544154</v>
      </c>
      <c r="AD61" s="1">
        <v>0.201174440451</v>
      </c>
      <c r="AF61" s="1">
        <v>0</v>
      </c>
      <c r="AH61" s="1">
        <v>1.035514</v>
      </c>
      <c r="AI61" s="9"/>
      <c r="AJ61" s="27">
        <v>154.78040776187598</v>
      </c>
      <c r="AK61" s="1"/>
    </row>
    <row r="62" spans="1:37" ht="12.75">
      <c r="A62" t="s">
        <v>40</v>
      </c>
      <c r="B62" t="s">
        <v>444</v>
      </c>
      <c r="D62" s="1">
        <v>98.917092144913</v>
      </c>
      <c r="F62" s="1">
        <v>26.482276947662</v>
      </c>
      <c r="H62" s="1" t="s">
        <v>891</v>
      </c>
      <c r="J62" s="1">
        <v>3.018278915563</v>
      </c>
      <c r="L62" s="1">
        <v>10.85520739509</v>
      </c>
      <c r="T62" s="1">
        <v>0.538715165703</v>
      </c>
      <c r="V62" s="1">
        <v>0.132487817409</v>
      </c>
      <c r="X62" s="1">
        <v>5.19547756179</v>
      </c>
      <c r="Z62" s="1">
        <v>0</v>
      </c>
      <c r="AB62" s="1">
        <v>2.4154359999999997</v>
      </c>
      <c r="AD62" s="1">
        <v>0.193501435343</v>
      </c>
      <c r="AF62" s="1">
        <v>0</v>
      </c>
      <c r="AH62" s="1">
        <v>1.087058</v>
      </c>
      <c r="AI62" s="9"/>
      <c r="AJ62" s="27">
        <v>148.835531383474</v>
      </c>
      <c r="AK62" s="1"/>
    </row>
    <row r="63" spans="1:37" ht="12.75">
      <c r="A63" t="s">
        <v>41</v>
      </c>
      <c r="B63" t="s">
        <v>445</v>
      </c>
      <c r="D63" s="1">
        <v>109.922179152373</v>
      </c>
      <c r="F63" s="1">
        <v>32.160975859328005</v>
      </c>
      <c r="H63" s="1" t="s">
        <v>891</v>
      </c>
      <c r="J63" s="1">
        <v>2.5510391336650002</v>
      </c>
      <c r="L63" s="1">
        <v>10.714216859851001</v>
      </c>
      <c r="T63" s="1">
        <v>0.734610962752</v>
      </c>
      <c r="V63" s="1">
        <v>0.129434194851</v>
      </c>
      <c r="X63" s="1">
        <v>3.784425805347</v>
      </c>
      <c r="Z63" s="1">
        <v>0</v>
      </c>
      <c r="AB63" s="1">
        <v>2.042299</v>
      </c>
      <c r="AD63" s="1">
        <v>0.213917979621</v>
      </c>
      <c r="AF63" s="1">
        <v>0</v>
      </c>
      <c r="AH63" s="1">
        <v>1.335212</v>
      </c>
      <c r="AI63" s="9"/>
      <c r="AJ63" s="27">
        <v>163.588310947788</v>
      </c>
      <c r="AK63" s="1"/>
    </row>
    <row r="64" spans="1:37" ht="12.75">
      <c r="A64" t="s">
        <v>42</v>
      </c>
      <c r="B64" t="s">
        <v>446</v>
      </c>
      <c r="D64" s="1">
        <v>47.762163626050004</v>
      </c>
      <c r="F64" s="1">
        <v>16.540485109898</v>
      </c>
      <c r="H64" s="1" t="s">
        <v>891</v>
      </c>
      <c r="J64" s="1">
        <v>2.57357891502</v>
      </c>
      <c r="L64" s="1">
        <v>5.814429496059</v>
      </c>
      <c r="T64" s="1">
        <v>0.489740970181</v>
      </c>
      <c r="V64" s="1">
        <v>0.122538918109</v>
      </c>
      <c r="X64" s="1">
        <v>4.566835344418</v>
      </c>
      <c r="Z64" s="1">
        <v>0</v>
      </c>
      <c r="AB64" s="1">
        <v>1.04989</v>
      </c>
      <c r="AD64" s="1">
        <v>0.10351729616699999</v>
      </c>
      <c r="AF64" s="1">
        <v>0</v>
      </c>
      <c r="AH64" s="1">
        <v>0.483415</v>
      </c>
      <c r="AI64" s="9"/>
      <c r="AJ64" s="27">
        <v>79.506594675903</v>
      </c>
      <c r="AK64" s="1"/>
    </row>
    <row r="65" spans="8:37" ht="12.75">
      <c r="H65" s="1" t="s">
        <v>891</v>
      </c>
      <c r="Z65" s="1" t="s">
        <v>891</v>
      </c>
      <c r="AB65" s="1" t="s">
        <v>891</v>
      </c>
      <c r="AF65" s="1" t="s">
        <v>891</v>
      </c>
      <c r="AH65" s="1" t="s">
        <v>891</v>
      </c>
      <c r="AI65" s="9"/>
      <c r="AJ65" s="27" t="s">
        <v>891</v>
      </c>
      <c r="AK65" s="1"/>
    </row>
    <row r="66" spans="1:37" ht="12.75">
      <c r="A66" t="s">
        <v>43</v>
      </c>
      <c r="B66" t="s">
        <v>447</v>
      </c>
      <c r="D66" s="1">
        <v>39.880583678455004</v>
      </c>
      <c r="F66" s="1">
        <v>11.379430874128001</v>
      </c>
      <c r="H66" s="1" t="s">
        <v>891</v>
      </c>
      <c r="J66" s="1">
        <v>2.6682089630209997</v>
      </c>
      <c r="L66" s="1">
        <v>6.130735674353</v>
      </c>
      <c r="T66" s="1">
        <v>0.394015813364</v>
      </c>
      <c r="V66" s="1">
        <v>0.130025218572</v>
      </c>
      <c r="X66" s="1">
        <v>7.896083912811</v>
      </c>
      <c r="Z66" s="1">
        <v>0</v>
      </c>
      <c r="AB66" s="1">
        <v>2.180682</v>
      </c>
      <c r="AD66" s="1">
        <v>0.090164384559</v>
      </c>
      <c r="AF66" s="1">
        <v>0</v>
      </c>
      <c r="AH66" s="1">
        <v>0.721199</v>
      </c>
      <c r="AI66" s="9"/>
      <c r="AJ66" s="27">
        <v>71.471129519262</v>
      </c>
      <c r="AK66" s="1"/>
    </row>
    <row r="67" spans="1:37" ht="12.75">
      <c r="A67" t="s">
        <v>44</v>
      </c>
      <c r="B67" t="s">
        <v>448</v>
      </c>
      <c r="D67" s="1">
        <v>57.3710362267</v>
      </c>
      <c r="F67" s="1">
        <v>17.838802042795</v>
      </c>
      <c r="H67" s="1" t="s">
        <v>891</v>
      </c>
      <c r="J67" s="1">
        <v>2.745459058594</v>
      </c>
      <c r="L67" s="1">
        <v>8.155695742375</v>
      </c>
      <c r="T67" s="1">
        <v>0.452030701724</v>
      </c>
      <c r="V67" s="1">
        <v>0.124607501132</v>
      </c>
      <c r="X67" s="1">
        <v>6.14378576557</v>
      </c>
      <c r="Z67" s="1">
        <v>0</v>
      </c>
      <c r="AB67" s="1">
        <v>2.256682</v>
      </c>
      <c r="AD67" s="1">
        <v>0.123204821466</v>
      </c>
      <c r="AF67" s="1">
        <v>0</v>
      </c>
      <c r="AH67" s="1">
        <v>0.846598</v>
      </c>
      <c r="AI67" s="9"/>
      <c r="AJ67" s="27">
        <v>96.057901860355</v>
      </c>
      <c r="AK67" s="1"/>
    </row>
    <row r="68" spans="1:37" ht="12.75">
      <c r="A68" t="s">
        <v>45</v>
      </c>
      <c r="B68" t="s">
        <v>449</v>
      </c>
      <c r="D68" s="1">
        <v>58.511382950833</v>
      </c>
      <c r="F68" s="1">
        <v>20.356671770189</v>
      </c>
      <c r="H68" s="1" t="s">
        <v>891</v>
      </c>
      <c r="J68" s="1">
        <v>2.357158785675</v>
      </c>
      <c r="L68" s="1">
        <v>8.647254416165</v>
      </c>
      <c r="T68" s="1">
        <v>0.510800130366</v>
      </c>
      <c r="V68" s="1">
        <v>0.12854765927</v>
      </c>
      <c r="X68" s="1">
        <v>6.273928414791</v>
      </c>
      <c r="Z68" s="1">
        <v>0</v>
      </c>
      <c r="AB68" s="1">
        <v>1.955657</v>
      </c>
      <c r="AD68" s="1">
        <v>0.12863166220799999</v>
      </c>
      <c r="AF68" s="1">
        <v>0</v>
      </c>
      <c r="AH68" s="1">
        <v>0.715051</v>
      </c>
      <c r="AI68" s="9"/>
      <c r="AJ68" s="27">
        <v>99.585083789498</v>
      </c>
      <c r="AK68" s="1"/>
    </row>
    <row r="69" spans="1:37" ht="12.75">
      <c r="A69" t="s">
        <v>46</v>
      </c>
      <c r="B69" t="s">
        <v>450</v>
      </c>
      <c r="D69" s="1">
        <v>22.481059639328</v>
      </c>
      <c r="F69" s="1">
        <v>10.876266971341002</v>
      </c>
      <c r="H69" s="1" t="s">
        <v>891</v>
      </c>
      <c r="J69" s="1">
        <v>2.1160943258039997</v>
      </c>
      <c r="L69" s="1">
        <v>3.814502846145</v>
      </c>
      <c r="T69" s="1">
        <v>0.394015813364</v>
      </c>
      <c r="V69" s="1">
        <v>0.118697263924</v>
      </c>
      <c r="X69" s="1">
        <v>3.6665941928269996</v>
      </c>
      <c r="Z69" s="1">
        <v>0</v>
      </c>
      <c r="AB69" s="1">
        <v>0.892015</v>
      </c>
      <c r="AD69" s="1">
        <v>0.057569733893</v>
      </c>
      <c r="AF69" s="1">
        <v>0</v>
      </c>
      <c r="AH69" s="1">
        <v>0.2922</v>
      </c>
      <c r="AI69" s="9"/>
      <c r="AJ69" s="27">
        <v>44.709015786624995</v>
      </c>
      <c r="AK69" s="1"/>
    </row>
    <row r="70" spans="1:37" ht="12.75">
      <c r="A70" t="s">
        <v>47</v>
      </c>
      <c r="B70" t="s">
        <v>451</v>
      </c>
      <c r="D70" s="1">
        <v>38.816238066762</v>
      </c>
      <c r="F70" s="1">
        <v>16.666327130853</v>
      </c>
      <c r="H70" s="1" t="s">
        <v>891</v>
      </c>
      <c r="J70" s="1">
        <v>2.0513849142</v>
      </c>
      <c r="L70" s="1">
        <v>5.708820107284001</v>
      </c>
      <c r="T70" s="1">
        <v>0.394015813364</v>
      </c>
      <c r="V70" s="1">
        <v>0.125494036713</v>
      </c>
      <c r="X70" s="1">
        <v>7.061125074486999</v>
      </c>
      <c r="Z70" s="1">
        <v>0</v>
      </c>
      <c r="AB70" s="1">
        <v>1.700062</v>
      </c>
      <c r="AD70" s="1">
        <v>0.09382509905099999</v>
      </c>
      <c r="AF70" s="1">
        <v>0</v>
      </c>
      <c r="AH70" s="1">
        <v>0.437977</v>
      </c>
      <c r="AI70" s="9"/>
      <c r="AJ70" s="27">
        <v>73.055269242714</v>
      </c>
      <c r="AK70" s="1"/>
    </row>
    <row r="71" spans="8:37" ht="12.75">
      <c r="H71" s="1" t="s">
        <v>891</v>
      </c>
      <c r="Z71" s="1" t="s">
        <v>891</v>
      </c>
      <c r="AB71" s="1" t="s">
        <v>891</v>
      </c>
      <c r="AF71" s="1" t="s">
        <v>891</v>
      </c>
      <c r="AH71" s="1" t="s">
        <v>891</v>
      </c>
      <c r="AI71" s="9"/>
      <c r="AJ71" s="27" t="s">
        <v>891</v>
      </c>
      <c r="AK71" s="1"/>
    </row>
    <row r="72" spans="1:37" ht="12.75">
      <c r="A72" t="s">
        <v>48</v>
      </c>
      <c r="B72" t="s">
        <v>452</v>
      </c>
      <c r="D72" s="1">
        <v>148.447709289639</v>
      </c>
      <c r="F72" s="1">
        <v>44.254366437562</v>
      </c>
      <c r="H72" s="1" t="s">
        <v>891</v>
      </c>
      <c r="J72" s="1">
        <v>1.780243519814</v>
      </c>
      <c r="L72" s="1">
        <v>15.240013525776998</v>
      </c>
      <c r="T72" s="1">
        <v>0.68563676723</v>
      </c>
      <c r="V72" s="1">
        <v>0.144603803685</v>
      </c>
      <c r="X72" s="1">
        <v>6.979207971327</v>
      </c>
      <c r="Z72" s="1">
        <v>0</v>
      </c>
      <c r="AB72" s="1">
        <v>1.4805030000000001</v>
      </c>
      <c r="AD72" s="1">
        <v>0.290837538327</v>
      </c>
      <c r="AF72" s="1">
        <v>0</v>
      </c>
      <c r="AH72" s="1">
        <v>1.26646</v>
      </c>
      <c r="AI72" s="9"/>
      <c r="AJ72" s="27">
        <v>220.569581853361</v>
      </c>
      <c r="AK72" s="1"/>
    </row>
    <row r="73" spans="1:37" ht="12.75">
      <c r="A73" t="s">
        <v>49</v>
      </c>
      <c r="B73" t="s">
        <v>453</v>
      </c>
      <c r="D73" s="1">
        <v>69.569007977055</v>
      </c>
      <c r="F73" s="1">
        <v>21.000248966529</v>
      </c>
      <c r="H73" s="1" t="s">
        <v>891</v>
      </c>
      <c r="J73" s="1">
        <v>2.477469510318</v>
      </c>
      <c r="L73" s="1">
        <v>7.501561523528</v>
      </c>
      <c r="T73" s="1">
        <v>0.421177293458</v>
      </c>
      <c r="V73" s="1">
        <v>0.122735926016</v>
      </c>
      <c r="X73" s="1">
        <v>3.394641928322</v>
      </c>
      <c r="Z73" s="1">
        <v>0</v>
      </c>
      <c r="AB73" s="1">
        <v>2.051692</v>
      </c>
      <c r="AD73" s="1">
        <v>0.139430199559</v>
      </c>
      <c r="AF73" s="1">
        <v>0</v>
      </c>
      <c r="AH73" s="1">
        <v>0.636499</v>
      </c>
      <c r="AI73" s="9"/>
      <c r="AJ73" s="27">
        <v>107.314464324784</v>
      </c>
      <c r="AK73" s="1"/>
    </row>
    <row r="74" spans="1:37" ht="12.75">
      <c r="A74" t="s">
        <v>50</v>
      </c>
      <c r="B74" t="s">
        <v>454</v>
      </c>
      <c r="D74" s="1">
        <v>2.349551060486</v>
      </c>
      <c r="F74" s="1">
        <v>24.735262537095</v>
      </c>
      <c r="H74" s="1" t="s">
        <v>891</v>
      </c>
      <c r="J74" s="1">
        <v>2.8609643627769996</v>
      </c>
      <c r="L74" s="1">
        <v>4.464745881485</v>
      </c>
      <c r="T74" s="1">
        <v>0.587689361225</v>
      </c>
      <c r="V74" s="1">
        <v>0.12825214741000002</v>
      </c>
      <c r="X74" s="1">
        <v>9.528369894906</v>
      </c>
      <c r="Z74" s="1">
        <v>0</v>
      </c>
      <c r="AB74" s="1">
        <v>2.365817</v>
      </c>
      <c r="AD74" s="1">
        <v>0.058897326283000005</v>
      </c>
      <c r="AF74" s="1">
        <v>0</v>
      </c>
      <c r="AH74" s="1">
        <v>0.394926</v>
      </c>
      <c r="AI74" s="9"/>
      <c r="AJ74" s="27">
        <v>47.474475571667</v>
      </c>
      <c r="AK74" s="1"/>
    </row>
    <row r="75" spans="1:37" ht="12.75">
      <c r="A75" t="s">
        <v>51</v>
      </c>
      <c r="B75" t="s">
        <v>455</v>
      </c>
      <c r="D75" s="1">
        <v>33.467149998582</v>
      </c>
      <c r="F75" s="1">
        <v>12.710089805821</v>
      </c>
      <c r="H75" s="1" t="s">
        <v>891</v>
      </c>
      <c r="J75" s="1">
        <v>2.099597407962</v>
      </c>
      <c r="L75" s="1">
        <v>5.781346229887</v>
      </c>
      <c r="T75" s="1">
        <v>0.394015813364</v>
      </c>
      <c r="V75" s="1">
        <v>0.12312994182999999</v>
      </c>
      <c r="X75" s="1">
        <v>18.64296175778</v>
      </c>
      <c r="Z75" s="1">
        <v>0</v>
      </c>
      <c r="AB75" s="1">
        <v>1.686544</v>
      </c>
      <c r="AD75" s="1">
        <v>0.095016326406</v>
      </c>
      <c r="AF75" s="1">
        <v>0</v>
      </c>
      <c r="AH75" s="1">
        <v>0.503949</v>
      </c>
      <c r="AI75" s="9"/>
      <c r="AJ75" s="27">
        <v>75.50380028163201</v>
      </c>
      <c r="AK75" s="1"/>
    </row>
    <row r="76" spans="1:37" ht="12.75">
      <c r="A76" t="s">
        <v>52</v>
      </c>
      <c r="B76" t="s">
        <v>456</v>
      </c>
      <c r="D76" s="1">
        <v>89.733740071723</v>
      </c>
      <c r="F76" s="1">
        <v>26.821880806956997</v>
      </c>
      <c r="H76" s="1" t="s">
        <v>891</v>
      </c>
      <c r="J76" s="1">
        <v>2.175804188714</v>
      </c>
      <c r="L76" s="1">
        <v>10.480182416747</v>
      </c>
      <c r="T76" s="1">
        <v>0.489740970181</v>
      </c>
      <c r="V76" s="1">
        <v>0.125297028806</v>
      </c>
      <c r="X76" s="1">
        <v>7.640925941586</v>
      </c>
      <c r="Z76" s="1">
        <v>0</v>
      </c>
      <c r="AB76" s="1">
        <v>1.830835</v>
      </c>
      <c r="AD76" s="1">
        <v>0.18304413324600002</v>
      </c>
      <c r="AF76" s="1">
        <v>0</v>
      </c>
      <c r="AH76" s="1">
        <v>0.923997</v>
      </c>
      <c r="AI76" s="9"/>
      <c r="AJ76" s="27">
        <v>140.40544755796</v>
      </c>
      <c r="AK76" s="1"/>
    </row>
    <row r="77" spans="8:37" ht="12.75">
      <c r="H77" s="1" t="s">
        <v>891</v>
      </c>
      <c r="Z77" s="1" t="s">
        <v>891</v>
      </c>
      <c r="AB77" s="1" t="s">
        <v>891</v>
      </c>
      <c r="AF77" s="1" t="s">
        <v>891</v>
      </c>
      <c r="AH77" s="1" t="s">
        <v>891</v>
      </c>
      <c r="AI77" s="9"/>
      <c r="AJ77" s="27" t="s">
        <v>891</v>
      </c>
      <c r="AK77" s="1"/>
    </row>
    <row r="78" spans="1:37" ht="12.75">
      <c r="A78" t="s">
        <v>16</v>
      </c>
      <c r="B78" t="s">
        <v>413</v>
      </c>
      <c r="H78" s="1">
        <v>260.61883792486196</v>
      </c>
      <c r="J78" s="1">
        <v>23.267739339157</v>
      </c>
      <c r="N78" s="1">
        <v>42.011887105123996</v>
      </c>
      <c r="P78" s="1">
        <v>773.225</v>
      </c>
      <c r="R78" s="1">
        <v>45.188474025973996</v>
      </c>
      <c r="Z78" s="1">
        <v>0</v>
      </c>
      <c r="AB78" s="1">
        <v>18.919103</v>
      </c>
      <c r="AD78" s="1">
        <v>1.378160240175</v>
      </c>
      <c r="AF78" s="1">
        <v>0</v>
      </c>
      <c r="AH78" s="1">
        <v>0</v>
      </c>
      <c r="AI78" s="9"/>
      <c r="AJ78" s="27">
        <v>1164.60920163529</v>
      </c>
      <c r="AK78" s="1"/>
    </row>
    <row r="79" spans="8:37" ht="12.75">
      <c r="H79" s="1" t="s">
        <v>891</v>
      </c>
      <c r="Z79" s="1" t="s">
        <v>891</v>
      </c>
      <c r="AB79" s="1" t="s">
        <v>891</v>
      </c>
      <c r="AF79" s="1" t="s">
        <v>891</v>
      </c>
      <c r="AH79" s="1" t="s">
        <v>891</v>
      </c>
      <c r="AI79" s="9"/>
      <c r="AJ79" s="27" t="s">
        <v>891</v>
      </c>
      <c r="AK79" s="1"/>
    </row>
    <row r="80" spans="1:37" ht="12.75">
      <c r="A80" t="s">
        <v>201</v>
      </c>
      <c r="B80" t="s">
        <v>457</v>
      </c>
      <c r="H80" s="1">
        <v>260.61883792486196</v>
      </c>
      <c r="Z80" s="1">
        <v>0</v>
      </c>
      <c r="AB80" s="1">
        <v>0</v>
      </c>
      <c r="AD80" s="1">
        <v>0.337890812235</v>
      </c>
      <c r="AF80" s="1">
        <v>0</v>
      </c>
      <c r="AH80" s="1">
        <v>0</v>
      </c>
      <c r="AI80" s="9"/>
      <c r="AJ80" s="27">
        <v>260.956728737097</v>
      </c>
      <c r="AK80" s="1"/>
    </row>
    <row r="81" spans="1:37" ht="12.75">
      <c r="A81" t="s">
        <v>403</v>
      </c>
      <c r="B81" t="s">
        <v>458</v>
      </c>
      <c r="H81" s="1" t="s">
        <v>891</v>
      </c>
      <c r="J81" s="1">
        <v>23.267739339157</v>
      </c>
      <c r="N81" s="1">
        <v>42.011887105123996</v>
      </c>
      <c r="P81" s="1">
        <v>773.225</v>
      </c>
      <c r="R81" s="1">
        <v>45.188474025973996</v>
      </c>
      <c r="Z81" s="1">
        <v>0</v>
      </c>
      <c r="AB81" s="1">
        <v>18.919103</v>
      </c>
      <c r="AD81" s="1">
        <v>1.04026942794</v>
      </c>
      <c r="AF81" s="1">
        <v>0</v>
      </c>
      <c r="AH81" s="1">
        <v>0</v>
      </c>
      <c r="AI81" s="9"/>
      <c r="AJ81" s="27">
        <v>903.652472898193</v>
      </c>
      <c r="AK81" s="1"/>
    </row>
    <row r="82" spans="8:37" ht="12.75">
      <c r="H82" s="1" t="s">
        <v>891</v>
      </c>
      <c r="Z82" s="1" t="s">
        <v>891</v>
      </c>
      <c r="AB82" s="1" t="s">
        <v>891</v>
      </c>
      <c r="AF82" s="1" t="s">
        <v>891</v>
      </c>
      <c r="AH82" s="1" t="s">
        <v>891</v>
      </c>
      <c r="AI82" s="9"/>
      <c r="AJ82" s="27" t="s">
        <v>891</v>
      </c>
      <c r="AK82" s="1"/>
    </row>
    <row r="83" spans="2:37" ht="12.75">
      <c r="B83" t="s">
        <v>459</v>
      </c>
      <c r="H83" s="1" t="s">
        <v>891</v>
      </c>
      <c r="Z83" s="1" t="s">
        <v>891</v>
      </c>
      <c r="AB83" s="1" t="s">
        <v>891</v>
      </c>
      <c r="AF83" s="1" t="s">
        <v>891</v>
      </c>
      <c r="AH83" s="1" t="s">
        <v>891</v>
      </c>
      <c r="AI83" s="9"/>
      <c r="AJ83" s="27" t="s">
        <v>891</v>
      </c>
      <c r="AK83" s="1"/>
    </row>
    <row r="84" spans="1:37" ht="12.75">
      <c r="A84" t="s">
        <v>53</v>
      </c>
      <c r="B84" t="s">
        <v>460</v>
      </c>
      <c r="D84" s="1">
        <v>94.462634377316</v>
      </c>
      <c r="F84" s="1">
        <v>18.619505078844</v>
      </c>
      <c r="H84" s="1" t="s">
        <v>891</v>
      </c>
      <c r="J84" s="1">
        <v>2.514468360814</v>
      </c>
      <c r="L84" s="1">
        <v>10.090066273248</v>
      </c>
      <c r="T84" s="1">
        <v>0.149831408308</v>
      </c>
      <c r="V84" s="1">
        <v>0.11800773625</v>
      </c>
      <c r="X84" s="1">
        <v>7.989238938116</v>
      </c>
      <c r="Z84" s="1">
        <v>0</v>
      </c>
      <c r="AB84" s="1">
        <v>0</v>
      </c>
      <c r="AD84" s="1">
        <v>0.177831753231</v>
      </c>
      <c r="AF84" s="1">
        <v>0</v>
      </c>
      <c r="AH84" s="1">
        <v>1.214032</v>
      </c>
      <c r="AI84" s="9"/>
      <c r="AJ84" s="27">
        <v>135.335615926127</v>
      </c>
      <c r="AK84" s="1"/>
    </row>
    <row r="85" spans="1:37" ht="12.75">
      <c r="A85" t="s">
        <v>54</v>
      </c>
      <c r="B85" t="s">
        <v>461</v>
      </c>
      <c r="D85" s="1">
        <v>48.063174508363</v>
      </c>
      <c r="F85" s="1">
        <v>10.414237764867</v>
      </c>
      <c r="H85" s="1" t="s">
        <v>891</v>
      </c>
      <c r="J85" s="1">
        <v>1.8784435362760001</v>
      </c>
      <c r="L85" s="1">
        <v>5.501787218901</v>
      </c>
      <c r="T85" s="1">
        <v>0.45640920245</v>
      </c>
      <c r="V85" s="1">
        <v>0.11968230345900001</v>
      </c>
      <c r="X85" s="1">
        <v>4.43155931089</v>
      </c>
      <c r="Z85" s="1">
        <v>0</v>
      </c>
      <c r="AB85" s="1">
        <v>0.77374</v>
      </c>
      <c r="AD85" s="1">
        <v>0.093950853418</v>
      </c>
      <c r="AF85" s="1">
        <v>0</v>
      </c>
      <c r="AH85" s="1">
        <v>0.681441</v>
      </c>
      <c r="AI85" s="9"/>
      <c r="AJ85" s="27">
        <v>72.414425698625</v>
      </c>
      <c r="AK85" s="1"/>
    </row>
    <row r="86" spans="1:37" ht="12.75">
      <c r="A86" t="s">
        <v>55</v>
      </c>
      <c r="B86" t="s">
        <v>462</v>
      </c>
      <c r="D86" s="1">
        <v>256.695284602796</v>
      </c>
      <c r="F86" s="1">
        <v>52.871504758713996</v>
      </c>
      <c r="H86" s="1" t="s">
        <v>891</v>
      </c>
      <c r="J86" s="1">
        <v>3.4865261732239996</v>
      </c>
      <c r="L86" s="1">
        <v>20.293994228463003</v>
      </c>
      <c r="T86" s="1">
        <v>1.184653854697</v>
      </c>
      <c r="V86" s="1">
        <v>0.131798289735</v>
      </c>
      <c r="X86" s="1">
        <v>15.385713825675</v>
      </c>
      <c r="Z86" s="1">
        <v>0</v>
      </c>
      <c r="AB86" s="1">
        <v>1.524478</v>
      </c>
      <c r="AD86" s="1">
        <v>0.466421745562</v>
      </c>
      <c r="AF86" s="1">
        <v>0</v>
      </c>
      <c r="AH86" s="1">
        <v>3.249076</v>
      </c>
      <c r="AI86" s="9"/>
      <c r="AJ86" s="27">
        <v>355.289451478866</v>
      </c>
      <c r="AK86" s="1"/>
    </row>
    <row r="87" spans="1:37" ht="12.75">
      <c r="A87" t="s">
        <v>56</v>
      </c>
      <c r="B87" t="s">
        <v>463</v>
      </c>
      <c r="D87" s="1">
        <v>91.98906073763301</v>
      </c>
      <c r="F87" s="1">
        <v>17.541965418292</v>
      </c>
      <c r="H87" s="1" t="s">
        <v>891</v>
      </c>
      <c r="J87" s="1">
        <v>2.110438723229</v>
      </c>
      <c r="L87" s="1">
        <v>9.692566421206</v>
      </c>
      <c r="T87" s="1">
        <v>0.08067966298399999</v>
      </c>
      <c r="V87" s="1">
        <v>0.119189783691</v>
      </c>
      <c r="X87" s="1">
        <v>5.5352864030790006</v>
      </c>
      <c r="Z87" s="1">
        <v>0</v>
      </c>
      <c r="AB87" s="1">
        <v>0.866269</v>
      </c>
      <c r="AD87" s="1">
        <v>0.169049263032</v>
      </c>
      <c r="AF87" s="1">
        <v>0</v>
      </c>
      <c r="AH87" s="1">
        <v>1.022449</v>
      </c>
      <c r="AI87" s="9"/>
      <c r="AJ87" s="27">
        <v>129.126954413147</v>
      </c>
      <c r="AK87" s="1"/>
    </row>
    <row r="88" spans="1:37" ht="12.75">
      <c r="A88" t="s">
        <v>57</v>
      </c>
      <c r="B88" t="s">
        <v>464</v>
      </c>
      <c r="D88" s="1">
        <v>85.695117957434</v>
      </c>
      <c r="F88" s="1">
        <v>15.564241152372999</v>
      </c>
      <c r="H88" s="1" t="s">
        <v>891</v>
      </c>
      <c r="J88" s="1">
        <v>1.962958009949</v>
      </c>
      <c r="L88" s="1">
        <v>8.812912555167001</v>
      </c>
      <c r="T88" s="1">
        <v>0.133081796082</v>
      </c>
      <c r="V88" s="1">
        <v>0.122341910202</v>
      </c>
      <c r="X88" s="1">
        <v>8.44542871872</v>
      </c>
      <c r="Z88" s="1">
        <v>0</v>
      </c>
      <c r="AB88" s="1">
        <v>0.813548</v>
      </c>
      <c r="AD88" s="1">
        <v>0.160087965473</v>
      </c>
      <c r="AF88" s="1">
        <v>0</v>
      </c>
      <c r="AH88" s="1">
        <v>0.962278</v>
      </c>
      <c r="AI88" s="9"/>
      <c r="AJ88" s="27">
        <v>122.671996065399</v>
      </c>
      <c r="AK88" s="1"/>
    </row>
    <row r="89" spans="1:37" ht="12.75">
      <c r="A89" t="s">
        <v>58</v>
      </c>
      <c r="B89" t="s">
        <v>465</v>
      </c>
      <c r="D89" s="1">
        <v>104.931835713183</v>
      </c>
      <c r="F89" s="1">
        <v>18.699014553546</v>
      </c>
      <c r="H89" s="1" t="s">
        <v>891</v>
      </c>
      <c r="J89" s="1">
        <v>2.3128119326089998</v>
      </c>
      <c r="L89" s="1">
        <v>8.908336271583</v>
      </c>
      <c r="T89" s="1">
        <v>0.070590888083</v>
      </c>
      <c r="V89" s="1">
        <v>0.120667342993</v>
      </c>
      <c r="X89" s="1">
        <v>7.525733201549</v>
      </c>
      <c r="Z89" s="1">
        <v>0</v>
      </c>
      <c r="AB89" s="1">
        <v>1.890632</v>
      </c>
      <c r="AD89" s="1">
        <v>0.189505374189</v>
      </c>
      <c r="AF89" s="1">
        <v>0</v>
      </c>
      <c r="AH89" s="1">
        <v>1.414795</v>
      </c>
      <c r="AI89" s="9"/>
      <c r="AJ89" s="27">
        <v>146.063922277735</v>
      </c>
      <c r="AK89" s="1"/>
    </row>
    <row r="90" spans="1:37" ht="12.75">
      <c r="A90" t="s">
        <v>59</v>
      </c>
      <c r="B90" t="s">
        <v>466</v>
      </c>
      <c r="D90" s="1">
        <v>64.248650132989</v>
      </c>
      <c r="F90" s="1">
        <v>13.329868452547998</v>
      </c>
      <c r="H90" s="1" t="s">
        <v>891</v>
      </c>
      <c r="J90" s="1">
        <v>3.380014481723</v>
      </c>
      <c r="L90" s="1">
        <v>7.2171375846600005</v>
      </c>
      <c r="T90" s="1">
        <v>0.108693202275</v>
      </c>
      <c r="V90" s="1">
        <v>0.119977815319</v>
      </c>
      <c r="X90" s="1">
        <v>5.959888456062</v>
      </c>
      <c r="Z90" s="1">
        <v>0</v>
      </c>
      <c r="AB90" s="1">
        <v>1.392844</v>
      </c>
      <c r="AD90" s="1">
        <v>0.125016535474</v>
      </c>
      <c r="AF90" s="1">
        <v>0</v>
      </c>
      <c r="AH90" s="1">
        <v>0.885683</v>
      </c>
      <c r="AI90" s="9"/>
      <c r="AJ90" s="27">
        <v>96.76777366105</v>
      </c>
      <c r="AK90" s="1"/>
    </row>
    <row r="91" spans="1:37" ht="12.75">
      <c r="A91" t="s">
        <v>60</v>
      </c>
      <c r="B91" t="s">
        <v>467</v>
      </c>
      <c r="D91" s="1">
        <v>79.59998858693001</v>
      </c>
      <c r="F91" s="1">
        <v>15.067413160423</v>
      </c>
      <c r="H91" s="1" t="s">
        <v>891</v>
      </c>
      <c r="J91" s="1">
        <v>1.925493251689</v>
      </c>
      <c r="L91" s="1">
        <v>7.955878724003</v>
      </c>
      <c r="T91" s="1">
        <v>0.08645888992600001</v>
      </c>
      <c r="V91" s="1">
        <v>0.117515216482</v>
      </c>
      <c r="X91" s="1">
        <v>5.773654119086</v>
      </c>
      <c r="Z91" s="1">
        <v>0</v>
      </c>
      <c r="AB91" s="1">
        <v>0.802827</v>
      </c>
      <c r="AD91" s="1">
        <v>0.146887394029</v>
      </c>
      <c r="AF91" s="1">
        <v>0</v>
      </c>
      <c r="AH91" s="1">
        <v>1.074948</v>
      </c>
      <c r="AI91" s="9"/>
      <c r="AJ91" s="27">
        <v>112.551064342568</v>
      </c>
      <c r="AK91" s="1"/>
    </row>
    <row r="92" spans="1:37" ht="12.75">
      <c r="A92" t="s">
        <v>61</v>
      </c>
      <c r="B92" t="s">
        <v>468</v>
      </c>
      <c r="D92" s="1">
        <v>46.567373417113</v>
      </c>
      <c r="F92" s="1">
        <v>11.263117591689</v>
      </c>
      <c r="H92" s="1" t="s">
        <v>891</v>
      </c>
      <c r="J92" s="1">
        <v>2.190840664912</v>
      </c>
      <c r="L92" s="1">
        <v>6.242240368527</v>
      </c>
      <c r="T92" s="1">
        <v>0.093021223298</v>
      </c>
      <c r="V92" s="1">
        <v>0.115249625553</v>
      </c>
      <c r="X92" s="1">
        <v>5.274235892189</v>
      </c>
      <c r="Z92" s="1">
        <v>0</v>
      </c>
      <c r="AB92" s="1">
        <v>1.7922289999999998</v>
      </c>
      <c r="AD92" s="1">
        <v>0.095018471787</v>
      </c>
      <c r="AF92" s="1">
        <v>0</v>
      </c>
      <c r="AH92" s="1">
        <v>0.55404</v>
      </c>
      <c r="AI92" s="9"/>
      <c r="AJ92" s="27">
        <v>74.187366255068</v>
      </c>
      <c r="AK92" s="1"/>
    </row>
    <row r="93" spans="1:37" ht="12.75">
      <c r="A93" t="s">
        <v>62</v>
      </c>
      <c r="B93" t="s">
        <v>469</v>
      </c>
      <c r="D93" s="1">
        <v>99.033265485085</v>
      </c>
      <c r="F93" s="1">
        <v>19.806606640494</v>
      </c>
      <c r="H93" s="1" t="s">
        <v>891</v>
      </c>
      <c r="J93" s="1">
        <v>2.817201885474</v>
      </c>
      <c r="L93" s="1">
        <v>9.47015049852</v>
      </c>
      <c r="T93" s="1">
        <v>0.088614156426</v>
      </c>
      <c r="V93" s="1">
        <v>0.126380572294</v>
      </c>
      <c r="X93" s="1">
        <v>7.230518680489</v>
      </c>
      <c r="Z93" s="1">
        <v>0</v>
      </c>
      <c r="AB93" s="1">
        <v>1.1988</v>
      </c>
      <c r="AD93" s="1">
        <v>0.184184934899</v>
      </c>
      <c r="AF93" s="1">
        <v>0</v>
      </c>
      <c r="AH93" s="1">
        <v>1.183275</v>
      </c>
      <c r="AI93" s="9"/>
      <c r="AJ93" s="27">
        <v>141.138997853681</v>
      </c>
      <c r="AK93" s="1"/>
    </row>
    <row r="94" spans="1:37" ht="12.75">
      <c r="A94" t="s">
        <v>171</v>
      </c>
      <c r="B94" t="s">
        <v>470</v>
      </c>
      <c r="H94" s="1">
        <v>63.498257822941994</v>
      </c>
      <c r="J94" s="1">
        <v>1.053144678326</v>
      </c>
      <c r="Z94" s="1">
        <v>0</v>
      </c>
      <c r="AB94" s="1">
        <v>0.470038</v>
      </c>
      <c r="AD94" s="1">
        <v>0.083586547232</v>
      </c>
      <c r="AF94" s="1">
        <v>0</v>
      </c>
      <c r="AH94" s="1">
        <v>0</v>
      </c>
      <c r="AI94" s="9"/>
      <c r="AJ94" s="27">
        <v>65.1050270485</v>
      </c>
      <c r="AK94" s="1"/>
    </row>
    <row r="95" spans="8:37" ht="12.75">
      <c r="H95" s="1" t="s">
        <v>891</v>
      </c>
      <c r="Z95" s="1" t="s">
        <v>891</v>
      </c>
      <c r="AB95" s="1" t="s">
        <v>891</v>
      </c>
      <c r="AF95" s="1" t="s">
        <v>891</v>
      </c>
      <c r="AH95" s="1" t="s">
        <v>891</v>
      </c>
      <c r="AI95" s="9"/>
      <c r="AJ95" s="27" t="s">
        <v>891</v>
      </c>
      <c r="AK95" s="1"/>
    </row>
    <row r="96" spans="2:37" ht="12.75">
      <c r="B96" t="s">
        <v>471</v>
      </c>
      <c r="H96" s="1" t="s">
        <v>891</v>
      </c>
      <c r="Z96" s="1" t="s">
        <v>891</v>
      </c>
      <c r="AB96" s="1" t="s">
        <v>891</v>
      </c>
      <c r="AF96" s="1" t="s">
        <v>891</v>
      </c>
      <c r="AH96" s="1" t="s">
        <v>891</v>
      </c>
      <c r="AI96" s="9"/>
      <c r="AJ96" s="27" t="s">
        <v>891</v>
      </c>
      <c r="AK96" s="1"/>
    </row>
    <row r="97" spans="1:37" ht="12.75">
      <c r="A97" t="s">
        <v>63</v>
      </c>
      <c r="B97" t="s">
        <v>472</v>
      </c>
      <c r="D97" s="1">
        <v>92.519204801449</v>
      </c>
      <c r="F97" s="1">
        <v>13.877444710973</v>
      </c>
      <c r="H97" s="1" t="s">
        <v>891</v>
      </c>
      <c r="J97" s="1">
        <v>1.3066900904019998</v>
      </c>
      <c r="L97" s="1">
        <v>7.51066049501</v>
      </c>
      <c r="T97" s="1">
        <v>0.056291069176</v>
      </c>
      <c r="V97" s="1">
        <v>0.11308253857600001</v>
      </c>
      <c r="X97" s="1">
        <v>7.177776563850999</v>
      </c>
      <c r="Z97" s="1">
        <v>0</v>
      </c>
      <c r="AB97" s="1">
        <v>1.0459640000000001</v>
      </c>
      <c r="AD97" s="1">
        <v>0.162775139502</v>
      </c>
      <c r="AF97" s="1">
        <v>0</v>
      </c>
      <c r="AH97" s="1">
        <v>1.245269</v>
      </c>
      <c r="AI97" s="9"/>
      <c r="AJ97" s="27">
        <v>125.01515840894</v>
      </c>
      <c r="AK97" s="1"/>
    </row>
    <row r="98" spans="1:37" ht="12.75">
      <c r="A98" t="s">
        <v>64</v>
      </c>
      <c r="B98" t="s">
        <v>473</v>
      </c>
      <c r="D98" s="1">
        <v>256.883531611708</v>
      </c>
      <c r="F98" s="1">
        <v>50.144859377791</v>
      </c>
      <c r="H98" s="1" t="s">
        <v>891</v>
      </c>
      <c r="J98" s="1">
        <v>4.049990841236</v>
      </c>
      <c r="L98" s="1">
        <v>18.409313901204</v>
      </c>
      <c r="T98" s="1">
        <v>0.514228067942</v>
      </c>
      <c r="V98" s="1">
        <v>0.127168603922</v>
      </c>
      <c r="X98" s="1">
        <v>16.018214409777002</v>
      </c>
      <c r="Z98" s="1">
        <v>0</v>
      </c>
      <c r="AB98" s="1">
        <v>0</v>
      </c>
      <c r="AD98" s="1">
        <v>0.461045296173</v>
      </c>
      <c r="AF98" s="1">
        <v>0</v>
      </c>
      <c r="AH98" s="1">
        <v>4.218421</v>
      </c>
      <c r="AI98" s="9"/>
      <c r="AJ98" s="27">
        <v>350.826773109753</v>
      </c>
      <c r="AK98" s="1"/>
    </row>
    <row r="99" spans="1:37" ht="12.75">
      <c r="A99" t="s">
        <v>66</v>
      </c>
      <c r="B99" t="s">
        <v>474</v>
      </c>
      <c r="D99" s="1">
        <v>93.47143215642899</v>
      </c>
      <c r="F99" s="1">
        <v>18.416588463578</v>
      </c>
      <c r="H99" s="1" t="s">
        <v>891</v>
      </c>
      <c r="J99" s="1">
        <v>2.934258224478</v>
      </c>
      <c r="L99" s="1">
        <v>7.700525968246</v>
      </c>
      <c r="T99" s="1">
        <v>0.08645888992600001</v>
      </c>
      <c r="V99" s="1">
        <v>0.11879576787700001</v>
      </c>
      <c r="X99" s="1">
        <v>4.495731157543</v>
      </c>
      <c r="Z99" s="1">
        <v>0</v>
      </c>
      <c r="AB99" s="1">
        <v>1.172789</v>
      </c>
      <c r="AD99" s="1">
        <v>0.169433810538</v>
      </c>
      <c r="AF99" s="1">
        <v>0</v>
      </c>
      <c r="AH99" s="1">
        <v>1.140513</v>
      </c>
      <c r="AI99" s="9"/>
      <c r="AJ99" s="27">
        <v>129.706526438615</v>
      </c>
      <c r="AK99" s="1"/>
    </row>
    <row r="100" spans="1:37" ht="12.75">
      <c r="A100" t="s">
        <v>65</v>
      </c>
      <c r="B100" t="s">
        <v>475</v>
      </c>
      <c r="D100" s="1">
        <v>67.228800118009</v>
      </c>
      <c r="F100" s="1">
        <v>11.664821863549</v>
      </c>
      <c r="H100" s="1" t="s">
        <v>891</v>
      </c>
      <c r="J100" s="1">
        <v>1.605615715071</v>
      </c>
      <c r="L100" s="1">
        <v>6.781741871586</v>
      </c>
      <c r="T100" s="1">
        <v>0.049434208984</v>
      </c>
      <c r="V100" s="1">
        <v>0.117515216482</v>
      </c>
      <c r="X100" s="1">
        <v>3.1523290272869997</v>
      </c>
      <c r="Z100" s="1">
        <v>0</v>
      </c>
      <c r="AB100" s="1">
        <v>0.656253</v>
      </c>
      <c r="AD100" s="1">
        <v>0.12059386082</v>
      </c>
      <c r="AF100" s="1">
        <v>0</v>
      </c>
      <c r="AH100" s="1">
        <v>0.755082</v>
      </c>
      <c r="AI100" s="9"/>
      <c r="AJ100" s="27">
        <v>92.13218688178999</v>
      </c>
      <c r="AK100" s="1"/>
    </row>
    <row r="101" spans="1:37" ht="12.75">
      <c r="A101" t="s">
        <v>67</v>
      </c>
      <c r="B101" t="s">
        <v>476</v>
      </c>
      <c r="D101" s="1">
        <v>118.15538149175</v>
      </c>
      <c r="F101" s="1">
        <v>20.824618209942003</v>
      </c>
      <c r="H101" s="1" t="s">
        <v>891</v>
      </c>
      <c r="J101" s="1">
        <v>3.2711603095229997</v>
      </c>
      <c r="L101" s="1">
        <v>10.250500218791</v>
      </c>
      <c r="T101" s="1">
        <v>0.065106187961</v>
      </c>
      <c r="V101" s="1">
        <v>0.120962854854</v>
      </c>
      <c r="X101" s="1">
        <v>7.140799035085</v>
      </c>
      <c r="Z101" s="1">
        <v>0</v>
      </c>
      <c r="AB101" s="1">
        <v>1.353712</v>
      </c>
      <c r="AD101" s="1">
        <v>0.212537457904</v>
      </c>
      <c r="AF101" s="1">
        <v>0</v>
      </c>
      <c r="AH101" s="1">
        <v>1.606612</v>
      </c>
      <c r="AI101" s="9"/>
      <c r="AJ101" s="27">
        <v>163.001389765809</v>
      </c>
      <c r="AK101" s="1"/>
    </row>
    <row r="102" spans="1:37" ht="12.75">
      <c r="A102" t="s">
        <v>172</v>
      </c>
      <c r="B102" t="s">
        <v>477</v>
      </c>
      <c r="H102" s="1">
        <v>39.90506812138899</v>
      </c>
      <c r="J102" s="1">
        <v>0.6780023176100001</v>
      </c>
      <c r="Z102" s="1">
        <v>0</v>
      </c>
      <c r="AB102" s="1">
        <v>0</v>
      </c>
      <c r="AD102" s="1">
        <v>0.052536795584</v>
      </c>
      <c r="AF102" s="1">
        <v>0</v>
      </c>
      <c r="AH102" s="1">
        <v>0</v>
      </c>
      <c r="AI102" s="9"/>
      <c r="AJ102" s="27">
        <v>40.635607234584</v>
      </c>
      <c r="AK102" s="1"/>
    </row>
    <row r="103" spans="8:37" ht="12.75">
      <c r="H103" s="1" t="s">
        <v>891</v>
      </c>
      <c r="Z103" s="1" t="s">
        <v>891</v>
      </c>
      <c r="AB103" s="1" t="s">
        <v>891</v>
      </c>
      <c r="AF103" s="1" t="s">
        <v>891</v>
      </c>
      <c r="AH103" s="1" t="s">
        <v>891</v>
      </c>
      <c r="AI103" s="9"/>
      <c r="AJ103" s="27" t="s">
        <v>891</v>
      </c>
      <c r="AK103" s="1"/>
    </row>
    <row r="104" spans="2:37" ht="12.75">
      <c r="B104" t="s">
        <v>478</v>
      </c>
      <c r="H104" s="1" t="s">
        <v>891</v>
      </c>
      <c r="Z104" s="1" t="s">
        <v>891</v>
      </c>
      <c r="AB104" s="1" t="s">
        <v>891</v>
      </c>
      <c r="AF104" s="1" t="s">
        <v>891</v>
      </c>
      <c r="AH104" s="1" t="s">
        <v>891</v>
      </c>
      <c r="AI104" s="9"/>
      <c r="AJ104" s="27" t="s">
        <v>891</v>
      </c>
      <c r="AK104" s="1"/>
    </row>
    <row r="105" spans="1:37" ht="12.75">
      <c r="A105" t="s">
        <v>68</v>
      </c>
      <c r="B105" t="s">
        <v>479</v>
      </c>
      <c r="D105" s="1">
        <v>84.28674735128101</v>
      </c>
      <c r="F105" s="1">
        <v>13.100147691359</v>
      </c>
      <c r="H105" s="1" t="s">
        <v>891</v>
      </c>
      <c r="J105" s="1">
        <v>2.074943122141</v>
      </c>
      <c r="L105" s="1">
        <v>7.7247389466289995</v>
      </c>
      <c r="T105" s="1">
        <v>0.083716539865</v>
      </c>
      <c r="V105" s="1">
        <v>0.115939153227</v>
      </c>
      <c r="X105" s="1">
        <v>4.308473172251</v>
      </c>
      <c r="Z105" s="1">
        <v>0</v>
      </c>
      <c r="AB105" s="1">
        <v>0.853761</v>
      </c>
      <c r="AD105" s="1">
        <v>0.148548046643</v>
      </c>
      <c r="AF105" s="1">
        <v>0</v>
      </c>
      <c r="AH105" s="1">
        <v>0.995928</v>
      </c>
      <c r="AI105" s="9"/>
      <c r="AJ105" s="27">
        <v>113.692943023395</v>
      </c>
      <c r="AK105" s="1"/>
    </row>
    <row r="106" spans="1:37" ht="12.75">
      <c r="A106" t="s">
        <v>69</v>
      </c>
      <c r="B106" t="s">
        <v>480</v>
      </c>
      <c r="D106" s="1">
        <v>107.57969957210099</v>
      </c>
      <c r="F106" s="1">
        <v>18.998103948591</v>
      </c>
      <c r="H106" s="1" t="s">
        <v>891</v>
      </c>
      <c r="J106" s="1">
        <v>2.342293540536</v>
      </c>
      <c r="L106" s="1">
        <v>10.1848950063</v>
      </c>
      <c r="T106" s="1">
        <v>0.133669864684</v>
      </c>
      <c r="V106" s="1">
        <v>0.138595062524</v>
      </c>
      <c r="X106" s="1">
        <v>10.916346155088</v>
      </c>
      <c r="Z106" s="1">
        <v>0</v>
      </c>
      <c r="AB106" s="1">
        <v>0.969098</v>
      </c>
      <c r="AD106" s="1">
        <v>0.19924796627400002</v>
      </c>
      <c r="AF106" s="1">
        <v>0</v>
      </c>
      <c r="AH106" s="1">
        <v>1.091416</v>
      </c>
      <c r="AI106" s="9"/>
      <c r="AJ106" s="27">
        <v>152.553365116097</v>
      </c>
      <c r="AK106" s="1"/>
    </row>
    <row r="107" spans="1:37" ht="12.75">
      <c r="A107" t="s">
        <v>70</v>
      </c>
      <c r="B107" t="s">
        <v>481</v>
      </c>
      <c r="D107" s="1">
        <v>93.057037697405</v>
      </c>
      <c r="F107" s="1">
        <v>15.221326085906</v>
      </c>
      <c r="H107" s="1" t="s">
        <v>891</v>
      </c>
      <c r="J107" s="1">
        <v>2.305534612627</v>
      </c>
      <c r="L107" s="1">
        <v>8.386419708987999</v>
      </c>
      <c r="T107" s="1">
        <v>0.091943590048</v>
      </c>
      <c r="V107" s="1">
        <v>0.11840175206300001</v>
      </c>
      <c r="X107" s="1">
        <v>6.975155777697</v>
      </c>
      <c r="Z107" s="1">
        <v>0</v>
      </c>
      <c r="AB107" s="1">
        <v>0.964721</v>
      </c>
      <c r="AD107" s="1">
        <v>0.167503573315</v>
      </c>
      <c r="AF107" s="1">
        <v>0</v>
      </c>
      <c r="AH107" s="1">
        <v>0.923229</v>
      </c>
      <c r="AI107" s="9"/>
      <c r="AJ107" s="27">
        <v>128.21127279805</v>
      </c>
      <c r="AK107" s="1"/>
    </row>
    <row r="108" spans="1:37" ht="12.75">
      <c r="A108" t="s">
        <v>71</v>
      </c>
      <c r="B108" t="s">
        <v>482</v>
      </c>
      <c r="D108" s="1">
        <v>209.302710472879</v>
      </c>
      <c r="F108" s="1">
        <v>38.214125530285</v>
      </c>
      <c r="H108" s="1" t="s">
        <v>891</v>
      </c>
      <c r="J108" s="1">
        <v>4.897078851368</v>
      </c>
      <c r="L108" s="1">
        <v>16.397540623479</v>
      </c>
      <c r="T108" s="1">
        <v>0.509330451382</v>
      </c>
      <c r="V108" s="1">
        <v>0.132586321362</v>
      </c>
      <c r="X108" s="1">
        <v>14.650689916098</v>
      </c>
      <c r="Z108" s="1">
        <v>0</v>
      </c>
      <c r="AB108" s="1">
        <v>3.8821019999999997</v>
      </c>
      <c r="AD108" s="1">
        <v>0.377728182521</v>
      </c>
      <c r="AF108" s="1">
        <v>0</v>
      </c>
      <c r="AH108" s="1">
        <v>2.472241</v>
      </c>
      <c r="AI108" s="9"/>
      <c r="AJ108" s="27">
        <v>290.836133349373</v>
      </c>
      <c r="AK108" s="1"/>
    </row>
    <row r="109" spans="1:37" ht="12.75">
      <c r="A109" t="s">
        <v>173</v>
      </c>
      <c r="B109" t="s">
        <v>483</v>
      </c>
      <c r="H109" s="1">
        <v>31.015867497386</v>
      </c>
      <c r="J109" s="1">
        <v>0.574403545162</v>
      </c>
      <c r="Z109" s="1">
        <v>0</v>
      </c>
      <c r="AB109" s="1">
        <v>0</v>
      </c>
      <c r="AD109" s="1">
        <v>0.040896118131000005</v>
      </c>
      <c r="AF109" s="1">
        <v>0</v>
      </c>
      <c r="AH109" s="1">
        <v>0</v>
      </c>
      <c r="AI109" s="9"/>
      <c r="AJ109" s="27">
        <v>31.631167160679002</v>
      </c>
      <c r="AK109" s="1"/>
    </row>
    <row r="110" spans="8:37" ht="12.75">
      <c r="H110" s="1" t="s">
        <v>891</v>
      </c>
      <c r="Z110" s="1" t="s">
        <v>891</v>
      </c>
      <c r="AB110" s="1" t="s">
        <v>891</v>
      </c>
      <c r="AF110" s="1" t="s">
        <v>891</v>
      </c>
      <c r="AH110" s="1" t="s">
        <v>891</v>
      </c>
      <c r="AI110" s="9"/>
      <c r="AJ110" s="27" t="s">
        <v>891</v>
      </c>
      <c r="AK110" s="1"/>
    </row>
    <row r="111" spans="2:37" ht="12.75">
      <c r="B111" t="s">
        <v>484</v>
      </c>
      <c r="H111" s="1" t="s">
        <v>891</v>
      </c>
      <c r="Z111" s="1" t="s">
        <v>891</v>
      </c>
      <c r="AB111" s="1" t="s">
        <v>891</v>
      </c>
      <c r="AF111" s="1" t="s">
        <v>891</v>
      </c>
      <c r="AH111" s="1" t="s">
        <v>891</v>
      </c>
      <c r="AI111" s="9"/>
      <c r="AJ111" s="27" t="s">
        <v>891</v>
      </c>
      <c r="AK111" s="1"/>
    </row>
    <row r="112" spans="1:37" ht="12.75">
      <c r="A112" t="s">
        <v>72</v>
      </c>
      <c r="B112" t="s">
        <v>485</v>
      </c>
      <c r="D112" s="1">
        <v>82.241432027988</v>
      </c>
      <c r="F112" s="1">
        <v>14.81375617124</v>
      </c>
      <c r="H112" s="1" t="s">
        <v>891</v>
      </c>
      <c r="J112" s="1">
        <v>2.127888362715</v>
      </c>
      <c r="L112" s="1">
        <v>6.876965284837</v>
      </c>
      <c r="T112" s="1">
        <v>0.083716539865</v>
      </c>
      <c r="V112" s="1">
        <v>0.11436308997099999</v>
      </c>
      <c r="X112" s="1">
        <v>8.86378490175</v>
      </c>
      <c r="Z112" s="1">
        <v>0</v>
      </c>
      <c r="AB112" s="1">
        <v>1.742334</v>
      </c>
      <c r="AD112" s="1">
        <v>0.15255217801100002</v>
      </c>
      <c r="AF112" s="1">
        <v>0</v>
      </c>
      <c r="AH112" s="1">
        <v>1.001553</v>
      </c>
      <c r="AI112" s="9"/>
      <c r="AJ112" s="27">
        <v>118.01834555637801</v>
      </c>
      <c r="AK112" s="1"/>
    </row>
    <row r="113" spans="1:37" ht="12.75">
      <c r="A113" t="s">
        <v>73</v>
      </c>
      <c r="B113" t="s">
        <v>486</v>
      </c>
      <c r="D113" s="1">
        <v>127.802745093523</v>
      </c>
      <c r="F113" s="1">
        <v>25.004494753181</v>
      </c>
      <c r="H113" s="1" t="s">
        <v>891</v>
      </c>
      <c r="J113" s="1">
        <v>2.6379747348600002</v>
      </c>
      <c r="L113" s="1">
        <v>9.775849276881</v>
      </c>
      <c r="T113" s="1">
        <v>0.399109452791</v>
      </c>
      <c r="V113" s="1">
        <v>0.116628680901</v>
      </c>
      <c r="X113" s="1">
        <v>11.864122344407999</v>
      </c>
      <c r="Z113" s="1">
        <v>0</v>
      </c>
      <c r="AB113" s="1">
        <v>2.095365</v>
      </c>
      <c r="AD113" s="1">
        <v>0.235841202903</v>
      </c>
      <c r="AF113" s="1">
        <v>0</v>
      </c>
      <c r="AH113" s="1">
        <v>1.507601</v>
      </c>
      <c r="AI113" s="9"/>
      <c r="AJ113" s="27">
        <v>181.439731539449</v>
      </c>
      <c r="AK113" s="1"/>
    </row>
    <row r="114" spans="1:37" ht="12.75">
      <c r="A114" t="s">
        <v>74</v>
      </c>
      <c r="B114" t="s">
        <v>487</v>
      </c>
      <c r="D114" s="1">
        <v>67.019816001365</v>
      </c>
      <c r="F114" s="1">
        <v>12.610898391366</v>
      </c>
      <c r="H114" s="1" t="s">
        <v>891</v>
      </c>
      <c r="J114" s="1">
        <v>2.120258625323</v>
      </c>
      <c r="L114" s="1">
        <v>5.891055923565999</v>
      </c>
      <c r="T114" s="1">
        <v>0.168735301994</v>
      </c>
      <c r="V114" s="1">
        <v>0.113378050437</v>
      </c>
      <c r="X114" s="1">
        <v>7.202436998825</v>
      </c>
      <c r="Z114" s="1">
        <v>0</v>
      </c>
      <c r="AB114" s="1">
        <v>1.7234630000000002</v>
      </c>
      <c r="AD114" s="1">
        <v>0.126022870078</v>
      </c>
      <c r="AF114" s="1">
        <v>0</v>
      </c>
      <c r="AH114" s="1">
        <v>0.855622</v>
      </c>
      <c r="AI114" s="9"/>
      <c r="AJ114" s="27">
        <v>97.831687162954</v>
      </c>
      <c r="AK114" s="1"/>
    </row>
    <row r="115" spans="1:37" ht="12.75">
      <c r="A115" t="s">
        <v>75</v>
      </c>
      <c r="B115" t="s">
        <v>488</v>
      </c>
      <c r="D115" s="1">
        <v>70.634423305237</v>
      </c>
      <c r="F115" s="1">
        <v>11.722103180211</v>
      </c>
      <c r="H115" s="1" t="s">
        <v>891</v>
      </c>
      <c r="J115" s="1">
        <v>1.443650048885</v>
      </c>
      <c r="L115" s="1">
        <v>6.475067652370999</v>
      </c>
      <c r="T115" s="1">
        <v>0.089201239987</v>
      </c>
      <c r="V115" s="1">
        <v>0.113378050437</v>
      </c>
      <c r="X115" s="1">
        <v>6.854772110992</v>
      </c>
      <c r="Z115" s="1">
        <v>0</v>
      </c>
      <c r="AB115" s="1">
        <v>1.167947</v>
      </c>
      <c r="AD115" s="1">
        <v>0.129047589744</v>
      </c>
      <c r="AF115" s="1">
        <v>0</v>
      </c>
      <c r="AH115" s="1">
        <v>0.635829</v>
      </c>
      <c r="AI115" s="9"/>
      <c r="AJ115" s="27">
        <v>99.265419177864</v>
      </c>
      <c r="AK115" s="1"/>
    </row>
    <row r="116" spans="1:37" ht="12.75">
      <c r="A116" t="s">
        <v>76</v>
      </c>
      <c r="B116" t="s">
        <v>489</v>
      </c>
      <c r="D116" s="1">
        <v>119.496563187053</v>
      </c>
      <c r="F116" s="1">
        <v>21.50991237232</v>
      </c>
      <c r="H116" s="1" t="s">
        <v>891</v>
      </c>
      <c r="J116" s="1">
        <v>2.366239009418</v>
      </c>
      <c r="L116" s="1">
        <v>10.648095481512001</v>
      </c>
      <c r="T116" s="1">
        <v>0.138567481244</v>
      </c>
      <c r="V116" s="1">
        <v>0.11879576787700001</v>
      </c>
      <c r="X116" s="1">
        <v>14.962202049006</v>
      </c>
      <c r="Z116" s="1">
        <v>0</v>
      </c>
      <c r="AB116" s="1">
        <v>1.943519</v>
      </c>
      <c r="AD116" s="1">
        <v>0.224041760181</v>
      </c>
      <c r="AF116" s="1">
        <v>0</v>
      </c>
      <c r="AH116" s="1">
        <v>1.435188</v>
      </c>
      <c r="AI116" s="9"/>
      <c r="AJ116" s="27">
        <v>172.84312410861</v>
      </c>
      <c r="AK116" s="1"/>
    </row>
    <row r="117" spans="1:37" ht="12.75">
      <c r="A117" t="s">
        <v>174</v>
      </c>
      <c r="B117" t="s">
        <v>490</v>
      </c>
      <c r="H117" s="1">
        <v>30.733584987773998</v>
      </c>
      <c r="J117" s="1">
        <v>0.594908464405</v>
      </c>
      <c r="Z117" s="1">
        <v>0</v>
      </c>
      <c r="AB117" s="1">
        <v>0.482501</v>
      </c>
      <c r="AD117" s="1">
        <v>0.040559055212</v>
      </c>
      <c r="AF117" s="1">
        <v>0</v>
      </c>
      <c r="AH117" s="1">
        <v>0</v>
      </c>
      <c r="AI117" s="9"/>
      <c r="AJ117" s="27">
        <v>31.851553507392</v>
      </c>
      <c r="AK117" s="1"/>
    </row>
    <row r="118" spans="8:37" ht="12.75">
      <c r="H118" s="1" t="s">
        <v>891</v>
      </c>
      <c r="Z118" s="1" t="s">
        <v>891</v>
      </c>
      <c r="AB118" s="1" t="s">
        <v>891</v>
      </c>
      <c r="AF118" s="1" t="s">
        <v>891</v>
      </c>
      <c r="AH118" s="1" t="s">
        <v>891</v>
      </c>
      <c r="AI118" s="9"/>
      <c r="AJ118" s="27" t="s">
        <v>891</v>
      </c>
      <c r="AK118" s="1"/>
    </row>
    <row r="119" spans="2:37" ht="12.75">
      <c r="B119" t="s">
        <v>491</v>
      </c>
      <c r="H119" s="1" t="s">
        <v>891</v>
      </c>
      <c r="Z119" s="1" t="s">
        <v>891</v>
      </c>
      <c r="AB119" s="1" t="s">
        <v>891</v>
      </c>
      <c r="AF119" s="1" t="s">
        <v>891</v>
      </c>
      <c r="AH119" s="1" t="s">
        <v>891</v>
      </c>
      <c r="AI119" s="9"/>
      <c r="AJ119" s="27" t="s">
        <v>891</v>
      </c>
      <c r="AK119" s="1"/>
    </row>
    <row r="120" spans="1:37" ht="12.75">
      <c r="A120" t="s">
        <v>77</v>
      </c>
      <c r="B120" t="s">
        <v>492</v>
      </c>
      <c r="D120" s="1">
        <v>515.449870853519</v>
      </c>
      <c r="F120" s="1">
        <v>96.769358259906</v>
      </c>
      <c r="H120" s="1" t="s">
        <v>891</v>
      </c>
      <c r="J120" s="1">
        <v>8.267842873820001</v>
      </c>
      <c r="L120" s="1">
        <v>42.097116943974</v>
      </c>
      <c r="T120" s="1">
        <v>1.0676350982860001</v>
      </c>
      <c r="V120" s="1">
        <v>0.154651206938</v>
      </c>
      <c r="X120" s="1">
        <v>38.990371656359</v>
      </c>
      <c r="Z120" s="1">
        <v>0</v>
      </c>
      <c r="AB120" s="1">
        <v>3.346175</v>
      </c>
      <c r="AD120" s="1">
        <v>0.9346112308529999</v>
      </c>
      <c r="AF120" s="1">
        <v>0</v>
      </c>
      <c r="AH120" s="1">
        <v>7.36581</v>
      </c>
      <c r="AI120" s="9"/>
      <c r="AJ120" s="27">
        <v>714.443443123656</v>
      </c>
      <c r="AK120" s="1"/>
    </row>
    <row r="121" spans="1:37" ht="12.75">
      <c r="A121" t="s">
        <v>78</v>
      </c>
      <c r="B121" t="s">
        <v>493</v>
      </c>
      <c r="D121" s="1">
        <v>118.80470656504201</v>
      </c>
      <c r="F121" s="1">
        <v>24.169539368208</v>
      </c>
      <c r="H121" s="1" t="s">
        <v>891</v>
      </c>
      <c r="J121" s="1">
        <v>2.9331860393039997</v>
      </c>
      <c r="L121" s="1">
        <v>10.217022654072</v>
      </c>
      <c r="T121" s="1">
        <v>0.106244393995</v>
      </c>
      <c r="V121" s="1">
        <v>0.125494036713</v>
      </c>
      <c r="X121" s="1">
        <v>1.482918127222</v>
      </c>
      <c r="Z121" s="1">
        <v>0</v>
      </c>
      <c r="AB121" s="1">
        <v>1.207522</v>
      </c>
      <c r="AD121" s="1">
        <v>0.210979655176</v>
      </c>
      <c r="AF121" s="1">
        <v>0</v>
      </c>
      <c r="AH121" s="1">
        <v>1.427618</v>
      </c>
      <c r="AI121" s="9"/>
      <c r="AJ121" s="27">
        <v>160.68523083973102</v>
      </c>
      <c r="AK121" s="1"/>
    </row>
    <row r="122" spans="1:37" ht="12.75">
      <c r="A122" t="s">
        <v>79</v>
      </c>
      <c r="B122" t="s">
        <v>494</v>
      </c>
      <c r="D122" s="1">
        <v>97.549712522775</v>
      </c>
      <c r="F122" s="1">
        <v>16.778595990947</v>
      </c>
      <c r="H122" s="1" t="s">
        <v>891</v>
      </c>
      <c r="J122" s="1">
        <v>2.753671180691</v>
      </c>
      <c r="L122" s="1">
        <v>8.56201150761</v>
      </c>
      <c r="T122" s="1">
        <v>0.138567481244</v>
      </c>
      <c r="V122" s="1">
        <v>0.12115986276</v>
      </c>
      <c r="X122" s="1">
        <v>9.694539109663001</v>
      </c>
      <c r="Z122" s="1">
        <v>0</v>
      </c>
      <c r="AB122" s="1">
        <v>2.2811060000000003</v>
      </c>
      <c r="AD122" s="1">
        <v>0.179705816559</v>
      </c>
      <c r="AF122" s="1">
        <v>0</v>
      </c>
      <c r="AH122" s="1">
        <v>0.827414</v>
      </c>
      <c r="AI122" s="9"/>
      <c r="AJ122" s="27">
        <v>138.886483472249</v>
      </c>
      <c r="AK122" s="1"/>
    </row>
    <row r="123" spans="1:37" ht="12.75">
      <c r="A123" t="s">
        <v>80</v>
      </c>
      <c r="B123" t="s">
        <v>495</v>
      </c>
      <c r="D123" s="1">
        <v>146.315859205436</v>
      </c>
      <c r="F123" s="1">
        <v>24.550962169602</v>
      </c>
      <c r="H123" s="1" t="s">
        <v>891</v>
      </c>
      <c r="J123" s="1">
        <v>2.5098620462369996</v>
      </c>
      <c r="L123" s="1">
        <v>12.301886706660001</v>
      </c>
      <c r="T123" s="1">
        <v>0.076859679673</v>
      </c>
      <c r="V123" s="1">
        <v>0.12362246159700001</v>
      </c>
      <c r="X123" s="1">
        <v>14.277232926859</v>
      </c>
      <c r="Z123" s="1">
        <v>0</v>
      </c>
      <c r="AB123" s="1">
        <v>2.0816179999999997</v>
      </c>
      <c r="AD123" s="1">
        <v>0.265504325818</v>
      </c>
      <c r="AF123" s="1">
        <v>0</v>
      </c>
      <c r="AH123" s="1">
        <v>1.5928</v>
      </c>
      <c r="AI123" s="9"/>
      <c r="AJ123" s="27">
        <v>204.096207521883</v>
      </c>
      <c r="AK123" s="1"/>
    </row>
    <row r="124" spans="1:37" ht="12.75">
      <c r="A124" t="s">
        <v>81</v>
      </c>
      <c r="B124" t="s">
        <v>496</v>
      </c>
      <c r="D124" s="1">
        <v>38.016103904786995</v>
      </c>
      <c r="F124" s="1">
        <v>7.88472749123</v>
      </c>
      <c r="H124" s="1" t="s">
        <v>891</v>
      </c>
      <c r="J124" s="1">
        <v>2.331276016563</v>
      </c>
      <c r="L124" s="1">
        <v>5.956003928337</v>
      </c>
      <c r="T124" s="1">
        <v>0.172848827086</v>
      </c>
      <c r="V124" s="1">
        <v>0.117022696715</v>
      </c>
      <c r="X124" s="1">
        <v>5.299708986822</v>
      </c>
      <c r="Z124" s="1">
        <v>0</v>
      </c>
      <c r="AB124" s="1">
        <v>1.899629</v>
      </c>
      <c r="AD124" s="1">
        <v>0.078829404302</v>
      </c>
      <c r="AF124" s="1">
        <v>0</v>
      </c>
      <c r="AH124" s="1">
        <v>0.557628</v>
      </c>
      <c r="AI124" s="9"/>
      <c r="AJ124" s="27">
        <v>62.313778255842</v>
      </c>
      <c r="AK124" s="1"/>
    </row>
    <row r="125" spans="1:37" ht="12.75">
      <c r="A125" t="s">
        <v>82</v>
      </c>
      <c r="B125" t="s">
        <v>497</v>
      </c>
      <c r="D125" s="1">
        <v>107.993804871711</v>
      </c>
      <c r="F125" s="1">
        <v>18.878677200017002</v>
      </c>
      <c r="H125" s="1" t="s">
        <v>891</v>
      </c>
      <c r="J125" s="1">
        <v>2.712368656558</v>
      </c>
      <c r="L125" s="1">
        <v>10.035817894614</v>
      </c>
      <c r="T125" s="1">
        <v>0.119075518957</v>
      </c>
      <c r="V125" s="1">
        <v>0.119879311365</v>
      </c>
      <c r="X125" s="1">
        <v>6.868643858044</v>
      </c>
      <c r="Z125" s="1">
        <v>0</v>
      </c>
      <c r="AB125" s="1">
        <v>1.131338</v>
      </c>
      <c r="AD125" s="1">
        <v>0.195060784953</v>
      </c>
      <c r="AF125" s="1">
        <v>0</v>
      </c>
      <c r="AH125" s="1">
        <v>1.311276</v>
      </c>
      <c r="AI125" s="9"/>
      <c r="AJ125" s="27">
        <v>149.36594209621998</v>
      </c>
      <c r="AK125" s="1"/>
    </row>
    <row r="126" spans="1:37" ht="12.75">
      <c r="A126" t="s">
        <v>83</v>
      </c>
      <c r="B126" t="s">
        <v>498</v>
      </c>
      <c r="D126" s="1">
        <v>114.227901908714</v>
      </c>
      <c r="F126" s="1">
        <v>19.536204753849</v>
      </c>
      <c r="H126" s="1" t="s">
        <v>891</v>
      </c>
      <c r="J126" s="1">
        <v>2.3274959913960003</v>
      </c>
      <c r="L126" s="1">
        <v>8.963710022137999</v>
      </c>
      <c r="T126" s="1">
        <v>0.168735301994</v>
      </c>
      <c r="V126" s="1">
        <v>0.121553878574</v>
      </c>
      <c r="X126" s="1">
        <v>11.40967599639</v>
      </c>
      <c r="Z126" s="1">
        <v>0</v>
      </c>
      <c r="AB126" s="1">
        <v>0.951637</v>
      </c>
      <c r="AD126" s="1">
        <v>0.20787823011599998</v>
      </c>
      <c r="AF126" s="1">
        <v>0</v>
      </c>
      <c r="AH126" s="1">
        <v>1.587175</v>
      </c>
      <c r="AI126" s="9"/>
      <c r="AJ126" s="27">
        <v>159.50196808317102</v>
      </c>
      <c r="AK126" s="1"/>
    </row>
    <row r="127" spans="1:37" ht="12.75">
      <c r="A127" t="s">
        <v>175</v>
      </c>
      <c r="B127" t="s">
        <v>499</v>
      </c>
      <c r="H127" s="1">
        <v>66.99941791466199</v>
      </c>
      <c r="J127" s="1">
        <v>0.953445394573</v>
      </c>
      <c r="Z127" s="1">
        <v>0</v>
      </c>
      <c r="AB127" s="1">
        <v>0</v>
      </c>
      <c r="AD127" s="1">
        <v>0.088010022014</v>
      </c>
      <c r="AF127" s="1">
        <v>0</v>
      </c>
      <c r="AH127" s="1">
        <v>0</v>
      </c>
      <c r="AI127" s="9"/>
      <c r="AJ127" s="27">
        <v>68.04087333125</v>
      </c>
      <c r="AK127" s="1"/>
    </row>
    <row r="128" spans="8:37" ht="12.75">
      <c r="H128" s="1" t="s">
        <v>891</v>
      </c>
      <c r="Z128" s="1" t="s">
        <v>891</v>
      </c>
      <c r="AB128" s="1" t="s">
        <v>891</v>
      </c>
      <c r="AF128" s="1" t="s">
        <v>891</v>
      </c>
      <c r="AH128" s="1" t="s">
        <v>891</v>
      </c>
      <c r="AI128" s="9"/>
      <c r="AJ128" s="27" t="s">
        <v>891</v>
      </c>
      <c r="AK128" s="1"/>
    </row>
    <row r="129" spans="2:37" ht="12.75">
      <c r="B129" t="s">
        <v>500</v>
      </c>
      <c r="H129" s="1" t="s">
        <v>891</v>
      </c>
      <c r="Z129" s="1" t="s">
        <v>891</v>
      </c>
      <c r="AB129" s="1" t="s">
        <v>891</v>
      </c>
      <c r="AF129" s="1" t="s">
        <v>891</v>
      </c>
      <c r="AH129" s="1" t="s">
        <v>891</v>
      </c>
      <c r="AI129" s="9"/>
      <c r="AJ129" s="27" t="s">
        <v>891</v>
      </c>
      <c r="AK129" s="1"/>
    </row>
    <row r="130" spans="1:37" ht="12.75">
      <c r="A130" t="s">
        <v>84</v>
      </c>
      <c r="B130" t="s">
        <v>501</v>
      </c>
      <c r="D130" s="1">
        <v>196.267152663208</v>
      </c>
      <c r="F130" s="1">
        <v>39.633356302532</v>
      </c>
      <c r="H130" s="1" t="s">
        <v>891</v>
      </c>
      <c r="J130" s="1">
        <v>4.056248739103</v>
      </c>
      <c r="L130" s="1">
        <v>20.098434930363</v>
      </c>
      <c r="T130" s="1">
        <v>0.117997885707</v>
      </c>
      <c r="V130" s="1">
        <v>0.12992671461900002</v>
      </c>
      <c r="X130" s="1">
        <v>12.730370093883</v>
      </c>
      <c r="Z130" s="1">
        <v>0</v>
      </c>
      <c r="AB130" s="1">
        <v>0</v>
      </c>
      <c r="AD130" s="1">
        <v>0.36333670124899997</v>
      </c>
      <c r="AF130" s="1">
        <v>0</v>
      </c>
      <c r="AH130" s="1">
        <v>2.335977</v>
      </c>
      <c r="AI130" s="9"/>
      <c r="AJ130" s="27">
        <v>275.73280103066304</v>
      </c>
      <c r="AK130" s="1"/>
    </row>
    <row r="131" spans="1:37" ht="12.75">
      <c r="A131" t="s">
        <v>85</v>
      </c>
      <c r="B131" t="s">
        <v>502</v>
      </c>
      <c r="D131" s="1">
        <v>59.476893751728</v>
      </c>
      <c r="F131" s="1">
        <v>12.342900110498</v>
      </c>
      <c r="H131" s="1" t="s">
        <v>891</v>
      </c>
      <c r="J131" s="1">
        <v>2.005050984432</v>
      </c>
      <c r="L131" s="1">
        <v>6.991257796391</v>
      </c>
      <c r="T131" s="1">
        <v>0.10284600760399999</v>
      </c>
      <c r="V131" s="1">
        <v>0.134654904385</v>
      </c>
      <c r="X131" s="1">
        <v>1.5890656119220001</v>
      </c>
      <c r="Z131" s="1">
        <v>0</v>
      </c>
      <c r="AB131" s="1">
        <v>0.841202</v>
      </c>
      <c r="AD131" s="1">
        <v>0.110178355167</v>
      </c>
      <c r="AF131" s="1">
        <v>0</v>
      </c>
      <c r="AH131" s="1">
        <v>0.656765</v>
      </c>
      <c r="AI131" s="9"/>
      <c r="AJ131" s="27">
        <v>84.250814522127</v>
      </c>
      <c r="AK131" s="1"/>
    </row>
    <row r="132" spans="1:37" ht="12.75">
      <c r="A132" t="s">
        <v>86</v>
      </c>
      <c r="B132" t="s">
        <v>503</v>
      </c>
      <c r="D132" s="1">
        <v>118.823644573741</v>
      </c>
      <c r="F132" s="1">
        <v>22.866322354123</v>
      </c>
      <c r="H132" s="1" t="s">
        <v>891</v>
      </c>
      <c r="J132" s="1">
        <v>3.869827892978</v>
      </c>
      <c r="L132" s="1">
        <v>13.908339419735</v>
      </c>
      <c r="T132" s="1">
        <v>0.128968270991</v>
      </c>
      <c r="V132" s="1">
        <v>0.136329471594</v>
      </c>
      <c r="X132" s="1">
        <v>1.980314295365</v>
      </c>
      <c r="Z132" s="1">
        <v>0</v>
      </c>
      <c r="AB132" s="1">
        <v>1.598869</v>
      </c>
      <c r="AD132" s="1">
        <v>0.21571671850799998</v>
      </c>
      <c r="AF132" s="1">
        <v>0</v>
      </c>
      <c r="AH132" s="1">
        <v>1.335767</v>
      </c>
      <c r="AI132" s="9"/>
      <c r="AJ132" s="27">
        <v>164.864098997034</v>
      </c>
      <c r="AK132" s="1"/>
    </row>
    <row r="133" spans="1:37" ht="12.75">
      <c r="A133" t="s">
        <v>87</v>
      </c>
      <c r="B133" t="s">
        <v>504</v>
      </c>
      <c r="D133" s="1">
        <v>221.558802970346</v>
      </c>
      <c r="F133" s="1">
        <v>49.156180869673996</v>
      </c>
      <c r="H133" s="1" t="s">
        <v>891</v>
      </c>
      <c r="J133" s="1">
        <v>6.66178713475</v>
      </c>
      <c r="L133" s="1">
        <v>21.236835525183</v>
      </c>
      <c r="T133" s="1">
        <v>0.8619440681170001</v>
      </c>
      <c r="V133" s="1">
        <v>0.14342175624300002</v>
      </c>
      <c r="X133" s="1">
        <v>10.622656001837</v>
      </c>
      <c r="Z133" s="1">
        <v>0</v>
      </c>
      <c r="AB133" s="1">
        <v>2.765723</v>
      </c>
      <c r="AD133" s="1">
        <v>0.41337089302</v>
      </c>
      <c r="AF133" s="1">
        <v>0</v>
      </c>
      <c r="AH133" s="1">
        <v>3.445076</v>
      </c>
      <c r="AI133" s="9"/>
      <c r="AJ133" s="27">
        <v>316.865798219169</v>
      </c>
      <c r="AK133" s="1"/>
    </row>
    <row r="134" spans="1:37" ht="12.75">
      <c r="A134" t="s">
        <v>88</v>
      </c>
      <c r="B134" t="s">
        <v>505</v>
      </c>
      <c r="D134" s="1">
        <v>101.35333142848299</v>
      </c>
      <c r="F134" s="1">
        <v>18.446819565711</v>
      </c>
      <c r="H134" s="1" t="s">
        <v>891</v>
      </c>
      <c r="J134" s="1">
        <v>2.788644128839</v>
      </c>
      <c r="L134" s="1">
        <v>9.921198853345999</v>
      </c>
      <c r="T134" s="1">
        <v>0.10408912749499999</v>
      </c>
      <c r="V134" s="1">
        <v>0.126282068341</v>
      </c>
      <c r="X134" s="1">
        <v>9.134188570084</v>
      </c>
      <c r="Z134" s="1">
        <v>0</v>
      </c>
      <c r="AB134" s="1">
        <v>0</v>
      </c>
      <c r="AD134" s="1">
        <v>0.188206780222</v>
      </c>
      <c r="AF134" s="1">
        <v>0</v>
      </c>
      <c r="AH134" s="1">
        <v>1.125697</v>
      </c>
      <c r="AI134" s="9"/>
      <c r="AJ134" s="27">
        <v>143.188457522521</v>
      </c>
      <c r="AK134" s="1"/>
    </row>
    <row r="135" spans="1:37" ht="12.75">
      <c r="A135" t="s">
        <v>176</v>
      </c>
      <c r="B135" t="s">
        <v>506</v>
      </c>
      <c r="H135" s="1">
        <v>48.952219039293</v>
      </c>
      <c r="Z135" s="1">
        <v>0</v>
      </c>
      <c r="AB135" s="1">
        <v>0.399045</v>
      </c>
      <c r="AD135" s="1">
        <v>0.064538331805</v>
      </c>
      <c r="AF135" s="1">
        <v>0</v>
      </c>
      <c r="AH135" s="1">
        <v>0</v>
      </c>
      <c r="AI135" s="9"/>
      <c r="AJ135" s="27">
        <v>50.305719051946</v>
      </c>
      <c r="AK135" s="1"/>
    </row>
    <row r="136" spans="8:37" ht="12.75">
      <c r="H136" s="1" t="s">
        <v>891</v>
      </c>
      <c r="Z136" s="1" t="s">
        <v>891</v>
      </c>
      <c r="AB136" s="1" t="s">
        <v>891</v>
      </c>
      <c r="AF136" s="1" t="s">
        <v>891</v>
      </c>
      <c r="AH136" s="1" t="s">
        <v>891</v>
      </c>
      <c r="AI136" s="9"/>
      <c r="AJ136" s="27" t="s">
        <v>891</v>
      </c>
      <c r="AK136" s="1"/>
    </row>
    <row r="137" spans="2:37" ht="12.75">
      <c r="B137" t="s">
        <v>507</v>
      </c>
      <c r="H137" s="1" t="s">
        <v>891</v>
      </c>
      <c r="Z137" s="1" t="s">
        <v>891</v>
      </c>
      <c r="AB137" s="1" t="s">
        <v>891</v>
      </c>
      <c r="AF137" s="1" t="s">
        <v>891</v>
      </c>
      <c r="AH137" s="1" t="s">
        <v>891</v>
      </c>
      <c r="AI137" s="9"/>
      <c r="AJ137" s="27" t="s">
        <v>891</v>
      </c>
      <c r="AK137" s="1"/>
    </row>
    <row r="138" spans="8:37" ht="12.75">
      <c r="H138" s="1" t="s">
        <v>891</v>
      </c>
      <c r="Z138" s="1" t="s">
        <v>891</v>
      </c>
      <c r="AB138" s="1" t="s">
        <v>891</v>
      </c>
      <c r="AF138" s="1" t="s">
        <v>891</v>
      </c>
      <c r="AH138" s="1" t="s">
        <v>891</v>
      </c>
      <c r="AI138" s="9"/>
      <c r="AJ138" s="27" t="s">
        <v>891</v>
      </c>
      <c r="AK138" s="1"/>
    </row>
    <row r="139" spans="1:37" ht="12.75">
      <c r="A139" t="s">
        <v>119</v>
      </c>
      <c r="B139" t="s">
        <v>508</v>
      </c>
      <c r="D139" s="1">
        <v>28.840656665776</v>
      </c>
      <c r="F139" s="1">
        <v>7.9993568233</v>
      </c>
      <c r="H139" s="1" t="s">
        <v>891</v>
      </c>
      <c r="J139" s="1">
        <v>1.9270134250970001</v>
      </c>
      <c r="L139" s="1">
        <v>4.173030531876</v>
      </c>
      <c r="T139" s="1">
        <v>0.20272310605500002</v>
      </c>
      <c r="V139" s="1">
        <v>0.124016477411</v>
      </c>
      <c r="X139" s="1">
        <v>3.446889382559</v>
      </c>
      <c r="Z139" s="1">
        <v>0</v>
      </c>
      <c r="AB139" s="1">
        <v>1.588886</v>
      </c>
      <c r="AD139" s="1">
        <v>0.061806084778999994</v>
      </c>
      <c r="AF139" s="1">
        <v>0</v>
      </c>
      <c r="AH139" s="1">
        <v>0.297538</v>
      </c>
      <c r="AI139" s="9"/>
      <c r="AJ139" s="27">
        <v>48.661916496852</v>
      </c>
      <c r="AK139" s="1"/>
    </row>
    <row r="140" spans="1:37" ht="12.75">
      <c r="A140" t="s">
        <v>169</v>
      </c>
      <c r="B140" t="s">
        <v>509</v>
      </c>
      <c r="D140" s="1">
        <v>36.021626131448</v>
      </c>
      <c r="F140" s="1">
        <v>10.391365005105</v>
      </c>
      <c r="H140" s="1" t="s">
        <v>891</v>
      </c>
      <c r="J140" s="1">
        <v>1.824746670998</v>
      </c>
      <c r="L140" s="1">
        <v>4.782789480437001</v>
      </c>
      <c r="T140" s="1">
        <v>0.195867230902</v>
      </c>
      <c r="V140" s="1">
        <v>0.123523957644</v>
      </c>
      <c r="X140" s="1">
        <v>10.619208507754</v>
      </c>
      <c r="Z140" s="1">
        <v>0</v>
      </c>
      <c r="AB140" s="1">
        <v>1.521464</v>
      </c>
      <c r="AD140" s="1">
        <v>0.08385457279000001</v>
      </c>
      <c r="AF140" s="1">
        <v>0</v>
      </c>
      <c r="AH140" s="1">
        <v>0.47727</v>
      </c>
      <c r="AI140" s="9"/>
      <c r="AJ140" s="27">
        <v>66.04171555707799</v>
      </c>
      <c r="AK140" s="1"/>
    </row>
    <row r="141" spans="1:37" ht="12.75">
      <c r="A141" t="s">
        <v>160</v>
      </c>
      <c r="B141" t="s">
        <v>510</v>
      </c>
      <c r="D141" s="1">
        <v>59.965231285536994</v>
      </c>
      <c r="F141" s="1">
        <v>13.667737999137</v>
      </c>
      <c r="H141" s="1" t="s">
        <v>891</v>
      </c>
      <c r="J141" s="1">
        <v>1.251686095009</v>
      </c>
      <c r="L141" s="1">
        <v>7.94820557201</v>
      </c>
      <c r="T141" s="1">
        <v>0.106733958643</v>
      </c>
      <c r="V141" s="1">
        <v>0.11712120066800001</v>
      </c>
      <c r="X141" s="1">
        <v>4.3684706739450005</v>
      </c>
      <c r="Z141" s="1">
        <v>0</v>
      </c>
      <c r="AB141" s="1">
        <v>0.989567</v>
      </c>
      <c r="AD141" s="1">
        <v>0.116277523596</v>
      </c>
      <c r="AF141" s="1">
        <v>0</v>
      </c>
      <c r="AH141" s="1">
        <v>0.770092</v>
      </c>
      <c r="AI141" s="9"/>
      <c r="AJ141" s="27">
        <v>89.30112330854499</v>
      </c>
      <c r="AK141" s="1"/>
    </row>
    <row r="142" spans="1:37" ht="12.75">
      <c r="A142" t="s">
        <v>161</v>
      </c>
      <c r="B142" t="s">
        <v>511</v>
      </c>
      <c r="D142" s="1">
        <v>69.365730460254</v>
      </c>
      <c r="F142" s="1">
        <v>12.683874690397</v>
      </c>
      <c r="H142" s="1" t="s">
        <v>891</v>
      </c>
      <c r="J142" s="1">
        <v>1.489541963595</v>
      </c>
      <c r="L142" s="1">
        <v>5.7310042133520005</v>
      </c>
      <c r="T142" s="1">
        <v>0.5176264543319999</v>
      </c>
      <c r="V142" s="1">
        <v>0.11485560973900001</v>
      </c>
      <c r="X142" s="1">
        <v>4.934714762704</v>
      </c>
      <c r="Z142" s="1">
        <v>0</v>
      </c>
      <c r="AB142" s="1">
        <v>1.210334</v>
      </c>
      <c r="AD142" s="1">
        <v>0.126036837944</v>
      </c>
      <c r="AF142" s="1">
        <v>0</v>
      </c>
      <c r="AH142" s="1">
        <v>1.12422</v>
      </c>
      <c r="AI142" s="9"/>
      <c r="AJ142" s="27">
        <v>97.297938992317</v>
      </c>
      <c r="AK142" s="1"/>
    </row>
    <row r="143" spans="1:37" ht="12.75">
      <c r="A143" t="s">
        <v>135</v>
      </c>
      <c r="B143" t="s">
        <v>512</v>
      </c>
      <c r="D143" s="1">
        <v>42.91179635938</v>
      </c>
      <c r="F143" s="1">
        <v>11.328253533326</v>
      </c>
      <c r="H143" s="1" t="s">
        <v>891</v>
      </c>
      <c r="J143" s="1">
        <v>2.005356611961</v>
      </c>
      <c r="L143" s="1">
        <v>4.761216370342001</v>
      </c>
      <c r="T143" s="1">
        <v>0.559773340848</v>
      </c>
      <c r="V143" s="1">
        <v>0.114560097878</v>
      </c>
      <c r="X143" s="1">
        <v>0.036424314488</v>
      </c>
      <c r="Z143" s="1">
        <v>0</v>
      </c>
      <c r="AB143" s="1">
        <v>1.642949</v>
      </c>
      <c r="AD143" s="1">
        <v>0.082465771544</v>
      </c>
      <c r="AF143" s="1">
        <v>0</v>
      </c>
      <c r="AH143" s="1">
        <v>0.591895</v>
      </c>
      <c r="AI143" s="9"/>
      <c r="AJ143" s="27">
        <v>64.034690399768</v>
      </c>
      <c r="AK143" s="1"/>
    </row>
    <row r="144" spans="8:37" ht="12.75">
      <c r="H144" s="1" t="s">
        <v>891</v>
      </c>
      <c r="Z144" s="1" t="s">
        <v>891</v>
      </c>
      <c r="AB144" s="1" t="s">
        <v>891</v>
      </c>
      <c r="AF144" s="1" t="s">
        <v>891</v>
      </c>
      <c r="AH144" s="1" t="s">
        <v>891</v>
      </c>
      <c r="AI144" s="9"/>
      <c r="AJ144" s="27" t="s">
        <v>891</v>
      </c>
      <c r="AK144" s="1"/>
    </row>
    <row r="145" spans="1:37" ht="12.75">
      <c r="A145" t="s">
        <v>145</v>
      </c>
      <c r="B145" t="s">
        <v>513</v>
      </c>
      <c r="D145" s="1">
        <v>13.02824834475</v>
      </c>
      <c r="F145" s="1">
        <v>7.890018641959999</v>
      </c>
      <c r="H145" s="1" t="s">
        <v>891</v>
      </c>
      <c r="J145" s="1">
        <v>1.206405435357</v>
      </c>
      <c r="L145" s="1">
        <v>3.217199988251</v>
      </c>
      <c r="T145" s="1">
        <v>0.049251976669999996</v>
      </c>
      <c r="V145" s="1">
        <v>0.11771222438899999</v>
      </c>
      <c r="X145" s="1">
        <v>8.236815450906</v>
      </c>
      <c r="Z145" s="1">
        <v>0</v>
      </c>
      <c r="AB145" s="1">
        <v>0.999198</v>
      </c>
      <c r="AD145" s="1">
        <v>0.043916072197</v>
      </c>
      <c r="AF145" s="1">
        <v>0</v>
      </c>
      <c r="AH145" s="1">
        <v>0.208025</v>
      </c>
      <c r="AI145" s="9"/>
      <c r="AJ145" s="27">
        <v>34.996791134481</v>
      </c>
      <c r="AK145" s="1"/>
    </row>
    <row r="146" spans="1:37" ht="12.75">
      <c r="A146" t="s">
        <v>138</v>
      </c>
      <c r="B146" t="s">
        <v>514</v>
      </c>
      <c r="D146" s="1">
        <v>71.657154991424</v>
      </c>
      <c r="F146" s="1">
        <v>25.675986637621</v>
      </c>
      <c r="H146" s="1" t="s">
        <v>891</v>
      </c>
      <c r="J146" s="1">
        <v>2.9818007269480002</v>
      </c>
      <c r="L146" s="1">
        <v>7.251163004543</v>
      </c>
      <c r="T146" s="1">
        <v>1.273326128455</v>
      </c>
      <c r="V146" s="1">
        <v>0.138595062524</v>
      </c>
      <c r="X146" s="1">
        <v>6.975415223079</v>
      </c>
      <c r="Z146" s="1">
        <v>0</v>
      </c>
      <c r="AB146" s="1">
        <v>0</v>
      </c>
      <c r="AD146" s="1">
        <v>0.15428954801599998</v>
      </c>
      <c r="AF146" s="1">
        <v>0</v>
      </c>
      <c r="AH146" s="1">
        <v>0.75141</v>
      </c>
      <c r="AI146" s="9"/>
      <c r="AJ146" s="27">
        <v>116.859141322609</v>
      </c>
      <c r="AK146" s="1"/>
    </row>
    <row r="147" spans="1:37" ht="12.75">
      <c r="A147" t="s">
        <v>120</v>
      </c>
      <c r="B147" t="s">
        <v>515</v>
      </c>
      <c r="D147" s="1">
        <v>131.946901736527</v>
      </c>
      <c r="F147" s="1">
        <v>32.307256179776005</v>
      </c>
      <c r="H147" s="1" t="s">
        <v>891</v>
      </c>
      <c r="J147" s="1">
        <v>4.4782924813489995</v>
      </c>
      <c r="L147" s="1">
        <v>12.964169832378</v>
      </c>
      <c r="T147" s="1">
        <v>1.0642071607099999</v>
      </c>
      <c r="V147" s="1">
        <v>0.134359392525</v>
      </c>
      <c r="X147" s="1">
        <v>18.150971543023</v>
      </c>
      <c r="Z147" s="1">
        <v>0</v>
      </c>
      <c r="AB147" s="1">
        <v>0</v>
      </c>
      <c r="AD147" s="1">
        <v>0.266124417233</v>
      </c>
      <c r="AF147" s="1">
        <v>0</v>
      </c>
      <c r="AH147" s="1">
        <v>1.867803</v>
      </c>
      <c r="AI147" s="9"/>
      <c r="AJ147" s="27">
        <v>203.180085743521</v>
      </c>
      <c r="AK147" s="1"/>
    </row>
    <row r="148" spans="1:37" ht="12.75">
      <c r="A148" t="s">
        <v>170</v>
      </c>
      <c r="B148" t="s">
        <v>516</v>
      </c>
      <c r="D148" s="1">
        <v>32.165259546758996</v>
      </c>
      <c r="F148" s="1">
        <v>11.412618925055002</v>
      </c>
      <c r="H148" s="1" t="s">
        <v>891</v>
      </c>
      <c r="J148" s="1">
        <v>3.187088846438</v>
      </c>
      <c r="L148" s="1">
        <v>6.681578158794</v>
      </c>
      <c r="T148" s="1">
        <v>0.138567481244</v>
      </c>
      <c r="V148" s="1">
        <v>0.126774588108</v>
      </c>
      <c r="X148" s="1">
        <v>10.44206182575</v>
      </c>
      <c r="Z148" s="1">
        <v>0</v>
      </c>
      <c r="AB148" s="1">
        <v>2.607977</v>
      </c>
      <c r="AD148" s="1">
        <v>0.083942718838</v>
      </c>
      <c r="AF148" s="1">
        <v>0</v>
      </c>
      <c r="AH148" s="1">
        <v>0.424837</v>
      </c>
      <c r="AI148" s="9"/>
      <c r="AJ148" s="27">
        <v>67.270706090985</v>
      </c>
      <c r="AK148" s="1"/>
    </row>
    <row r="149" spans="1:37" ht="12.75">
      <c r="A149" t="s">
        <v>167</v>
      </c>
      <c r="B149" t="s">
        <v>517</v>
      </c>
      <c r="D149" s="1">
        <v>46.344340456492</v>
      </c>
      <c r="F149" s="1">
        <v>13.717814222336</v>
      </c>
      <c r="H149" s="1" t="s">
        <v>891</v>
      </c>
      <c r="J149" s="1">
        <v>4.447013942838</v>
      </c>
      <c r="L149" s="1">
        <v>8.812503956317</v>
      </c>
      <c r="T149" s="1">
        <v>0.212028774527</v>
      </c>
      <c r="V149" s="1">
        <v>0.122834429969</v>
      </c>
      <c r="X149" s="1">
        <v>10.91105831497</v>
      </c>
      <c r="Z149" s="1">
        <v>0</v>
      </c>
      <c r="AB149" s="1">
        <v>3.612039</v>
      </c>
      <c r="AD149" s="1">
        <v>0.110981623276</v>
      </c>
      <c r="AF149" s="1">
        <v>0</v>
      </c>
      <c r="AH149" s="1">
        <v>0.730574</v>
      </c>
      <c r="AI149" s="9"/>
      <c r="AJ149" s="27">
        <v>89.021188720726</v>
      </c>
      <c r="AK149" s="1"/>
    </row>
    <row r="150" spans="8:37" ht="12.75">
      <c r="H150" s="1" t="s">
        <v>891</v>
      </c>
      <c r="Z150" s="1" t="s">
        <v>891</v>
      </c>
      <c r="AB150" s="1" t="s">
        <v>891</v>
      </c>
      <c r="AF150" s="1" t="s">
        <v>891</v>
      </c>
      <c r="AH150" s="1" t="s">
        <v>891</v>
      </c>
      <c r="AI150" s="9"/>
      <c r="AJ150" s="27" t="s">
        <v>891</v>
      </c>
      <c r="AK150" s="1"/>
    </row>
    <row r="151" spans="1:37" ht="12.75">
      <c r="A151" t="s">
        <v>168</v>
      </c>
      <c r="B151" t="s">
        <v>518</v>
      </c>
      <c r="D151" s="1">
        <v>67.672051906048</v>
      </c>
      <c r="F151" s="1">
        <v>15.124280653936001</v>
      </c>
      <c r="H151" s="1" t="s">
        <v>891</v>
      </c>
      <c r="J151" s="1">
        <v>3.794717190105</v>
      </c>
      <c r="L151" s="1">
        <v>8.227008549977</v>
      </c>
      <c r="T151" s="1">
        <v>0.504403283636</v>
      </c>
      <c r="V151" s="1">
        <v>0.12657758020100002</v>
      </c>
      <c r="X151" s="1">
        <v>9.162148100421</v>
      </c>
      <c r="Z151" s="1">
        <v>0</v>
      </c>
      <c r="AB151" s="1">
        <v>1.580571</v>
      </c>
      <c r="AD151" s="1">
        <v>0.13815889491</v>
      </c>
      <c r="AF151" s="1">
        <v>0</v>
      </c>
      <c r="AH151" s="1">
        <v>0.901257</v>
      </c>
      <c r="AI151" s="9"/>
      <c r="AJ151" s="27">
        <v>107.23117415923201</v>
      </c>
      <c r="AK151" s="1"/>
    </row>
    <row r="152" spans="1:37" ht="12.75">
      <c r="A152" t="s">
        <v>117</v>
      </c>
      <c r="B152" t="s">
        <v>519</v>
      </c>
      <c r="D152" s="1">
        <v>152.365354896963</v>
      </c>
      <c r="F152" s="1">
        <v>28.467077801465003</v>
      </c>
      <c r="H152" s="1">
        <v>15.194236397876</v>
      </c>
      <c r="J152" s="1">
        <v>5.997737161811</v>
      </c>
      <c r="L152" s="1">
        <v>14.588616931751</v>
      </c>
      <c r="T152" s="1">
        <v>0.7399685927740001</v>
      </c>
      <c r="V152" s="1">
        <v>0.153469159497</v>
      </c>
      <c r="X152" s="1">
        <v>2.322077557896</v>
      </c>
      <c r="Z152" s="1">
        <v>0.5598145882350323</v>
      </c>
      <c r="AB152" s="1">
        <v>2.513306</v>
      </c>
      <c r="AD152" s="1">
        <v>0.29257324679499996</v>
      </c>
      <c r="AF152" s="1">
        <v>0</v>
      </c>
      <c r="AH152" s="1">
        <v>1.175869</v>
      </c>
      <c r="AI152" s="9"/>
      <c r="AJ152" s="27">
        <v>224.370101335063</v>
      </c>
      <c r="AK152" s="1"/>
    </row>
    <row r="153" spans="1:37" ht="12.75">
      <c r="A153" t="s">
        <v>137</v>
      </c>
      <c r="B153" t="s">
        <v>520</v>
      </c>
      <c r="D153" s="1">
        <v>31.232440710981</v>
      </c>
      <c r="F153" s="1">
        <v>6.099235390792</v>
      </c>
      <c r="H153" s="1" t="s">
        <v>891</v>
      </c>
      <c r="J153" s="1">
        <v>0.99671309376</v>
      </c>
      <c r="L153" s="1">
        <v>3.764798127704</v>
      </c>
      <c r="T153" s="1">
        <v>0.083716539865</v>
      </c>
      <c r="V153" s="1">
        <v>0.11209749904199999</v>
      </c>
      <c r="X153" s="1">
        <v>2.7818773645139996</v>
      </c>
      <c r="Z153" s="1">
        <v>0</v>
      </c>
      <c r="AB153" s="1">
        <v>0</v>
      </c>
      <c r="AD153" s="1">
        <v>0.059766187959</v>
      </c>
      <c r="AF153" s="1">
        <v>0</v>
      </c>
      <c r="AH153" s="1">
        <v>0.486153</v>
      </c>
      <c r="AI153" s="9"/>
      <c r="AJ153" s="27">
        <v>45.616797914618</v>
      </c>
      <c r="AK153" s="1"/>
    </row>
    <row r="154" spans="1:37" ht="12.75">
      <c r="A154" t="s">
        <v>134</v>
      </c>
      <c r="B154" t="s">
        <v>521</v>
      </c>
      <c r="D154" s="1">
        <v>79.63765533118399</v>
      </c>
      <c r="F154" s="1">
        <v>16.771749141948998</v>
      </c>
      <c r="H154" s="1" t="s">
        <v>891</v>
      </c>
      <c r="J154" s="1">
        <v>2.027729144376</v>
      </c>
      <c r="L154" s="1">
        <v>7.988302946904</v>
      </c>
      <c r="T154" s="1">
        <v>0.227699768464</v>
      </c>
      <c r="V154" s="1">
        <v>0.122637422062</v>
      </c>
      <c r="X154" s="1">
        <v>6.574654888322001</v>
      </c>
      <c r="Z154" s="1">
        <v>0</v>
      </c>
      <c r="AB154" s="1">
        <v>0</v>
      </c>
      <c r="AD154" s="1">
        <v>0.150598368092</v>
      </c>
      <c r="AF154" s="1">
        <v>0</v>
      </c>
      <c r="AH154" s="1">
        <v>1.177685</v>
      </c>
      <c r="AI154" s="9"/>
      <c r="AJ154" s="27">
        <v>114.678712011353</v>
      </c>
      <c r="AK154" s="1"/>
    </row>
    <row r="155" spans="1:37" ht="12.75">
      <c r="A155" t="s">
        <v>164</v>
      </c>
      <c r="B155" t="s">
        <v>522</v>
      </c>
      <c r="D155" s="1">
        <v>185.790835429528</v>
      </c>
      <c r="F155" s="1">
        <v>31.883911179280002</v>
      </c>
      <c r="H155" s="1" t="s">
        <v>891</v>
      </c>
      <c r="J155" s="1">
        <v>4.949532300414</v>
      </c>
      <c r="L155" s="1">
        <v>16.149822499875</v>
      </c>
      <c r="T155" s="1">
        <v>0.42653492348</v>
      </c>
      <c r="V155" s="1">
        <v>0.128055139503</v>
      </c>
      <c r="X155" s="1">
        <v>10.394484388386</v>
      </c>
      <c r="Z155" s="1">
        <v>0</v>
      </c>
      <c r="AB155" s="1">
        <v>2.029307</v>
      </c>
      <c r="AD155" s="1">
        <v>0.332141056535</v>
      </c>
      <c r="AF155" s="1">
        <v>0</v>
      </c>
      <c r="AH155" s="1">
        <v>1.900416</v>
      </c>
      <c r="AI155" s="9"/>
      <c r="AJ155" s="27">
        <v>253.98503991700198</v>
      </c>
      <c r="AK155" s="1"/>
    </row>
    <row r="156" spans="8:37" ht="12.75">
      <c r="H156" s="1" t="s">
        <v>891</v>
      </c>
      <c r="Z156" s="1" t="s">
        <v>891</v>
      </c>
      <c r="AB156" s="1" t="s">
        <v>891</v>
      </c>
      <c r="AF156" s="1" t="s">
        <v>891</v>
      </c>
      <c r="AH156" s="1" t="s">
        <v>891</v>
      </c>
      <c r="AI156" s="9"/>
      <c r="AJ156" s="27" t="s">
        <v>891</v>
      </c>
      <c r="AK156" s="1"/>
    </row>
    <row r="157" spans="1:37" ht="12.75">
      <c r="A157" t="s">
        <v>127</v>
      </c>
      <c r="B157" t="s">
        <v>523</v>
      </c>
      <c r="D157" s="1">
        <v>71.591985390688</v>
      </c>
      <c r="F157" s="1">
        <v>17.60377096381</v>
      </c>
      <c r="H157" s="1" t="s">
        <v>891</v>
      </c>
      <c r="J157" s="1">
        <v>3.590374823554</v>
      </c>
      <c r="L157" s="1">
        <v>7.654719964351</v>
      </c>
      <c r="T157" s="1">
        <v>0.111142010555</v>
      </c>
      <c r="V157" s="1">
        <v>0.15997042042499998</v>
      </c>
      <c r="X157" s="1">
        <v>3.6278752505060003</v>
      </c>
      <c r="Z157" s="1">
        <v>0.26485988235329033</v>
      </c>
      <c r="AB157" s="1">
        <v>2.876211</v>
      </c>
      <c r="AD157" s="1">
        <v>0.138880062443</v>
      </c>
      <c r="AF157" s="1">
        <v>0</v>
      </c>
      <c r="AH157" s="1">
        <v>0.664968</v>
      </c>
      <c r="AI157" s="9"/>
      <c r="AJ157" s="27">
        <v>108.284757768684</v>
      </c>
      <c r="AK157" s="1"/>
    </row>
    <row r="158" spans="1:37" ht="12.75">
      <c r="A158" t="s">
        <v>152</v>
      </c>
      <c r="B158" t="s">
        <v>524</v>
      </c>
      <c r="D158" s="1">
        <v>50.490109732569</v>
      </c>
      <c r="F158" s="1">
        <v>8.640698866176</v>
      </c>
      <c r="H158" s="1" t="s">
        <v>891</v>
      </c>
      <c r="J158" s="1">
        <v>1.081845791196</v>
      </c>
      <c r="L158" s="1">
        <v>6.0263316731289995</v>
      </c>
      <c r="T158" s="1">
        <v>0.049251976669999996</v>
      </c>
      <c r="V158" s="1">
        <v>0.113870570204</v>
      </c>
      <c r="X158" s="1">
        <v>4.6458016349280005</v>
      </c>
      <c r="Z158" s="1">
        <v>0</v>
      </c>
      <c r="AB158" s="1">
        <v>0</v>
      </c>
      <c r="AD158" s="1">
        <v>0.094198391299</v>
      </c>
      <c r="AF158" s="1">
        <v>0</v>
      </c>
      <c r="AH158" s="1">
        <v>0.775368</v>
      </c>
      <c r="AI158" s="9"/>
      <c r="AJ158" s="27">
        <v>71.917476636171</v>
      </c>
      <c r="AK158" s="1"/>
    </row>
    <row r="159" spans="1:37" ht="12.75">
      <c r="A159" t="s">
        <v>123</v>
      </c>
      <c r="B159" t="s">
        <v>525</v>
      </c>
      <c r="D159" s="1">
        <v>39.635499224734</v>
      </c>
      <c r="F159" s="1">
        <v>8.229735220390001</v>
      </c>
      <c r="H159" s="1" t="s">
        <v>891</v>
      </c>
      <c r="J159" s="1">
        <v>0.98729140343</v>
      </c>
      <c r="L159" s="1">
        <v>4.71856120153</v>
      </c>
      <c r="T159" s="1">
        <v>0.072746154582</v>
      </c>
      <c r="V159" s="1">
        <v>0.11347655439</v>
      </c>
      <c r="X159" s="1">
        <v>2.085853042457</v>
      </c>
      <c r="Z159" s="1">
        <v>0</v>
      </c>
      <c r="AB159" s="1">
        <v>0.8159339999999999</v>
      </c>
      <c r="AD159" s="1">
        <v>0.074335655485</v>
      </c>
      <c r="AF159" s="1">
        <v>0</v>
      </c>
      <c r="AH159" s="1">
        <v>0.635363</v>
      </c>
      <c r="AI159" s="9"/>
      <c r="AJ159" s="27">
        <v>57.368795456998</v>
      </c>
      <c r="AK159" s="1"/>
    </row>
    <row r="160" spans="1:37" ht="12.75">
      <c r="A160" t="s">
        <v>158</v>
      </c>
      <c r="B160" t="s">
        <v>526</v>
      </c>
      <c r="D160" s="1">
        <v>42.462198995089004</v>
      </c>
      <c r="F160" s="1">
        <v>10.520775433288</v>
      </c>
      <c r="H160" s="1" t="s">
        <v>891</v>
      </c>
      <c r="J160" s="1">
        <v>2.1434425142060003</v>
      </c>
      <c r="L160" s="1">
        <v>4.862523456556</v>
      </c>
      <c r="T160" s="1">
        <v>0.20272310605500002</v>
      </c>
      <c r="V160" s="1">
        <v>0.127858131596</v>
      </c>
      <c r="X160" s="1">
        <v>3.8787266302959997</v>
      </c>
      <c r="Z160" s="1">
        <v>0.7241685294116774</v>
      </c>
      <c r="AB160" s="1">
        <v>0</v>
      </c>
      <c r="AD160" s="1">
        <v>0.085163201602</v>
      </c>
      <c r="AF160" s="1">
        <v>0</v>
      </c>
      <c r="AH160" s="1">
        <v>0.365599</v>
      </c>
      <c r="AI160" s="9"/>
      <c r="AJ160" s="27">
        <v>65.373178998099</v>
      </c>
      <c r="AK160" s="1"/>
    </row>
    <row r="161" spans="1:37" ht="12.75">
      <c r="A161" t="s">
        <v>116</v>
      </c>
      <c r="B161" t="s">
        <v>527</v>
      </c>
      <c r="D161" s="1">
        <v>45.713137313658</v>
      </c>
      <c r="F161" s="1">
        <v>7.78718117018</v>
      </c>
      <c r="H161" s="1">
        <v>3.614819799957</v>
      </c>
      <c r="J161" s="1">
        <v>1.779767656756</v>
      </c>
      <c r="L161" s="1">
        <v>3.5966599728179998</v>
      </c>
      <c r="T161" s="1">
        <v>0.120446693987</v>
      </c>
      <c r="V161" s="1">
        <v>0.118204744157</v>
      </c>
      <c r="X161" s="1">
        <v>1.5936932291619998</v>
      </c>
      <c r="Z161" s="1">
        <v>0</v>
      </c>
      <c r="AB161" s="1">
        <v>0.724777</v>
      </c>
      <c r="AD161" s="1">
        <v>0.085500261893</v>
      </c>
      <c r="AF161" s="1">
        <v>0</v>
      </c>
      <c r="AH161" s="1">
        <v>0.410951</v>
      </c>
      <c r="AI161" s="9"/>
      <c r="AJ161" s="27">
        <v>65.545138842569</v>
      </c>
      <c r="AK161" s="1"/>
    </row>
    <row r="162" spans="8:37" ht="12.75">
      <c r="H162" s="1" t="s">
        <v>891</v>
      </c>
      <c r="Z162" s="1" t="s">
        <v>891</v>
      </c>
      <c r="AB162" s="1" t="s">
        <v>891</v>
      </c>
      <c r="AF162" s="1" t="s">
        <v>891</v>
      </c>
      <c r="AH162" s="1" t="s">
        <v>891</v>
      </c>
      <c r="AI162" s="9"/>
      <c r="AJ162" s="27" t="s">
        <v>891</v>
      </c>
      <c r="AK162" s="1"/>
    </row>
    <row r="163" spans="1:37" ht="12.75">
      <c r="A163" t="s">
        <v>128</v>
      </c>
      <c r="B163" t="s">
        <v>528</v>
      </c>
      <c r="D163" s="1">
        <v>117.34566439452601</v>
      </c>
      <c r="F163" s="1">
        <v>22.828509865693</v>
      </c>
      <c r="H163" s="1" t="s">
        <v>891</v>
      </c>
      <c r="J163" s="1">
        <v>1.919884438997</v>
      </c>
      <c r="L163" s="1">
        <v>9.833461919020001</v>
      </c>
      <c r="T163" s="1">
        <v>0.065106187961</v>
      </c>
      <c r="V163" s="1">
        <v>0.190802157859</v>
      </c>
      <c r="X163" s="1">
        <v>7.718326474168</v>
      </c>
      <c r="Z163" s="1">
        <v>0</v>
      </c>
      <c r="AB163" s="1">
        <v>0</v>
      </c>
      <c r="AD163" s="1">
        <v>0.21285408349600002</v>
      </c>
      <c r="AF163" s="1">
        <v>0</v>
      </c>
      <c r="AH163" s="1">
        <v>1.768446</v>
      </c>
      <c r="AI163" s="9"/>
      <c r="AJ163" s="27">
        <v>161.883055521719</v>
      </c>
      <c r="AK163" s="1"/>
    </row>
    <row r="164" spans="1:37" ht="12.75">
      <c r="A164" t="s">
        <v>141</v>
      </c>
      <c r="B164" t="s">
        <v>529</v>
      </c>
      <c r="D164" s="1">
        <v>140.433255933076</v>
      </c>
      <c r="F164" s="1">
        <v>31.834119536047</v>
      </c>
      <c r="H164" s="1" t="s">
        <v>891</v>
      </c>
      <c r="J164" s="1">
        <v>2.3317797544439998</v>
      </c>
      <c r="L164" s="1">
        <v>12.585761329289001</v>
      </c>
      <c r="T164" s="1">
        <v>0.531339189677</v>
      </c>
      <c r="V164" s="1">
        <v>0.135836951827</v>
      </c>
      <c r="X164" s="1">
        <v>10.776033650704</v>
      </c>
      <c r="Z164" s="1">
        <v>0</v>
      </c>
      <c r="AB164" s="1">
        <v>0</v>
      </c>
      <c r="AD164" s="1">
        <v>0.264370689589</v>
      </c>
      <c r="AF164" s="1">
        <v>0</v>
      </c>
      <c r="AH164" s="1">
        <v>1.918045</v>
      </c>
      <c r="AI164" s="9"/>
      <c r="AJ164" s="27">
        <v>200.810542034653</v>
      </c>
      <c r="AK164" s="1"/>
    </row>
    <row r="165" spans="1:37" ht="12.75">
      <c r="A165" t="s">
        <v>132</v>
      </c>
      <c r="B165" t="s">
        <v>530</v>
      </c>
      <c r="D165" s="1">
        <v>65.952388491195</v>
      </c>
      <c r="F165" s="1">
        <v>16.023839425065</v>
      </c>
      <c r="H165" s="1" t="s">
        <v>891</v>
      </c>
      <c r="J165" s="1">
        <v>1.566613859403</v>
      </c>
      <c r="L165" s="1">
        <v>8.084200255996</v>
      </c>
      <c r="T165" s="1">
        <v>0.165992951933</v>
      </c>
      <c r="V165" s="1">
        <v>0.122637422062</v>
      </c>
      <c r="X165" s="1">
        <v>3.500359359588</v>
      </c>
      <c r="Z165" s="1">
        <v>0</v>
      </c>
      <c r="AB165" s="1">
        <v>0</v>
      </c>
      <c r="AD165" s="1">
        <v>0.127154051225</v>
      </c>
      <c r="AF165" s="1">
        <v>0</v>
      </c>
      <c r="AH165" s="1">
        <v>0.609464</v>
      </c>
      <c r="AI165" s="9"/>
      <c r="AJ165" s="27">
        <v>96.15264981646601</v>
      </c>
      <c r="AK165" s="1"/>
    </row>
    <row r="166" spans="1:37" ht="12.75">
      <c r="A166" t="s">
        <v>159</v>
      </c>
      <c r="B166" t="s">
        <v>531</v>
      </c>
      <c r="D166" s="1">
        <v>59.68206485884</v>
      </c>
      <c r="F166" s="1">
        <v>15.446314291559</v>
      </c>
      <c r="H166" s="1" t="s">
        <v>891</v>
      </c>
      <c r="J166" s="1">
        <v>2.452061608734</v>
      </c>
      <c r="L166" s="1">
        <v>7.689693850187</v>
      </c>
      <c r="T166" s="1">
        <v>0.14787216467599998</v>
      </c>
      <c r="V166" s="1">
        <v>0.12992671461900002</v>
      </c>
      <c r="X166" s="1">
        <v>9.657139603584001</v>
      </c>
      <c r="Z166" s="1">
        <v>0</v>
      </c>
      <c r="AB166" s="1">
        <v>0</v>
      </c>
      <c r="AD166" s="1">
        <v>0.12579553526099999</v>
      </c>
      <c r="AF166" s="1">
        <v>0</v>
      </c>
      <c r="AH166" s="1">
        <v>0.791715</v>
      </c>
      <c r="AI166" s="9"/>
      <c r="AJ166" s="27">
        <v>96.12258362746</v>
      </c>
      <c r="AK166" s="1"/>
    </row>
    <row r="167" spans="1:37" ht="12.75">
      <c r="A167" t="s">
        <v>124</v>
      </c>
      <c r="B167" t="s">
        <v>532</v>
      </c>
      <c r="D167" s="1">
        <v>67.681545105594</v>
      </c>
      <c r="F167" s="1">
        <v>12.276161954556999</v>
      </c>
      <c r="H167" s="1" t="s">
        <v>891</v>
      </c>
      <c r="J167" s="1">
        <v>1.2471942663139999</v>
      </c>
      <c r="L167" s="1">
        <v>7.004131126692</v>
      </c>
      <c r="T167" s="1">
        <v>0.117997885707</v>
      </c>
      <c r="V167" s="1">
        <v>0.114560097878</v>
      </c>
      <c r="X167" s="1">
        <v>1.5267361303359999</v>
      </c>
      <c r="Z167" s="1">
        <v>0</v>
      </c>
      <c r="AB167" s="1">
        <v>0</v>
      </c>
      <c r="AD167" s="1">
        <v>0.120065301364</v>
      </c>
      <c r="AF167" s="1">
        <v>0</v>
      </c>
      <c r="AH167" s="1">
        <v>1.138827</v>
      </c>
      <c r="AI167" s="9"/>
      <c r="AJ167" s="27">
        <v>91.227218868443</v>
      </c>
      <c r="AK167" s="1"/>
    </row>
    <row r="168" spans="8:37" ht="12.75">
      <c r="H168" s="1" t="s">
        <v>891</v>
      </c>
      <c r="Z168" s="1" t="s">
        <v>891</v>
      </c>
      <c r="AB168" s="1" t="s">
        <v>891</v>
      </c>
      <c r="AF168" s="1" t="s">
        <v>891</v>
      </c>
      <c r="AH168" s="1" t="s">
        <v>891</v>
      </c>
      <c r="AI168" s="9"/>
      <c r="AJ168" s="27" t="s">
        <v>891</v>
      </c>
      <c r="AK168" s="1"/>
    </row>
    <row r="169" spans="1:37" ht="12.75">
      <c r="A169" t="s">
        <v>133</v>
      </c>
      <c r="B169" t="s">
        <v>533</v>
      </c>
      <c r="D169" s="1">
        <v>62.847591387819</v>
      </c>
      <c r="F169" s="1">
        <v>14.179360781534</v>
      </c>
      <c r="H169" s="1" t="s">
        <v>891</v>
      </c>
      <c r="J169" s="1">
        <v>2.302331994518</v>
      </c>
      <c r="L169" s="1">
        <v>7.6261963100650005</v>
      </c>
      <c r="T169" s="1">
        <v>0.344258511413</v>
      </c>
      <c r="V169" s="1">
        <v>0.118697263924</v>
      </c>
      <c r="X169" s="1">
        <v>3.757293067882</v>
      </c>
      <c r="Z169" s="1">
        <v>0</v>
      </c>
      <c r="AB169" s="1">
        <v>0.973814</v>
      </c>
      <c r="AD169" s="1">
        <v>0.121246837587</v>
      </c>
      <c r="AF169" s="1">
        <v>0</v>
      </c>
      <c r="AH169" s="1">
        <v>0.891764</v>
      </c>
      <c r="AI169" s="9"/>
      <c r="AJ169" s="27">
        <v>93.162554154741</v>
      </c>
      <c r="AK169" s="1"/>
    </row>
    <row r="170" spans="1:37" ht="12.75">
      <c r="A170" t="s">
        <v>129</v>
      </c>
      <c r="B170" t="s">
        <v>534</v>
      </c>
      <c r="D170" s="1">
        <v>55.141255060243004</v>
      </c>
      <c r="F170" s="1">
        <v>11.038800438418999</v>
      </c>
      <c r="H170" s="1" t="s">
        <v>891</v>
      </c>
      <c r="J170" s="1">
        <v>1.478666800328</v>
      </c>
      <c r="L170" s="1">
        <v>6.407339700426</v>
      </c>
      <c r="T170" s="1">
        <v>0.07052292035499999</v>
      </c>
      <c r="V170" s="1">
        <v>0.140269629732</v>
      </c>
      <c r="X170" s="1">
        <v>3.709470318348</v>
      </c>
      <c r="Z170" s="1">
        <v>0</v>
      </c>
      <c r="AB170" s="1">
        <v>0.612351</v>
      </c>
      <c r="AD170" s="1">
        <v>0.1036638545</v>
      </c>
      <c r="AF170" s="1">
        <v>0</v>
      </c>
      <c r="AH170" s="1">
        <v>0.831497</v>
      </c>
      <c r="AI170" s="9"/>
      <c r="AJ170" s="27">
        <v>79.533836722351</v>
      </c>
      <c r="AK170" s="1"/>
    </row>
    <row r="171" spans="1:37" ht="12.75">
      <c r="A171" t="s">
        <v>130</v>
      </c>
      <c r="B171" t="s">
        <v>535</v>
      </c>
      <c r="D171" s="1">
        <v>45.329754194799996</v>
      </c>
      <c r="F171" s="1">
        <v>10.757839780262001</v>
      </c>
      <c r="H171" s="1" t="s">
        <v>891</v>
      </c>
      <c r="J171" s="1">
        <v>1.649794323667</v>
      </c>
      <c r="L171" s="1">
        <v>5.079187285933</v>
      </c>
      <c r="T171" s="1">
        <v>0.111142010555</v>
      </c>
      <c r="V171" s="1">
        <v>0.129434194851</v>
      </c>
      <c r="X171" s="1">
        <v>1.887213783876</v>
      </c>
      <c r="Z171" s="1">
        <v>0.029178882353290324</v>
      </c>
      <c r="AB171" s="1">
        <v>1.343866</v>
      </c>
      <c r="AD171" s="1">
        <v>0.086546404997</v>
      </c>
      <c r="AF171" s="1">
        <v>0</v>
      </c>
      <c r="AH171" s="1">
        <v>0.540244</v>
      </c>
      <c r="AI171" s="9"/>
      <c r="AJ171" s="27">
        <v>66.944200861295</v>
      </c>
      <c r="AK171" s="1"/>
    </row>
    <row r="172" spans="1:37" ht="12.75">
      <c r="A172" t="s">
        <v>122</v>
      </c>
      <c r="B172" t="s">
        <v>536</v>
      </c>
      <c r="D172" s="1">
        <v>40.215452080921004</v>
      </c>
      <c r="F172" s="1">
        <v>8.938965916878</v>
      </c>
      <c r="H172" s="1" t="s">
        <v>891</v>
      </c>
      <c r="J172" s="1">
        <v>2.2454036407770004</v>
      </c>
      <c r="L172" s="1">
        <v>5.079603767691999</v>
      </c>
      <c r="T172" s="1">
        <v>0.056291069176</v>
      </c>
      <c r="V172" s="1">
        <v>0.14223970880200001</v>
      </c>
      <c r="X172" s="1">
        <v>6.179526638333</v>
      </c>
      <c r="Z172" s="1">
        <v>0</v>
      </c>
      <c r="AB172" s="1">
        <v>0.941863</v>
      </c>
      <c r="AD172" s="1">
        <v>0.082925070467</v>
      </c>
      <c r="AF172" s="1">
        <v>0</v>
      </c>
      <c r="AH172" s="1">
        <v>0.500773</v>
      </c>
      <c r="AI172" s="9"/>
      <c r="AJ172" s="27">
        <v>64.383043893046</v>
      </c>
      <c r="AK172" s="1"/>
    </row>
    <row r="173" spans="1:37" ht="12.75">
      <c r="A173" t="s">
        <v>118</v>
      </c>
      <c r="B173" t="s">
        <v>537</v>
      </c>
      <c r="D173" s="1">
        <v>88.524445954258</v>
      </c>
      <c r="F173" s="1">
        <v>18.094844584821</v>
      </c>
      <c r="H173" s="1">
        <v>7.2162071438740005</v>
      </c>
      <c r="J173" s="1">
        <v>3.732715618495</v>
      </c>
      <c r="L173" s="1">
        <v>8.411580275419</v>
      </c>
      <c r="T173" s="1">
        <v>0.344258511413</v>
      </c>
      <c r="V173" s="1">
        <v>0.128350651363</v>
      </c>
      <c r="X173" s="1">
        <v>9.456219850382</v>
      </c>
      <c r="Z173" s="1">
        <v>0.332258</v>
      </c>
      <c r="AB173" s="1">
        <v>1.537664</v>
      </c>
      <c r="AD173" s="1">
        <v>0.179804759573</v>
      </c>
      <c r="AF173" s="1">
        <v>0</v>
      </c>
      <c r="AH173" s="1">
        <v>1.038295</v>
      </c>
      <c r="AI173" s="9"/>
      <c r="AJ173" s="27">
        <v>138.996644349599</v>
      </c>
      <c r="AK173" s="1"/>
    </row>
    <row r="174" spans="8:37" ht="12.75">
      <c r="H174" s="1" t="s">
        <v>891</v>
      </c>
      <c r="Z174" s="1" t="s">
        <v>891</v>
      </c>
      <c r="AB174" s="1" t="s">
        <v>891</v>
      </c>
      <c r="AF174" s="1" t="s">
        <v>891</v>
      </c>
      <c r="AH174" s="1" t="s">
        <v>891</v>
      </c>
      <c r="AI174" s="9"/>
      <c r="AJ174" s="27" t="s">
        <v>891</v>
      </c>
      <c r="AK174" s="1"/>
    </row>
    <row r="175" spans="1:37" ht="12.75">
      <c r="A175" t="s">
        <v>162</v>
      </c>
      <c r="B175" t="s">
        <v>538</v>
      </c>
      <c r="D175" s="1">
        <v>137.93963235774402</v>
      </c>
      <c r="F175" s="1">
        <v>29.207926828585</v>
      </c>
      <c r="H175" s="1" t="s">
        <v>891</v>
      </c>
      <c r="J175" s="1">
        <v>2.499457768381</v>
      </c>
      <c r="L175" s="1">
        <v>11.608715086738</v>
      </c>
      <c r="T175" s="1">
        <v>0.5494895281200001</v>
      </c>
      <c r="V175" s="1">
        <v>0.130616242293</v>
      </c>
      <c r="X175" s="1">
        <v>7.089733723036</v>
      </c>
      <c r="Z175" s="1">
        <v>0</v>
      </c>
      <c r="AB175" s="1">
        <v>0</v>
      </c>
      <c r="AD175" s="1">
        <v>0.251982947169</v>
      </c>
      <c r="AF175" s="1">
        <v>0</v>
      </c>
      <c r="AH175" s="1">
        <v>2.180602</v>
      </c>
      <c r="AI175" s="9"/>
      <c r="AJ175" s="27">
        <v>191.458156482065</v>
      </c>
      <c r="AK175" s="1"/>
    </row>
    <row r="176" spans="1:37" ht="12.75">
      <c r="A176" t="s">
        <v>151</v>
      </c>
      <c r="B176" t="s">
        <v>539</v>
      </c>
      <c r="D176" s="1">
        <v>56.374882436315</v>
      </c>
      <c r="F176" s="1">
        <v>11.988832723098</v>
      </c>
      <c r="H176" s="1" t="s">
        <v>891</v>
      </c>
      <c r="J176" s="1">
        <v>1.5263506679740002</v>
      </c>
      <c r="L176" s="1">
        <v>7.009908621125</v>
      </c>
      <c r="T176" s="1">
        <v>0.20713115796700002</v>
      </c>
      <c r="V176" s="1">
        <v>0.116727184855</v>
      </c>
      <c r="X176" s="1">
        <v>5.40578883401</v>
      </c>
      <c r="Z176" s="1">
        <v>0</v>
      </c>
      <c r="AB176" s="1">
        <v>1.311878</v>
      </c>
      <c r="AD176" s="1">
        <v>0.109611178094</v>
      </c>
      <c r="AF176" s="1">
        <v>0</v>
      </c>
      <c r="AH176" s="1">
        <v>0.792209</v>
      </c>
      <c r="AI176" s="9"/>
      <c r="AJ176" s="27">
        <v>84.84331980343799</v>
      </c>
      <c r="AK176" s="1"/>
    </row>
    <row r="177" spans="1:37" ht="12.75">
      <c r="A177" t="s">
        <v>154</v>
      </c>
      <c r="B177" t="s">
        <v>540</v>
      </c>
      <c r="D177" s="1">
        <v>84.552483444481</v>
      </c>
      <c r="F177" s="1">
        <v>16.230748387297</v>
      </c>
      <c r="H177" s="1" t="s">
        <v>891</v>
      </c>
      <c r="J177" s="1">
        <v>2.387326313365</v>
      </c>
      <c r="L177" s="1">
        <v>7.823931681169</v>
      </c>
      <c r="T177" s="1">
        <v>0.54554148967</v>
      </c>
      <c r="V177" s="1">
        <v>0.11800773625</v>
      </c>
      <c r="X177" s="1">
        <v>2.511814912285</v>
      </c>
      <c r="Z177" s="1">
        <v>0</v>
      </c>
      <c r="AB177" s="1">
        <v>0</v>
      </c>
      <c r="AD177" s="1">
        <v>0.152201248349</v>
      </c>
      <c r="AF177" s="1">
        <v>0</v>
      </c>
      <c r="AH177" s="1">
        <v>1.048567</v>
      </c>
      <c r="AI177" s="9"/>
      <c r="AJ177" s="27">
        <v>115.370622212866</v>
      </c>
      <c r="AK177" s="1"/>
    </row>
    <row r="178" spans="1:37" ht="12.75">
      <c r="A178" t="s">
        <v>136</v>
      </c>
      <c r="B178" t="s">
        <v>541</v>
      </c>
      <c r="D178" s="1">
        <v>23.307510752946</v>
      </c>
      <c r="F178" s="1">
        <v>5.1369626654000005</v>
      </c>
      <c r="H178" s="1" t="s">
        <v>891</v>
      </c>
      <c r="J178" s="1">
        <v>1.770915409249</v>
      </c>
      <c r="L178" s="1">
        <v>3.49879361859</v>
      </c>
      <c r="T178" s="1">
        <v>0.152280216588</v>
      </c>
      <c r="V178" s="1">
        <v>0.114461593925</v>
      </c>
      <c r="X178" s="1">
        <v>0.033011143919</v>
      </c>
      <c r="Z178" s="1">
        <v>0</v>
      </c>
      <c r="AB178" s="1">
        <v>1.4625110000000001</v>
      </c>
      <c r="AD178" s="1">
        <v>0.04526984474</v>
      </c>
      <c r="AF178" s="1">
        <v>0</v>
      </c>
      <c r="AH178" s="1">
        <v>0.248523</v>
      </c>
      <c r="AI178" s="9"/>
      <c r="AJ178" s="27">
        <v>35.770239245359</v>
      </c>
      <c r="AK178" s="1"/>
    </row>
    <row r="179" spans="1:37" ht="12.75">
      <c r="A179" t="s">
        <v>139</v>
      </c>
      <c r="B179" t="s">
        <v>542</v>
      </c>
      <c r="D179" s="1">
        <v>58.709613801631</v>
      </c>
      <c r="F179" s="1">
        <v>20.948334215714</v>
      </c>
      <c r="H179" s="1" t="s">
        <v>891</v>
      </c>
      <c r="J179" s="1">
        <v>1.713540062803</v>
      </c>
      <c r="L179" s="1">
        <v>6.433770828942</v>
      </c>
      <c r="T179" s="1">
        <v>0.5499495415819999</v>
      </c>
      <c r="V179" s="1">
        <v>0.126971596015</v>
      </c>
      <c r="X179" s="1">
        <v>6.667459611885</v>
      </c>
      <c r="Z179" s="1">
        <v>0</v>
      </c>
      <c r="AB179" s="1">
        <v>0.714689</v>
      </c>
      <c r="AD179" s="1">
        <v>0.126595952461</v>
      </c>
      <c r="AF179" s="1">
        <v>0</v>
      </c>
      <c r="AH179" s="1">
        <v>0.715632</v>
      </c>
      <c r="AI179" s="9"/>
      <c r="AJ179" s="27">
        <v>96.706556611032</v>
      </c>
      <c r="AK179" s="1"/>
    </row>
    <row r="180" spans="8:37" ht="12.75">
      <c r="H180" s="1" t="s">
        <v>891</v>
      </c>
      <c r="Z180" s="1" t="s">
        <v>891</v>
      </c>
      <c r="AB180" s="1" t="s">
        <v>891</v>
      </c>
      <c r="AF180" s="1" t="s">
        <v>891</v>
      </c>
      <c r="AH180" s="1" t="s">
        <v>891</v>
      </c>
      <c r="AI180" s="9"/>
      <c r="AJ180" s="27" t="s">
        <v>891</v>
      </c>
      <c r="AK180" s="1"/>
    </row>
    <row r="181" spans="1:37" ht="12.75">
      <c r="A181" t="s">
        <v>147</v>
      </c>
      <c r="B181" t="s">
        <v>543</v>
      </c>
      <c r="D181" s="1">
        <v>36.910619112631004</v>
      </c>
      <c r="F181" s="1">
        <v>11.357650761078</v>
      </c>
      <c r="H181" s="1" t="s">
        <v>891</v>
      </c>
      <c r="J181" s="1">
        <v>1.712984557393</v>
      </c>
      <c r="L181" s="1">
        <v>5.269749623085</v>
      </c>
      <c r="T181" s="1">
        <v>0.344258511413</v>
      </c>
      <c r="V181" s="1">
        <v>0.12214490229500001</v>
      </c>
      <c r="X181" s="1">
        <v>4.718733044142001</v>
      </c>
      <c r="Z181" s="1">
        <v>0</v>
      </c>
      <c r="AB181" s="1">
        <v>0</v>
      </c>
      <c r="AD181" s="1">
        <v>0.080086219028</v>
      </c>
      <c r="AF181" s="1">
        <v>0</v>
      </c>
      <c r="AH181" s="1">
        <v>0.448054</v>
      </c>
      <c r="AI181" s="9"/>
      <c r="AJ181" s="27">
        <v>60.964280731064996</v>
      </c>
      <c r="AK181" s="1"/>
    </row>
    <row r="182" spans="1:37" ht="12.75">
      <c r="A182" t="s">
        <v>125</v>
      </c>
      <c r="B182" t="s">
        <v>544</v>
      </c>
      <c r="D182" s="1">
        <v>51.633478168622005</v>
      </c>
      <c r="F182" s="1">
        <v>9.506641588933</v>
      </c>
      <c r="H182" s="1" t="s">
        <v>891</v>
      </c>
      <c r="J182" s="1">
        <v>1.405381898392</v>
      </c>
      <c r="L182" s="1">
        <v>5.8319564156290005</v>
      </c>
      <c r="T182" s="1">
        <v>0.111142010555</v>
      </c>
      <c r="V182" s="1">
        <v>0.115643641367</v>
      </c>
      <c r="X182" s="1">
        <v>2.04804468276</v>
      </c>
      <c r="Z182" s="1">
        <v>0</v>
      </c>
      <c r="AB182" s="1">
        <v>0</v>
      </c>
      <c r="AD182" s="1">
        <v>0.094072912708</v>
      </c>
      <c r="AF182" s="1">
        <v>0</v>
      </c>
      <c r="AH182" s="1">
        <v>0.753575</v>
      </c>
      <c r="AI182" s="9"/>
      <c r="AJ182" s="27">
        <v>71.499936318965</v>
      </c>
      <c r="AK182" s="1"/>
    </row>
    <row r="183" spans="1:37" ht="12.75">
      <c r="A183" t="s">
        <v>142</v>
      </c>
      <c r="B183" t="s">
        <v>545</v>
      </c>
      <c r="D183" s="1">
        <v>4.970624458433</v>
      </c>
      <c r="F183" s="1">
        <v>1.8134944081689999</v>
      </c>
      <c r="H183" s="1" t="s">
        <v>891</v>
      </c>
      <c r="J183" s="1">
        <v>0.518573260359</v>
      </c>
      <c r="L183" s="1">
        <v>1.212384089797</v>
      </c>
      <c r="T183" s="1">
        <v>0.049251976669999996</v>
      </c>
      <c r="V183" s="1">
        <v>0.11071844369299999</v>
      </c>
      <c r="X183" s="1">
        <v>0.067640540552</v>
      </c>
      <c r="Z183" s="1">
        <v>0.12046588235329034</v>
      </c>
      <c r="AB183" s="1">
        <v>0.42735599999999996</v>
      </c>
      <c r="AD183" s="1">
        <v>0.011622104665</v>
      </c>
      <c r="AF183" s="1">
        <v>0</v>
      </c>
      <c r="AH183" s="1">
        <v>0.027593</v>
      </c>
      <c r="AI183" s="9"/>
      <c r="AJ183" s="27">
        <v>9.329724164691</v>
      </c>
      <c r="AK183" s="1"/>
    </row>
    <row r="184" spans="1:37" ht="12.75">
      <c r="A184" t="s">
        <v>165</v>
      </c>
      <c r="B184" t="s">
        <v>546</v>
      </c>
      <c r="D184" s="1">
        <v>68.908651274061</v>
      </c>
      <c r="F184" s="1">
        <v>15.566429513617999</v>
      </c>
      <c r="H184" s="1" t="s">
        <v>891</v>
      </c>
      <c r="J184" s="1">
        <v>3.2103304760270004</v>
      </c>
      <c r="L184" s="1">
        <v>7.4077776738839995</v>
      </c>
      <c r="T184" s="1">
        <v>0.309976180531</v>
      </c>
      <c r="V184" s="1">
        <v>0.13337435299</v>
      </c>
      <c r="X184" s="1">
        <v>4.791833042379</v>
      </c>
      <c r="Z184" s="1">
        <v>0.9390426470591291</v>
      </c>
      <c r="AB184" s="1">
        <v>2.619814</v>
      </c>
      <c r="AD184" s="1">
        <v>0.133272189563</v>
      </c>
      <c r="AF184" s="1">
        <v>0</v>
      </c>
      <c r="AH184" s="1">
        <v>0.558636</v>
      </c>
      <c r="AI184" s="9"/>
      <c r="AJ184" s="27">
        <v>104.579137350113</v>
      </c>
      <c r="AK184" s="1"/>
    </row>
    <row r="185" spans="1:37" ht="12.75">
      <c r="A185" t="s">
        <v>148</v>
      </c>
      <c r="B185" t="s">
        <v>547</v>
      </c>
      <c r="D185" s="1">
        <v>37.844561415604005</v>
      </c>
      <c r="F185" s="1">
        <v>11.572082589950002</v>
      </c>
      <c r="H185" s="1" t="s">
        <v>891</v>
      </c>
      <c r="J185" s="1">
        <v>1.191151933748</v>
      </c>
      <c r="L185" s="1">
        <v>5.363411892709</v>
      </c>
      <c r="T185" s="1">
        <v>0.193418422622</v>
      </c>
      <c r="V185" s="1">
        <v>0.119386791598</v>
      </c>
      <c r="X185" s="1">
        <v>3.082698732465</v>
      </c>
      <c r="Z185" s="1">
        <v>0</v>
      </c>
      <c r="AB185" s="1">
        <v>0.500272</v>
      </c>
      <c r="AD185" s="1">
        <v>0.079007272207</v>
      </c>
      <c r="AF185" s="1">
        <v>0</v>
      </c>
      <c r="AH185" s="1">
        <v>0.324683</v>
      </c>
      <c r="AI185" s="9"/>
      <c r="AJ185" s="27">
        <v>60.270674050903</v>
      </c>
      <c r="AK185" s="1"/>
    </row>
    <row r="186" spans="8:37" ht="12.75">
      <c r="H186" s="1" t="s">
        <v>891</v>
      </c>
      <c r="Z186" s="1" t="s">
        <v>891</v>
      </c>
      <c r="AB186" s="1" t="s">
        <v>891</v>
      </c>
      <c r="AF186" s="1" t="s">
        <v>891</v>
      </c>
      <c r="AH186" s="1" t="s">
        <v>891</v>
      </c>
      <c r="AI186" s="9"/>
      <c r="AJ186" s="27" t="s">
        <v>891</v>
      </c>
      <c r="AK186" s="1"/>
    </row>
    <row r="187" spans="1:37" ht="12.75">
      <c r="A187" t="s">
        <v>121</v>
      </c>
      <c r="B187" t="s">
        <v>548</v>
      </c>
      <c r="D187" s="1">
        <v>39.374974545601006</v>
      </c>
      <c r="F187" s="1">
        <v>11.168618143613</v>
      </c>
      <c r="H187" s="1" t="s">
        <v>891</v>
      </c>
      <c r="J187" s="1">
        <v>2.813006724543</v>
      </c>
      <c r="L187" s="1">
        <v>6.037090746425</v>
      </c>
      <c r="T187" s="1">
        <v>0.111142010555</v>
      </c>
      <c r="V187" s="1">
        <v>0.122834429969</v>
      </c>
      <c r="X187" s="1">
        <v>15.830032718165</v>
      </c>
      <c r="Z187" s="1">
        <v>0</v>
      </c>
      <c r="AB187" s="1">
        <v>2.334336</v>
      </c>
      <c r="AD187" s="1">
        <v>0.09827443692900001</v>
      </c>
      <c r="AF187" s="1">
        <v>0</v>
      </c>
      <c r="AH187" s="1">
        <v>0.410688</v>
      </c>
      <c r="AI187" s="9"/>
      <c r="AJ187" s="27">
        <v>78.3009977558</v>
      </c>
      <c r="AK187" s="1"/>
    </row>
    <row r="188" spans="1:37" ht="12.75">
      <c r="A188" t="s">
        <v>140</v>
      </c>
      <c r="B188" t="s">
        <v>549</v>
      </c>
      <c r="D188" s="1">
        <v>75.33722197440501</v>
      </c>
      <c r="F188" s="1">
        <v>17.865278868138</v>
      </c>
      <c r="H188" s="1" t="s">
        <v>891</v>
      </c>
      <c r="J188" s="1">
        <v>2.055417803837</v>
      </c>
      <c r="L188" s="1">
        <v>7.135089691187</v>
      </c>
      <c r="T188" s="1">
        <v>0.538685614517</v>
      </c>
      <c r="V188" s="1">
        <v>0.11810624020299999</v>
      </c>
      <c r="X188" s="1">
        <v>5.512274506271</v>
      </c>
      <c r="Z188" s="1">
        <v>0</v>
      </c>
      <c r="AB188" s="1">
        <v>0</v>
      </c>
      <c r="AD188" s="1">
        <v>0.14442556914000002</v>
      </c>
      <c r="AF188" s="1">
        <v>0</v>
      </c>
      <c r="AH188" s="1">
        <v>0.644715</v>
      </c>
      <c r="AI188" s="9"/>
      <c r="AJ188" s="27">
        <v>109.351215267697</v>
      </c>
      <c r="AK188" s="1"/>
    </row>
    <row r="189" spans="1:37" ht="12.75">
      <c r="A189" t="s">
        <v>156</v>
      </c>
      <c r="B189" t="s">
        <v>550</v>
      </c>
      <c r="D189" s="1">
        <v>47.137836804386</v>
      </c>
      <c r="F189" s="1">
        <v>10.024933035791001</v>
      </c>
      <c r="H189" s="1" t="s">
        <v>891</v>
      </c>
      <c r="J189" s="1">
        <v>1.708267739052</v>
      </c>
      <c r="L189" s="1">
        <v>5.245100144844001</v>
      </c>
      <c r="T189" s="1">
        <v>0.227699768464</v>
      </c>
      <c r="V189" s="1">
        <v>0.12047033508600001</v>
      </c>
      <c r="X189" s="1">
        <v>5.045005297394</v>
      </c>
      <c r="Z189" s="1">
        <v>0</v>
      </c>
      <c r="AB189" s="1">
        <v>0.70866</v>
      </c>
      <c r="AD189" s="1">
        <v>0.092086886342</v>
      </c>
      <c r="AF189" s="1">
        <v>0</v>
      </c>
      <c r="AH189" s="1">
        <v>0.602272</v>
      </c>
      <c r="AI189" s="9"/>
      <c r="AJ189" s="27">
        <v>70.91233201135799</v>
      </c>
      <c r="AK189" s="1"/>
    </row>
    <row r="190" spans="1:37" ht="12.75">
      <c r="A190" t="s">
        <v>126</v>
      </c>
      <c r="B190" t="s">
        <v>551</v>
      </c>
      <c r="D190" s="1">
        <v>56.296096735293</v>
      </c>
      <c r="F190" s="1">
        <v>11.620264287814</v>
      </c>
      <c r="H190" s="1" t="s">
        <v>891</v>
      </c>
      <c r="J190" s="1">
        <v>1.792461652254</v>
      </c>
      <c r="L190" s="1">
        <v>6.356495882975</v>
      </c>
      <c r="T190" s="1">
        <v>0.10232689177</v>
      </c>
      <c r="V190" s="1">
        <v>0.114461593925</v>
      </c>
      <c r="X190" s="1">
        <v>1.315926157654</v>
      </c>
      <c r="Z190" s="1">
        <v>0</v>
      </c>
      <c r="AB190" s="1">
        <v>0</v>
      </c>
      <c r="AD190" s="1">
        <v>0.103503219654</v>
      </c>
      <c r="AF190" s="1">
        <v>0</v>
      </c>
      <c r="AH190" s="1">
        <v>0.8872</v>
      </c>
      <c r="AI190" s="9"/>
      <c r="AJ190" s="27">
        <v>78.588736421341</v>
      </c>
      <c r="AK190" s="1"/>
    </row>
    <row r="191" spans="1:37" ht="12.75">
      <c r="A191" t="s">
        <v>143</v>
      </c>
      <c r="B191" t="s">
        <v>552</v>
      </c>
      <c r="D191" s="1">
        <v>101.552933229668</v>
      </c>
      <c r="F191" s="1">
        <v>17.57960229529</v>
      </c>
      <c r="H191" s="1" t="s">
        <v>891</v>
      </c>
      <c r="J191" s="1">
        <v>2.029404620372</v>
      </c>
      <c r="L191" s="1">
        <v>9.378075637673</v>
      </c>
      <c r="T191" s="1">
        <v>0.617142043274</v>
      </c>
      <c r="V191" s="1">
        <v>0.118894271831</v>
      </c>
      <c r="X191" s="1">
        <v>12.394214687757</v>
      </c>
      <c r="Z191" s="1">
        <v>0</v>
      </c>
      <c r="AB191" s="1">
        <v>1.693174</v>
      </c>
      <c r="AD191" s="1">
        <v>0.190119251525</v>
      </c>
      <c r="AF191" s="1">
        <v>0</v>
      </c>
      <c r="AH191" s="1">
        <v>1.272855</v>
      </c>
      <c r="AI191" s="9"/>
      <c r="AJ191" s="27">
        <v>146.826415037391</v>
      </c>
      <c r="AK191" s="1"/>
    </row>
    <row r="192" spans="8:37" ht="12.75">
      <c r="H192" s="1" t="s">
        <v>891</v>
      </c>
      <c r="Z192" s="1" t="s">
        <v>891</v>
      </c>
      <c r="AB192" s="1" t="s">
        <v>891</v>
      </c>
      <c r="AF192" s="1" t="s">
        <v>891</v>
      </c>
      <c r="AH192" s="1" t="s">
        <v>891</v>
      </c>
      <c r="AI192" s="9"/>
      <c r="AJ192" s="27" t="s">
        <v>891</v>
      </c>
      <c r="AK192" s="1"/>
    </row>
    <row r="193" spans="1:37" ht="12.75">
      <c r="A193" t="s">
        <v>144</v>
      </c>
      <c r="B193" t="s">
        <v>553</v>
      </c>
      <c r="D193" s="1">
        <v>35.744221687623</v>
      </c>
      <c r="F193" s="1">
        <v>11.828982620397</v>
      </c>
      <c r="H193" s="1" t="s">
        <v>891</v>
      </c>
      <c r="J193" s="1">
        <v>2.049242534911</v>
      </c>
      <c r="L193" s="1">
        <v>5.866591161713</v>
      </c>
      <c r="T193" s="1">
        <v>0.103991608582</v>
      </c>
      <c r="V193" s="1">
        <v>0.117515216482</v>
      </c>
      <c r="X193" s="1">
        <v>8.259934356315</v>
      </c>
      <c r="Z193" s="1">
        <v>0</v>
      </c>
      <c r="AB193" s="1">
        <v>1.693993</v>
      </c>
      <c r="AD193" s="1">
        <v>0.08424917984</v>
      </c>
      <c r="AF193" s="1">
        <v>0</v>
      </c>
      <c r="AH193" s="1">
        <v>0.521068</v>
      </c>
      <c r="AI193" s="9"/>
      <c r="AJ193" s="27">
        <v>66.269789365863</v>
      </c>
      <c r="AK193" s="1"/>
    </row>
    <row r="194" spans="1:37" ht="12.75">
      <c r="A194" t="s">
        <v>163</v>
      </c>
      <c r="B194" t="s">
        <v>554</v>
      </c>
      <c r="D194" s="1">
        <v>53.233685896617004</v>
      </c>
      <c r="F194" s="1">
        <v>9.175246347164</v>
      </c>
      <c r="H194" s="1" t="s">
        <v>891</v>
      </c>
      <c r="J194" s="1">
        <v>1.393239426187</v>
      </c>
      <c r="L194" s="1">
        <v>5.398134132947</v>
      </c>
      <c r="T194" s="1">
        <v>0.086165348145</v>
      </c>
      <c r="V194" s="1">
        <v>0.115348129506</v>
      </c>
      <c r="X194" s="1">
        <v>7.070730610707</v>
      </c>
      <c r="Z194" s="1">
        <v>0</v>
      </c>
      <c r="AB194" s="1">
        <v>0.605864</v>
      </c>
      <c r="AD194" s="1">
        <v>0.101077629365</v>
      </c>
      <c r="AF194" s="1">
        <v>0</v>
      </c>
      <c r="AH194" s="1">
        <v>0.580996</v>
      </c>
      <c r="AI194" s="9"/>
      <c r="AJ194" s="27">
        <v>77.760487520639</v>
      </c>
      <c r="AK194" s="1"/>
    </row>
    <row r="195" spans="1:37" ht="12.75">
      <c r="A195" t="s">
        <v>157</v>
      </c>
      <c r="B195" t="s">
        <v>555</v>
      </c>
      <c r="D195" s="1">
        <v>43.486413609328004</v>
      </c>
      <c r="F195" s="1">
        <v>10.189824546534</v>
      </c>
      <c r="H195" s="1" t="s">
        <v>891</v>
      </c>
      <c r="J195" s="1">
        <v>1.427500570808</v>
      </c>
      <c r="L195" s="1">
        <v>5.343045766336</v>
      </c>
      <c r="T195" s="1">
        <v>0.08567479845800001</v>
      </c>
      <c r="V195" s="1">
        <v>0.127267107875</v>
      </c>
      <c r="X195" s="1">
        <v>4.682424823891</v>
      </c>
      <c r="Z195" s="1">
        <v>0</v>
      </c>
      <c r="AB195" s="1">
        <v>0.607306</v>
      </c>
      <c r="AD195" s="1">
        <v>0.08664050513</v>
      </c>
      <c r="AF195" s="1">
        <v>0</v>
      </c>
      <c r="AH195" s="1">
        <v>0.44018</v>
      </c>
      <c r="AI195" s="9"/>
      <c r="AJ195" s="27">
        <v>66.47627772836</v>
      </c>
      <c r="AK195" s="1"/>
    </row>
    <row r="196" spans="1:37" ht="12.75">
      <c r="A196" t="s">
        <v>155</v>
      </c>
      <c r="B196" t="s">
        <v>556</v>
      </c>
      <c r="D196" s="1">
        <v>50.162324720960996</v>
      </c>
      <c r="F196" s="1">
        <v>7.587452086461</v>
      </c>
      <c r="H196" s="1" t="s">
        <v>891</v>
      </c>
      <c r="J196" s="1">
        <v>1.532395522547</v>
      </c>
      <c r="L196" s="1">
        <v>4.087030213714</v>
      </c>
      <c r="T196" s="1">
        <v>0.065595752609</v>
      </c>
      <c r="V196" s="1">
        <v>0.11781072834299999</v>
      </c>
      <c r="X196" s="1">
        <v>0.034977679343</v>
      </c>
      <c r="Z196" s="1">
        <v>0</v>
      </c>
      <c r="AB196" s="1">
        <v>1.26858</v>
      </c>
      <c r="AD196" s="1">
        <v>0.08490142643599999</v>
      </c>
      <c r="AF196" s="1">
        <v>0</v>
      </c>
      <c r="AH196" s="1">
        <v>0.660085</v>
      </c>
      <c r="AI196" s="9"/>
      <c r="AJ196" s="27">
        <v>65.601153130414</v>
      </c>
      <c r="AK196" s="1"/>
    </row>
    <row r="197" spans="1:37" ht="12.75">
      <c r="A197" t="s">
        <v>153</v>
      </c>
      <c r="B197" t="s">
        <v>557</v>
      </c>
      <c r="D197" s="1">
        <v>39.112360160738</v>
      </c>
      <c r="F197" s="1">
        <v>9.739209812485</v>
      </c>
      <c r="H197" s="1" t="s">
        <v>891</v>
      </c>
      <c r="J197" s="1">
        <v>1.984668515306</v>
      </c>
      <c r="L197" s="1">
        <v>5.654482478397</v>
      </c>
      <c r="T197" s="1">
        <v>0.111142010555</v>
      </c>
      <c r="V197" s="1">
        <v>0.122243406249</v>
      </c>
      <c r="X197" s="1">
        <v>5.082753086184</v>
      </c>
      <c r="Z197" s="1">
        <v>0</v>
      </c>
      <c r="AB197" s="1">
        <v>0</v>
      </c>
      <c r="AD197" s="1">
        <v>0.081743570455</v>
      </c>
      <c r="AF197" s="1">
        <v>0</v>
      </c>
      <c r="AH197" s="1">
        <v>0.65954</v>
      </c>
      <c r="AI197" s="9"/>
      <c r="AJ197" s="27">
        <v>62.548143040368</v>
      </c>
      <c r="AK197" s="1"/>
    </row>
    <row r="198" spans="8:37" ht="12.75">
      <c r="H198" s="1" t="s">
        <v>891</v>
      </c>
      <c r="Z198" s="1" t="s">
        <v>891</v>
      </c>
      <c r="AB198" s="1" t="s">
        <v>891</v>
      </c>
      <c r="AF198" s="1" t="s">
        <v>891</v>
      </c>
      <c r="AH198" s="1" t="s">
        <v>891</v>
      </c>
      <c r="AI198" s="9"/>
      <c r="AJ198" s="27" t="s">
        <v>891</v>
      </c>
      <c r="AK198" s="1"/>
    </row>
    <row r="199" spans="1:37" ht="12.75">
      <c r="A199" t="s">
        <v>146</v>
      </c>
      <c r="B199" t="s">
        <v>558</v>
      </c>
      <c r="D199" s="1">
        <v>18.225620091997</v>
      </c>
      <c r="F199" s="1">
        <v>7.954324824555</v>
      </c>
      <c r="H199" s="1" t="s">
        <v>891</v>
      </c>
      <c r="J199" s="1">
        <v>1.974127849921</v>
      </c>
      <c r="L199" s="1">
        <v>4.078886689266</v>
      </c>
      <c r="T199" s="1">
        <v>0.12622592092999999</v>
      </c>
      <c r="V199" s="1">
        <v>0.125100020899</v>
      </c>
      <c r="X199" s="1">
        <v>3.2848834080929996</v>
      </c>
      <c r="Z199" s="1">
        <v>0</v>
      </c>
      <c r="AB199" s="1">
        <v>0.83646</v>
      </c>
      <c r="AD199" s="1">
        <v>0.047226868294</v>
      </c>
      <c r="AF199" s="1">
        <v>0</v>
      </c>
      <c r="AH199" s="1">
        <v>0.198417</v>
      </c>
      <c r="AI199" s="9"/>
      <c r="AJ199" s="27">
        <v>36.851272673954</v>
      </c>
      <c r="AK199" s="1"/>
    </row>
    <row r="200" spans="1:37" ht="12.75">
      <c r="A200" t="s">
        <v>166</v>
      </c>
      <c r="B200" t="s">
        <v>559</v>
      </c>
      <c r="D200" s="1">
        <v>69.053160741582</v>
      </c>
      <c r="F200" s="1">
        <v>19.519272176385</v>
      </c>
      <c r="H200" s="1" t="s">
        <v>891</v>
      </c>
      <c r="J200" s="1">
        <v>5.454975523393999</v>
      </c>
      <c r="L200" s="1">
        <v>10.967822702279</v>
      </c>
      <c r="T200" s="1">
        <v>0.385103175666</v>
      </c>
      <c r="V200" s="1">
        <v>0.1507110488</v>
      </c>
      <c r="X200" s="1">
        <v>8.739493402075</v>
      </c>
      <c r="Z200" s="1">
        <v>0.4708018823532903</v>
      </c>
      <c r="AB200" s="1">
        <v>4.4517050000000005</v>
      </c>
      <c r="AD200" s="1">
        <v>0.15103978996</v>
      </c>
      <c r="AF200" s="1">
        <v>0</v>
      </c>
      <c r="AH200" s="1">
        <v>0.73896</v>
      </c>
      <c r="AI200" s="9"/>
      <c r="AJ200" s="27">
        <v>120.083045442493</v>
      </c>
      <c r="AK200" s="1"/>
    </row>
    <row r="201" spans="1:37" ht="12.75">
      <c r="A201" t="s">
        <v>149</v>
      </c>
      <c r="B201" t="s">
        <v>560</v>
      </c>
      <c r="D201" s="1">
        <v>8.822730042048</v>
      </c>
      <c r="F201" s="1">
        <v>7.19141182386</v>
      </c>
      <c r="H201" s="1" t="s">
        <v>891</v>
      </c>
      <c r="J201" s="1">
        <v>1.6205994282110001</v>
      </c>
      <c r="L201" s="1">
        <v>3.6346961942</v>
      </c>
      <c r="T201" s="1">
        <v>0.049251976669999996</v>
      </c>
      <c r="V201" s="1">
        <v>0.128153643456</v>
      </c>
      <c r="X201" s="1">
        <v>3.861036897118</v>
      </c>
      <c r="Z201" s="1">
        <v>0</v>
      </c>
      <c r="AB201" s="1">
        <v>1.247181</v>
      </c>
      <c r="AD201" s="1">
        <v>0.033207663004</v>
      </c>
      <c r="AF201" s="1">
        <v>0</v>
      </c>
      <c r="AH201" s="1">
        <v>0.120707</v>
      </c>
      <c r="AI201" s="9"/>
      <c r="AJ201" s="27">
        <v>26.708975668567003</v>
      </c>
      <c r="AK201" s="1"/>
    </row>
    <row r="202" spans="1:37" ht="12.75">
      <c r="A202" t="s">
        <v>150</v>
      </c>
      <c r="B202" t="s">
        <v>561</v>
      </c>
      <c r="D202" s="1">
        <v>2.616399815977</v>
      </c>
      <c r="F202" s="1">
        <v>12.781298678973</v>
      </c>
      <c r="H202" s="1" t="s">
        <v>891</v>
      </c>
      <c r="J202" s="1">
        <v>1.953617953031</v>
      </c>
      <c r="L202" s="1">
        <v>3.621085992433</v>
      </c>
      <c r="T202" s="1">
        <v>0.049251976669999996</v>
      </c>
      <c r="V202" s="1">
        <v>0.11771222438899999</v>
      </c>
      <c r="X202" s="1">
        <v>7.051569004508</v>
      </c>
      <c r="Z202" s="1">
        <v>0</v>
      </c>
      <c r="AB202" s="1">
        <v>0</v>
      </c>
      <c r="AD202" s="1">
        <v>0.036844018262</v>
      </c>
      <c r="AF202" s="1">
        <v>0</v>
      </c>
      <c r="AH202" s="1">
        <v>0.092168</v>
      </c>
      <c r="AI202" s="9"/>
      <c r="AJ202" s="27">
        <v>28.319947664242</v>
      </c>
      <c r="AK202" s="1"/>
    </row>
    <row r="203" spans="1:37" ht="12.75">
      <c r="A203" t="s">
        <v>131</v>
      </c>
      <c r="B203" t="s">
        <v>562</v>
      </c>
      <c r="D203" s="1">
        <v>31.272063331637</v>
      </c>
      <c r="F203" s="1">
        <v>9.929947126939</v>
      </c>
      <c r="H203" s="1" t="s">
        <v>891</v>
      </c>
      <c r="J203" s="1">
        <v>1.8201294055969999</v>
      </c>
      <c r="L203" s="1">
        <v>4.516402835131</v>
      </c>
      <c r="T203" s="1">
        <v>0.398992233087</v>
      </c>
      <c r="V203" s="1">
        <v>0.118204744157</v>
      </c>
      <c r="X203" s="1">
        <v>4.29244409142</v>
      </c>
      <c r="Z203" s="1">
        <v>0</v>
      </c>
      <c r="AB203" s="1">
        <v>0</v>
      </c>
      <c r="AD203" s="1">
        <v>0.06928465353100001</v>
      </c>
      <c r="AF203" s="1">
        <v>0</v>
      </c>
      <c r="AH203" s="1">
        <v>0.37618</v>
      </c>
      <c r="AI203" s="9"/>
      <c r="AJ203" s="27">
        <v>52.793648421499995</v>
      </c>
      <c r="AK203" s="1"/>
    </row>
    <row r="204" spans="8:37" ht="12.75">
      <c r="H204" s="1" t="s">
        <v>891</v>
      </c>
      <c r="Z204" s="1" t="s">
        <v>891</v>
      </c>
      <c r="AB204" s="1" t="s">
        <v>891</v>
      </c>
      <c r="AF204" s="1" t="s">
        <v>891</v>
      </c>
      <c r="AH204" s="1" t="s">
        <v>891</v>
      </c>
      <c r="AI204" s="9"/>
      <c r="AJ204" s="27" t="s">
        <v>891</v>
      </c>
      <c r="AK204" s="1"/>
    </row>
    <row r="205" spans="8:37" ht="12.75">
      <c r="H205" s="1" t="s">
        <v>891</v>
      </c>
      <c r="Z205" s="1" t="s">
        <v>891</v>
      </c>
      <c r="AB205" s="1" t="s">
        <v>891</v>
      </c>
      <c r="AF205" s="1" t="s">
        <v>891</v>
      </c>
      <c r="AH205" s="1" t="s">
        <v>891</v>
      </c>
      <c r="AI205" s="9"/>
      <c r="AJ205" s="27" t="s">
        <v>891</v>
      </c>
      <c r="AK205" s="1"/>
    </row>
    <row r="206" spans="1:37" ht="12.75">
      <c r="A206" t="s">
        <v>1</v>
      </c>
      <c r="B206" t="s">
        <v>409</v>
      </c>
      <c r="H206" s="1" t="s">
        <v>891</v>
      </c>
      <c r="AI206" s="9"/>
      <c r="AJ206" s="27">
        <v>3.3043029719329997</v>
      </c>
      <c r="AK206" s="1"/>
    </row>
    <row r="207" spans="8:37" ht="12.75">
      <c r="H207" s="1" t="s">
        <v>891</v>
      </c>
      <c r="Z207" s="1" t="s">
        <v>891</v>
      </c>
      <c r="AB207" s="1" t="s">
        <v>891</v>
      </c>
      <c r="AF207" s="1" t="s">
        <v>891</v>
      </c>
      <c r="AH207" s="1" t="s">
        <v>891</v>
      </c>
      <c r="AI207" s="9"/>
      <c r="AJ207" s="27" t="s">
        <v>891</v>
      </c>
      <c r="AK207" s="1"/>
    </row>
    <row r="208" spans="2:37" ht="12.75">
      <c r="B208" t="s">
        <v>563</v>
      </c>
      <c r="H208" s="1" t="s">
        <v>891</v>
      </c>
      <c r="Z208" s="1" t="s">
        <v>891</v>
      </c>
      <c r="AB208" s="1" t="s">
        <v>891</v>
      </c>
      <c r="AF208" s="1" t="s">
        <v>891</v>
      </c>
      <c r="AH208" s="1" t="s">
        <v>891</v>
      </c>
      <c r="AI208" s="9"/>
      <c r="AJ208" s="27" t="s">
        <v>891</v>
      </c>
      <c r="AK208" s="1"/>
    </row>
    <row r="209" spans="8:37" ht="12.75">
      <c r="H209" s="1" t="s">
        <v>891</v>
      </c>
      <c r="Z209" s="1" t="s">
        <v>891</v>
      </c>
      <c r="AB209" s="1" t="s">
        <v>891</v>
      </c>
      <c r="AF209" s="1" t="s">
        <v>891</v>
      </c>
      <c r="AH209" s="1" t="s">
        <v>891</v>
      </c>
      <c r="AI209" s="9"/>
      <c r="AJ209" s="27" t="s">
        <v>891</v>
      </c>
      <c r="AK209" s="1"/>
    </row>
    <row r="210" spans="1:37" ht="12.75">
      <c r="A210" t="s">
        <v>102</v>
      </c>
      <c r="B210" t="s">
        <v>564</v>
      </c>
      <c r="D210" s="1">
        <v>55.31529870172201</v>
      </c>
      <c r="H210" s="1" t="s">
        <v>891</v>
      </c>
      <c r="J210" s="1">
        <v>5.737248927634</v>
      </c>
      <c r="L210" s="1">
        <v>12.07278127199</v>
      </c>
      <c r="V210" s="1">
        <v>0.158985380891</v>
      </c>
      <c r="X210" s="1">
        <v>16.5892748951</v>
      </c>
      <c r="Z210" s="1">
        <v>0</v>
      </c>
      <c r="AB210" s="1">
        <v>2.321985</v>
      </c>
      <c r="AD210" s="1">
        <v>0.11612368666799999</v>
      </c>
      <c r="AF210" s="1">
        <v>0</v>
      </c>
      <c r="AH210" s="1">
        <v>0.572384</v>
      </c>
      <c r="AI210" s="9"/>
      <c r="AJ210" s="27">
        <v>92.88408186400599</v>
      </c>
      <c r="AK210" s="1"/>
    </row>
    <row r="211" spans="1:37" ht="12.75">
      <c r="A211" t="s">
        <v>109</v>
      </c>
      <c r="B211" t="s">
        <v>565</v>
      </c>
      <c r="D211" s="1">
        <v>99.183100855617</v>
      </c>
      <c r="H211" s="1" t="s">
        <v>891</v>
      </c>
      <c r="J211" s="1">
        <v>5.7534083610060005</v>
      </c>
      <c r="L211" s="1">
        <v>14.410148082024001</v>
      </c>
      <c r="V211" s="1">
        <v>0.160167428332</v>
      </c>
      <c r="X211" s="1">
        <v>10.578319107959</v>
      </c>
      <c r="Z211" s="1">
        <v>0</v>
      </c>
      <c r="AB211" s="1">
        <v>0</v>
      </c>
      <c r="AD211" s="1">
        <v>0.17061583270900002</v>
      </c>
      <c r="AF211" s="1">
        <v>0</v>
      </c>
      <c r="AH211" s="1">
        <v>1.027375</v>
      </c>
      <c r="AI211" s="9"/>
      <c r="AJ211" s="27">
        <v>131.283134667647</v>
      </c>
      <c r="AK211" s="1"/>
    </row>
    <row r="212" spans="1:37" ht="12.75">
      <c r="A212" t="s">
        <v>89</v>
      </c>
      <c r="B212" t="s">
        <v>566</v>
      </c>
      <c r="D212" s="1">
        <v>130.499806312196</v>
      </c>
      <c r="H212" s="1">
        <v>11.015232341001001</v>
      </c>
      <c r="J212" s="1">
        <v>5.115758832472</v>
      </c>
      <c r="L212" s="1">
        <v>12.99385590779</v>
      </c>
      <c r="V212" s="1">
        <v>0.15839435717</v>
      </c>
      <c r="X212" s="1">
        <v>17.104942277120003</v>
      </c>
      <c r="Z212" s="1">
        <v>0.8243470588233549</v>
      </c>
      <c r="AB212" s="1">
        <v>4.202691</v>
      </c>
      <c r="AD212" s="1">
        <v>0.23181616081599998</v>
      </c>
      <c r="AF212" s="1">
        <v>0</v>
      </c>
      <c r="AH212" s="1">
        <v>1.370625</v>
      </c>
      <c r="AI212" s="9"/>
      <c r="AJ212" s="27">
        <v>183.517469247388</v>
      </c>
      <c r="AK212" s="1"/>
    </row>
    <row r="213" spans="1:37" ht="12.75">
      <c r="A213" t="s">
        <v>103</v>
      </c>
      <c r="B213" t="s">
        <v>567</v>
      </c>
      <c r="D213" s="1">
        <v>182.326085494907</v>
      </c>
      <c r="H213" s="1" t="s">
        <v>891</v>
      </c>
      <c r="J213" s="1">
        <v>6.930191818789</v>
      </c>
      <c r="L213" s="1">
        <v>19.595511867919</v>
      </c>
      <c r="V213" s="1">
        <v>0.16666868926099998</v>
      </c>
      <c r="X213" s="1">
        <v>14.626483762921</v>
      </c>
      <c r="Z213" s="1">
        <v>0</v>
      </c>
      <c r="AB213" s="1">
        <v>2.812039</v>
      </c>
      <c r="AD213" s="1">
        <v>0.294500792647</v>
      </c>
      <c r="AF213" s="1">
        <v>0</v>
      </c>
      <c r="AH213" s="1">
        <v>1.827582</v>
      </c>
      <c r="AI213" s="9"/>
      <c r="AJ213" s="27">
        <v>228.57906342644398</v>
      </c>
      <c r="AK213" s="1"/>
    </row>
    <row r="214" spans="1:37" ht="12.75">
      <c r="A214" t="s">
        <v>110</v>
      </c>
      <c r="B214" t="s">
        <v>568</v>
      </c>
      <c r="D214" s="1">
        <v>167.584474339017</v>
      </c>
      <c r="H214" s="1" t="s">
        <v>891</v>
      </c>
      <c r="J214" s="1">
        <v>8.066263101379</v>
      </c>
      <c r="L214" s="1">
        <v>17.297687526245003</v>
      </c>
      <c r="V214" s="1">
        <v>0.204100191577</v>
      </c>
      <c r="X214" s="1">
        <v>10.029453821725</v>
      </c>
      <c r="Z214" s="1">
        <v>1.0584708235291933</v>
      </c>
      <c r="AB214" s="1">
        <v>3.301491</v>
      </c>
      <c r="AD214" s="1">
        <v>0.267825927012</v>
      </c>
      <c r="AF214" s="1">
        <v>0</v>
      </c>
      <c r="AH214" s="1">
        <v>1.345492</v>
      </c>
      <c r="AI214" s="9"/>
      <c r="AJ214" s="27">
        <v>209.155258730485</v>
      </c>
      <c r="AK214" s="1"/>
    </row>
    <row r="215" spans="8:37" ht="12.75">
      <c r="H215" s="1" t="s">
        <v>891</v>
      </c>
      <c r="Z215" s="1" t="s">
        <v>891</v>
      </c>
      <c r="AB215" s="1" t="s">
        <v>891</v>
      </c>
      <c r="AF215" s="1" t="s">
        <v>891</v>
      </c>
      <c r="AH215" s="1" t="s">
        <v>891</v>
      </c>
      <c r="AI215" s="9"/>
      <c r="AJ215" s="27" t="s">
        <v>891</v>
      </c>
      <c r="AK215" s="1"/>
    </row>
    <row r="216" spans="1:37" ht="12.75">
      <c r="A216" t="s">
        <v>104</v>
      </c>
      <c r="B216" t="s">
        <v>569</v>
      </c>
      <c r="D216" s="1">
        <v>63.959555646590005</v>
      </c>
      <c r="H216" s="1" t="s">
        <v>891</v>
      </c>
      <c r="J216" s="1">
        <v>5.0247574891680005</v>
      </c>
      <c r="L216" s="1">
        <v>8.465688547641</v>
      </c>
      <c r="V216" s="1">
        <v>0.15130207252</v>
      </c>
      <c r="X216" s="1">
        <v>1.771545562224</v>
      </c>
      <c r="Z216" s="1">
        <v>0.21586852941167742</v>
      </c>
      <c r="AB216" s="1">
        <v>2.038469</v>
      </c>
      <c r="AD216" s="1">
        <v>0.104619379525</v>
      </c>
      <c r="AF216" s="1">
        <v>0</v>
      </c>
      <c r="AH216" s="1">
        <v>0.596158</v>
      </c>
      <c r="AI216" s="9"/>
      <c r="AJ216" s="27">
        <v>82.327964227081</v>
      </c>
      <c r="AK216" s="1"/>
    </row>
    <row r="217" spans="1:37" ht="12.75">
      <c r="A217" t="s">
        <v>105</v>
      </c>
      <c r="B217" t="s">
        <v>570</v>
      </c>
      <c r="D217" s="1">
        <v>112.44780432436501</v>
      </c>
      <c r="H217" s="1" t="s">
        <v>891</v>
      </c>
      <c r="J217" s="1">
        <v>5.9536481508609995</v>
      </c>
      <c r="L217" s="1">
        <v>12.834306818257</v>
      </c>
      <c r="V217" s="1">
        <v>0.155537742519</v>
      </c>
      <c r="X217" s="1">
        <v>18.475155109522998</v>
      </c>
      <c r="Z217" s="1">
        <v>0</v>
      </c>
      <c r="AB217" s="1">
        <v>2.435074</v>
      </c>
      <c r="AD217" s="1">
        <v>0.19585037970799998</v>
      </c>
      <c r="AF217" s="1">
        <v>0</v>
      </c>
      <c r="AH217" s="1">
        <v>1.184695</v>
      </c>
      <c r="AI217" s="9"/>
      <c r="AJ217" s="27">
        <v>153.682071525235</v>
      </c>
      <c r="AK217" s="1"/>
    </row>
    <row r="218" spans="1:37" ht="12.75">
      <c r="A218" t="s">
        <v>111</v>
      </c>
      <c r="B218" t="s">
        <v>571</v>
      </c>
      <c r="D218" s="1">
        <v>258.122365258713</v>
      </c>
      <c r="H218" s="1" t="s">
        <v>891</v>
      </c>
      <c r="J218" s="1">
        <v>14.402457365173001</v>
      </c>
      <c r="L218" s="1">
        <v>33.456078748365</v>
      </c>
      <c r="V218" s="1">
        <v>0.215231138318</v>
      </c>
      <c r="X218" s="1">
        <v>46.988163206441</v>
      </c>
      <c r="Z218" s="1">
        <v>0</v>
      </c>
      <c r="AB218" s="1">
        <v>11.733851</v>
      </c>
      <c r="AD218" s="1">
        <v>0.460861263781</v>
      </c>
      <c r="AF218" s="1">
        <v>0</v>
      </c>
      <c r="AH218" s="1">
        <v>2.938048</v>
      </c>
      <c r="AI218" s="9"/>
      <c r="AJ218" s="27">
        <v>368.31705598079196</v>
      </c>
      <c r="AK218" s="1"/>
    </row>
    <row r="219" spans="1:37" ht="12.75">
      <c r="A219" t="s">
        <v>90</v>
      </c>
      <c r="B219" t="s">
        <v>572</v>
      </c>
      <c r="D219" s="1">
        <v>110.39360387488</v>
      </c>
      <c r="H219" s="1">
        <v>7.702240363077</v>
      </c>
      <c r="J219" s="1">
        <v>6.071283887981</v>
      </c>
      <c r="L219" s="1">
        <v>14.403985322143999</v>
      </c>
      <c r="V219" s="1">
        <v>0.15987191647200003</v>
      </c>
      <c r="X219" s="1">
        <v>12.052046609669</v>
      </c>
      <c r="Z219" s="1">
        <v>0</v>
      </c>
      <c r="AB219" s="1">
        <v>4.966794999999999</v>
      </c>
      <c r="AD219" s="1">
        <v>0.197689159556</v>
      </c>
      <c r="AF219" s="1">
        <v>0</v>
      </c>
      <c r="AH219" s="1">
        <v>1.104856</v>
      </c>
      <c r="AI219" s="9"/>
      <c r="AJ219" s="27">
        <v>157.052372133778</v>
      </c>
      <c r="AK219" s="1"/>
    </row>
    <row r="220" spans="1:37" ht="12.75">
      <c r="A220" t="s">
        <v>106</v>
      </c>
      <c r="B220" t="s">
        <v>573</v>
      </c>
      <c r="D220" s="1">
        <v>156.001041058616</v>
      </c>
      <c r="H220" s="1" t="s">
        <v>891</v>
      </c>
      <c r="J220" s="1">
        <v>13.101840004168</v>
      </c>
      <c r="L220" s="1">
        <v>28.656858891714</v>
      </c>
      <c r="V220" s="1">
        <v>0.205085231112</v>
      </c>
      <c r="X220" s="1">
        <v>44.430923142996</v>
      </c>
      <c r="Z220" s="1">
        <v>0</v>
      </c>
      <c r="AB220" s="1">
        <v>10.785784</v>
      </c>
      <c r="AD220" s="1">
        <v>0.313753766482</v>
      </c>
      <c r="AF220" s="1">
        <v>0</v>
      </c>
      <c r="AH220" s="1">
        <v>1.573074</v>
      </c>
      <c r="AI220" s="9"/>
      <c r="AJ220" s="27">
        <v>255.068360095087</v>
      </c>
      <c r="AK220" s="1"/>
    </row>
    <row r="221" spans="8:37" ht="12.75">
      <c r="H221" s="1" t="s">
        <v>891</v>
      </c>
      <c r="Z221" s="1" t="s">
        <v>891</v>
      </c>
      <c r="AB221" s="1" t="s">
        <v>891</v>
      </c>
      <c r="AF221" s="1" t="s">
        <v>891</v>
      </c>
      <c r="AH221" s="1" t="s">
        <v>891</v>
      </c>
      <c r="AI221" s="9"/>
      <c r="AJ221" s="27" t="s">
        <v>891</v>
      </c>
      <c r="AK221" s="1"/>
    </row>
    <row r="222" spans="1:37" ht="12.75">
      <c r="A222" t="s">
        <v>91</v>
      </c>
      <c r="B222" t="s">
        <v>574</v>
      </c>
      <c r="D222" s="1">
        <v>153.812400732996</v>
      </c>
      <c r="H222" s="1">
        <v>18.151699934228002</v>
      </c>
      <c r="J222" s="1">
        <v>12.510390008931</v>
      </c>
      <c r="L222" s="1">
        <v>25.159999861177003</v>
      </c>
      <c r="V222" s="1">
        <v>0.204100191577</v>
      </c>
      <c r="X222" s="1">
        <v>39.816061126993</v>
      </c>
      <c r="Z222" s="1">
        <v>0</v>
      </c>
      <c r="AB222" s="1">
        <v>10.184972</v>
      </c>
      <c r="AD222" s="1">
        <v>0.323691374053</v>
      </c>
      <c r="AF222" s="1">
        <v>0</v>
      </c>
      <c r="AH222" s="1">
        <v>2.107187</v>
      </c>
      <c r="AI222" s="9"/>
      <c r="AJ222" s="27">
        <v>262.270502229955</v>
      </c>
      <c r="AK222" s="1"/>
    </row>
    <row r="223" spans="1:37" ht="12.75">
      <c r="A223" t="s">
        <v>112</v>
      </c>
      <c r="B223" t="s">
        <v>575</v>
      </c>
      <c r="D223" s="1">
        <v>285.07638544431296</v>
      </c>
      <c r="H223" s="1" t="s">
        <v>891</v>
      </c>
      <c r="J223" s="1">
        <v>14.278103795600002</v>
      </c>
      <c r="L223" s="1">
        <v>37.610536100139996</v>
      </c>
      <c r="V223" s="1">
        <v>0.256208782959</v>
      </c>
      <c r="X223" s="1">
        <v>36.946689088366</v>
      </c>
      <c r="Z223" s="1">
        <v>0</v>
      </c>
      <c r="AB223" s="1">
        <v>5.775872</v>
      </c>
      <c r="AD223" s="1">
        <v>0.490244154576</v>
      </c>
      <c r="AF223" s="1">
        <v>0</v>
      </c>
      <c r="AH223" s="1">
        <v>3.418476</v>
      </c>
      <c r="AI223" s="9"/>
      <c r="AJ223" s="27">
        <v>383.852515365953</v>
      </c>
      <c r="AK223" s="1"/>
    </row>
    <row r="224" spans="1:37" ht="12.75">
      <c r="A224" t="s">
        <v>113</v>
      </c>
      <c r="B224" t="s">
        <v>576</v>
      </c>
      <c r="D224" s="1">
        <v>297.90712852296</v>
      </c>
      <c r="H224" s="1" t="s">
        <v>891</v>
      </c>
      <c r="J224" s="1">
        <v>10.570789109983</v>
      </c>
      <c r="L224" s="1">
        <v>32.140803405104</v>
      </c>
      <c r="V224" s="1">
        <v>0.19710641088099998</v>
      </c>
      <c r="X224" s="1">
        <v>35.752547804380995</v>
      </c>
      <c r="Z224" s="1">
        <v>0</v>
      </c>
      <c r="AB224" s="1">
        <v>4.280969</v>
      </c>
      <c r="AD224" s="1">
        <v>0.4943688108</v>
      </c>
      <c r="AF224" s="1">
        <v>0</v>
      </c>
      <c r="AH224" s="1">
        <v>3.505618</v>
      </c>
      <c r="AI224" s="9"/>
      <c r="AJ224" s="27">
        <v>384.84933106410904</v>
      </c>
      <c r="AK224" s="1"/>
    </row>
    <row r="225" spans="1:37" ht="12.75">
      <c r="A225" t="s">
        <v>107</v>
      </c>
      <c r="B225" t="s">
        <v>577</v>
      </c>
      <c r="D225" s="1">
        <v>92.167497402605</v>
      </c>
      <c r="H225" s="1" t="s">
        <v>891</v>
      </c>
      <c r="J225" s="1">
        <v>5.943834221945</v>
      </c>
      <c r="L225" s="1">
        <v>13.649514550143</v>
      </c>
      <c r="V225" s="1">
        <v>0.150809552753</v>
      </c>
      <c r="X225" s="1">
        <v>11.383910142376</v>
      </c>
      <c r="Z225" s="1">
        <v>0</v>
      </c>
      <c r="AB225" s="1">
        <v>4.880225</v>
      </c>
      <c r="AD225" s="1">
        <v>0.161436948296</v>
      </c>
      <c r="AF225" s="1">
        <v>0</v>
      </c>
      <c r="AH225" s="1">
        <v>1.058625</v>
      </c>
      <c r="AI225" s="9"/>
      <c r="AJ225" s="27">
        <v>129.39585281811802</v>
      </c>
      <c r="AK225" s="1"/>
    </row>
    <row r="226" spans="1:37" ht="12.75">
      <c r="A226" t="s">
        <v>92</v>
      </c>
      <c r="B226" t="s">
        <v>578</v>
      </c>
      <c r="D226" s="1">
        <v>176.741497655569</v>
      </c>
      <c r="H226" s="1">
        <v>12.700608927351</v>
      </c>
      <c r="J226" s="1">
        <v>6.264869559265</v>
      </c>
      <c r="L226" s="1">
        <v>18.068076526145</v>
      </c>
      <c r="V226" s="1">
        <v>0.235030432965</v>
      </c>
      <c r="X226" s="1">
        <v>6.15942315454</v>
      </c>
      <c r="Z226" s="1">
        <v>0.9845880588233549</v>
      </c>
      <c r="AB226" s="1">
        <v>5.1311350000000004</v>
      </c>
      <c r="AD226" s="1">
        <v>0.290820244938</v>
      </c>
      <c r="AF226" s="1">
        <v>0</v>
      </c>
      <c r="AH226" s="1">
        <v>1.775234</v>
      </c>
      <c r="AI226" s="9"/>
      <c r="AJ226" s="27">
        <v>228.351283559596</v>
      </c>
      <c r="AK226" s="1"/>
    </row>
    <row r="227" spans="8:37" ht="12.75">
      <c r="H227" s="1" t="s">
        <v>891</v>
      </c>
      <c r="Z227" s="1" t="s">
        <v>891</v>
      </c>
      <c r="AB227" s="1" t="s">
        <v>891</v>
      </c>
      <c r="AF227" s="1" t="s">
        <v>891</v>
      </c>
      <c r="AH227" s="1" t="s">
        <v>891</v>
      </c>
      <c r="AI227" s="9"/>
      <c r="AJ227" s="27" t="s">
        <v>891</v>
      </c>
      <c r="AK227" s="1"/>
    </row>
    <row r="228" spans="1:37" ht="12.75">
      <c r="A228" t="s">
        <v>93</v>
      </c>
      <c r="B228" t="s">
        <v>579</v>
      </c>
      <c r="D228" s="1">
        <v>221.98640119543498</v>
      </c>
      <c r="H228" s="1">
        <v>15.35359614047</v>
      </c>
      <c r="J228" s="1">
        <v>8.515022870852999</v>
      </c>
      <c r="L228" s="1">
        <v>22.049109372129998</v>
      </c>
      <c r="V228" s="1">
        <v>0.195628851579</v>
      </c>
      <c r="X228" s="1">
        <v>41.706674957741</v>
      </c>
      <c r="Z228" s="1">
        <v>0.565271</v>
      </c>
      <c r="AB228" s="1">
        <v>7.002726</v>
      </c>
      <c r="AD228" s="1">
        <v>0.404458563035</v>
      </c>
      <c r="AF228" s="1">
        <v>0</v>
      </c>
      <c r="AH228" s="1">
        <v>2.274588</v>
      </c>
      <c r="AI228" s="9"/>
      <c r="AJ228" s="27">
        <v>320.053476951244</v>
      </c>
      <c r="AK228" s="1"/>
    </row>
    <row r="229" spans="1:37" ht="12.75">
      <c r="A229" t="s">
        <v>101</v>
      </c>
      <c r="B229" t="s">
        <v>580</v>
      </c>
      <c r="D229" s="1">
        <v>104.784979510839</v>
      </c>
      <c r="H229" s="1" t="s">
        <v>891</v>
      </c>
      <c r="J229" s="1">
        <v>6.12135702621</v>
      </c>
      <c r="L229" s="1">
        <v>13.981422599953</v>
      </c>
      <c r="V229" s="1">
        <v>0.165585145773</v>
      </c>
      <c r="X229" s="1">
        <v>9.472333730481001</v>
      </c>
      <c r="Z229" s="1">
        <v>1.1762240588233548</v>
      </c>
      <c r="AB229" s="1">
        <v>2.495488</v>
      </c>
      <c r="AD229" s="1">
        <v>0.176678766664</v>
      </c>
      <c r="AF229" s="1">
        <v>0</v>
      </c>
      <c r="AH229" s="1">
        <v>0.947006</v>
      </c>
      <c r="AI229" s="9"/>
      <c r="AJ229" s="27">
        <v>139.321074838743</v>
      </c>
      <c r="AK229" s="1"/>
    </row>
    <row r="230" spans="1:37" ht="12.75">
      <c r="A230" t="s">
        <v>94</v>
      </c>
      <c r="B230" t="s">
        <v>581</v>
      </c>
      <c r="D230" s="1">
        <v>134.032940896695</v>
      </c>
      <c r="H230" s="1">
        <v>10.457031575386</v>
      </c>
      <c r="J230" s="1">
        <v>5.994461870054</v>
      </c>
      <c r="L230" s="1">
        <v>19.517249408952</v>
      </c>
      <c r="V230" s="1">
        <v>0.14765742624199998</v>
      </c>
      <c r="X230" s="1">
        <v>12.695548889381001</v>
      </c>
      <c r="Z230" s="1">
        <v>0</v>
      </c>
      <c r="AB230" s="1">
        <v>2.44535</v>
      </c>
      <c r="AD230" s="1">
        <v>0.24008271937499998</v>
      </c>
      <c r="AF230" s="1">
        <v>0</v>
      </c>
      <c r="AH230" s="1">
        <v>2.00357</v>
      </c>
      <c r="AI230" s="9"/>
      <c r="AJ230" s="27">
        <v>187.533892786086</v>
      </c>
      <c r="AK230" s="1"/>
    </row>
    <row r="231" spans="1:37" ht="12.75">
      <c r="A231" t="s">
        <v>114</v>
      </c>
      <c r="B231" t="s">
        <v>582</v>
      </c>
      <c r="D231" s="1">
        <v>175.933747955</v>
      </c>
      <c r="H231" s="1" t="s">
        <v>891</v>
      </c>
      <c r="J231" s="1">
        <v>7.644266149016</v>
      </c>
      <c r="L231" s="1">
        <v>20.349897851852</v>
      </c>
      <c r="V231" s="1">
        <v>0.172480422515</v>
      </c>
      <c r="X231" s="1">
        <v>11.512734364870001</v>
      </c>
      <c r="Z231" s="1">
        <v>0</v>
      </c>
      <c r="AB231" s="1">
        <v>3.123928</v>
      </c>
      <c r="AD231" s="1">
        <v>0.284127076473</v>
      </c>
      <c r="AF231" s="1">
        <v>0</v>
      </c>
      <c r="AH231" s="1">
        <v>2.130629</v>
      </c>
      <c r="AI231" s="9"/>
      <c r="AJ231" s="27">
        <v>221.151810819726</v>
      </c>
      <c r="AK231" s="1"/>
    </row>
    <row r="232" spans="1:37" ht="12.75">
      <c r="A232" t="s">
        <v>95</v>
      </c>
      <c r="B232" t="s">
        <v>583</v>
      </c>
      <c r="D232" s="1">
        <v>91.01752501287501</v>
      </c>
      <c r="H232" s="1">
        <v>9.854759345191</v>
      </c>
      <c r="J232" s="1">
        <v>7.035249041822</v>
      </c>
      <c r="L232" s="1">
        <v>16.022774054985</v>
      </c>
      <c r="V232" s="1">
        <v>0.155242230659</v>
      </c>
      <c r="X232" s="1">
        <v>20.40852796204</v>
      </c>
      <c r="Z232" s="1">
        <v>0</v>
      </c>
      <c r="AB232" s="1">
        <v>0</v>
      </c>
      <c r="AD232" s="1">
        <v>0.187739894558</v>
      </c>
      <c r="AF232" s="1">
        <v>0</v>
      </c>
      <c r="AH232" s="1">
        <v>0.930136</v>
      </c>
      <c r="AI232" s="9"/>
      <c r="AJ232" s="27">
        <v>145.611953542131</v>
      </c>
      <c r="AK232" s="1"/>
    </row>
    <row r="233" spans="8:37" ht="12.75">
      <c r="H233" s="1" t="s">
        <v>891</v>
      </c>
      <c r="Z233" s="1" t="s">
        <v>891</v>
      </c>
      <c r="AB233" s="1" t="s">
        <v>891</v>
      </c>
      <c r="AF233" s="1" t="s">
        <v>891</v>
      </c>
      <c r="AH233" s="1" t="s">
        <v>891</v>
      </c>
      <c r="AI233" s="9"/>
      <c r="AJ233" s="27" t="s">
        <v>891</v>
      </c>
      <c r="AK233" s="1"/>
    </row>
    <row r="234" spans="1:37" ht="12.75">
      <c r="A234" t="s">
        <v>100</v>
      </c>
      <c r="B234" t="s">
        <v>584</v>
      </c>
      <c r="D234" s="1">
        <v>115.78436416522001</v>
      </c>
      <c r="H234" s="1" t="s">
        <v>891</v>
      </c>
      <c r="J234" s="1">
        <v>5.013053049903</v>
      </c>
      <c r="L234" s="1">
        <v>13.367458076661</v>
      </c>
      <c r="V234" s="1">
        <v>0.184990424605</v>
      </c>
      <c r="X234" s="1">
        <v>0.119857709335</v>
      </c>
      <c r="Z234" s="1">
        <v>0.34111570588248386</v>
      </c>
      <c r="AB234" s="1">
        <v>4.131683</v>
      </c>
      <c r="AD234" s="1">
        <v>0.178207366915</v>
      </c>
      <c r="AF234" s="1">
        <v>0</v>
      </c>
      <c r="AH234" s="1">
        <v>1.088858</v>
      </c>
      <c r="AI234" s="9"/>
      <c r="AJ234" s="27">
        <v>140.209587498522</v>
      </c>
      <c r="AK234" s="1"/>
    </row>
    <row r="235" spans="1:37" ht="12.75">
      <c r="A235" t="s">
        <v>108</v>
      </c>
      <c r="B235" t="s">
        <v>585</v>
      </c>
      <c r="D235" s="1">
        <v>152.62096875507598</v>
      </c>
      <c r="H235" s="1" t="s">
        <v>891</v>
      </c>
      <c r="J235" s="1">
        <v>7.371125731576</v>
      </c>
      <c r="L235" s="1">
        <v>20.56349842362</v>
      </c>
      <c r="V235" s="1">
        <v>0.161841995541</v>
      </c>
      <c r="X235" s="1">
        <v>20.881832052212</v>
      </c>
      <c r="Z235" s="1">
        <v>0</v>
      </c>
      <c r="AB235" s="1">
        <v>5.993148</v>
      </c>
      <c r="AD235" s="1">
        <v>0.26401990365</v>
      </c>
      <c r="AF235" s="1">
        <v>0</v>
      </c>
      <c r="AH235" s="1">
        <v>1.761388</v>
      </c>
      <c r="AI235" s="9"/>
      <c r="AJ235" s="27">
        <v>209.61782286167602</v>
      </c>
      <c r="AK235" s="1"/>
    </row>
    <row r="236" spans="1:37" ht="12.75">
      <c r="A236" t="s">
        <v>96</v>
      </c>
      <c r="B236" t="s">
        <v>586</v>
      </c>
      <c r="D236" s="1">
        <v>153.684209342711</v>
      </c>
      <c r="H236" s="1">
        <v>10.560735563589999</v>
      </c>
      <c r="J236" s="1">
        <v>7.188455044736</v>
      </c>
      <c r="L236" s="1">
        <v>17.838697516766</v>
      </c>
      <c r="V236" s="1">
        <v>0.170116327632</v>
      </c>
      <c r="X236" s="1">
        <v>14.590930659968</v>
      </c>
      <c r="Z236" s="1">
        <v>0.308431352940871</v>
      </c>
      <c r="AB236" s="1">
        <v>5.840014</v>
      </c>
      <c r="AD236" s="1">
        <v>0.26796681429</v>
      </c>
      <c r="AF236" s="1">
        <v>0</v>
      </c>
      <c r="AH236" s="1">
        <v>1.746555</v>
      </c>
      <c r="AI236" s="9"/>
      <c r="AJ236" s="27">
        <v>212.196111622634</v>
      </c>
      <c r="AK236" s="1"/>
    </row>
    <row r="237" spans="1:37" ht="12.75">
      <c r="A237" t="s">
        <v>97</v>
      </c>
      <c r="B237" t="s">
        <v>587</v>
      </c>
      <c r="D237" s="1">
        <v>108.68637244963699</v>
      </c>
      <c r="H237" s="1">
        <v>21.428258654573998</v>
      </c>
      <c r="J237" s="1">
        <v>13.774991106967</v>
      </c>
      <c r="L237" s="1">
        <v>22.731071261221</v>
      </c>
      <c r="V237" s="1">
        <v>0.213753579016</v>
      </c>
      <c r="X237" s="1">
        <v>68.810872421748</v>
      </c>
      <c r="Z237" s="1">
        <v>0</v>
      </c>
      <c r="AB237" s="1">
        <v>0</v>
      </c>
      <c r="AD237" s="1">
        <v>0.300363562665</v>
      </c>
      <c r="AF237" s="1">
        <v>0</v>
      </c>
      <c r="AH237" s="1">
        <v>1.144931</v>
      </c>
      <c r="AI237" s="9"/>
      <c r="AJ237" s="27">
        <v>237.09061403583</v>
      </c>
      <c r="AK237" s="1"/>
    </row>
    <row r="238" spans="1:37" ht="12.75">
      <c r="A238" t="s">
        <v>98</v>
      </c>
      <c r="B238" t="s">
        <v>588</v>
      </c>
      <c r="D238" s="1">
        <v>88.458416604902</v>
      </c>
      <c r="H238" s="1">
        <v>8.083703573624001</v>
      </c>
      <c r="J238" s="1">
        <v>5.790754651266</v>
      </c>
      <c r="L238" s="1">
        <v>13.022897147006999</v>
      </c>
      <c r="V238" s="1">
        <v>0.14036813368599999</v>
      </c>
      <c r="X238" s="1">
        <v>12.453713488991</v>
      </c>
      <c r="Z238" s="1">
        <v>0</v>
      </c>
      <c r="AB238" s="1">
        <v>2.34809</v>
      </c>
      <c r="AD238" s="1">
        <v>0.16723275173399998</v>
      </c>
      <c r="AF238" s="1">
        <v>0</v>
      </c>
      <c r="AH238" s="1">
        <v>1.125801</v>
      </c>
      <c r="AI238" s="9"/>
      <c r="AJ238" s="27">
        <v>131.590977351209</v>
      </c>
      <c r="AK238" s="1"/>
    </row>
    <row r="239" spans="8:37" ht="12.75">
      <c r="H239" s="1" t="s">
        <v>891</v>
      </c>
      <c r="Z239" s="1" t="s">
        <v>891</v>
      </c>
      <c r="AB239" s="1" t="s">
        <v>891</v>
      </c>
      <c r="AF239" s="1" t="s">
        <v>891</v>
      </c>
      <c r="AH239" s="1" t="s">
        <v>891</v>
      </c>
      <c r="AI239" s="9"/>
      <c r="AJ239" s="27" t="s">
        <v>891</v>
      </c>
      <c r="AK239" s="1"/>
    </row>
    <row r="240" spans="1:37" ht="12.75">
      <c r="A240" t="s">
        <v>99</v>
      </c>
      <c r="B240" t="s">
        <v>589</v>
      </c>
      <c r="D240" s="1">
        <v>101.448846320871</v>
      </c>
      <c r="H240" s="1">
        <v>10.269881308805</v>
      </c>
      <c r="J240" s="1">
        <v>9.464034177438</v>
      </c>
      <c r="L240" s="1">
        <v>17.192963247611</v>
      </c>
      <c r="V240" s="1">
        <v>0.174056485771</v>
      </c>
      <c r="X240" s="1">
        <v>20.524511152404</v>
      </c>
      <c r="Z240" s="1">
        <v>0</v>
      </c>
      <c r="AB240" s="1">
        <v>7.80935</v>
      </c>
      <c r="AD240" s="1">
        <v>0.20678884140899997</v>
      </c>
      <c r="AF240" s="1">
        <v>0</v>
      </c>
      <c r="AH240" s="1">
        <v>1.230408</v>
      </c>
      <c r="AI240" s="9"/>
      <c r="AJ240" s="27">
        <v>168.320839534307</v>
      </c>
      <c r="AK240" s="1"/>
    </row>
    <row r="241" spans="1:37" ht="12.75">
      <c r="A241" t="s">
        <v>115</v>
      </c>
      <c r="B241" t="s">
        <v>590</v>
      </c>
      <c r="D241" s="1">
        <v>96.546407833549</v>
      </c>
      <c r="H241" s="1" t="s">
        <v>891</v>
      </c>
      <c r="J241" s="1">
        <v>5.4408947554289995</v>
      </c>
      <c r="L241" s="1">
        <v>13.951837468175</v>
      </c>
      <c r="V241" s="1">
        <v>0.14115616531400002</v>
      </c>
      <c r="X241" s="1">
        <v>10.190461385753</v>
      </c>
      <c r="Z241" s="1">
        <v>0</v>
      </c>
      <c r="AB241" s="1">
        <v>2.204309</v>
      </c>
      <c r="AD241" s="1">
        <v>0.165647703223</v>
      </c>
      <c r="AF241" s="1">
        <v>0</v>
      </c>
      <c r="AH241" s="1">
        <v>1.130865</v>
      </c>
      <c r="AI241" s="9"/>
      <c r="AJ241" s="27">
        <v>129.771579311443</v>
      </c>
      <c r="AK241" s="1"/>
    </row>
    <row r="242" spans="8:37" ht="12.75">
      <c r="H242" s="1" t="s">
        <v>891</v>
      </c>
      <c r="Z242" s="1" t="s">
        <v>891</v>
      </c>
      <c r="AB242" s="1" t="s">
        <v>891</v>
      </c>
      <c r="AF242" s="1" t="s">
        <v>891</v>
      </c>
      <c r="AH242" s="1" t="s">
        <v>891</v>
      </c>
      <c r="AI242" s="9"/>
      <c r="AJ242" s="27" t="s">
        <v>891</v>
      </c>
      <c r="AK242" s="1"/>
    </row>
    <row r="243" spans="2:37" ht="12.75">
      <c r="B243" t="s">
        <v>591</v>
      </c>
      <c r="H243" s="1" t="s">
        <v>891</v>
      </c>
      <c r="Z243" s="1" t="s">
        <v>891</v>
      </c>
      <c r="AB243" s="1" t="s">
        <v>891</v>
      </c>
      <c r="AF243" s="1" t="s">
        <v>891</v>
      </c>
      <c r="AH243" s="1" t="s">
        <v>891</v>
      </c>
      <c r="AI243" s="9"/>
      <c r="AJ243" s="27" t="s">
        <v>891</v>
      </c>
      <c r="AK243" s="1"/>
    </row>
    <row r="244" spans="1:37" ht="12.75">
      <c r="A244" t="s">
        <v>202</v>
      </c>
      <c r="B244" t="s">
        <v>592</v>
      </c>
      <c r="F244" s="1">
        <v>7.21047072702</v>
      </c>
      <c r="H244" s="1" t="s">
        <v>891</v>
      </c>
      <c r="J244" s="1">
        <v>0.24310828174899998</v>
      </c>
      <c r="T244" s="1">
        <v>0.053254192295</v>
      </c>
      <c r="Z244" s="1">
        <v>0</v>
      </c>
      <c r="AB244" s="1">
        <v>0</v>
      </c>
      <c r="AD244" s="1">
        <v>0.010391950932</v>
      </c>
      <c r="AF244" s="1">
        <v>0</v>
      </c>
      <c r="AH244" s="1">
        <v>0</v>
      </c>
      <c r="AI244" s="9"/>
      <c r="AJ244" s="27">
        <v>7.517225151996</v>
      </c>
      <c r="AK244" s="1"/>
    </row>
    <row r="245" spans="1:37" ht="12.75">
      <c r="A245" t="s">
        <v>204</v>
      </c>
      <c r="B245" t="s">
        <v>593</v>
      </c>
      <c r="F245" s="1">
        <v>2.586489308419</v>
      </c>
      <c r="H245" s="1" t="s">
        <v>891</v>
      </c>
      <c r="J245" s="1">
        <v>0.176092228504</v>
      </c>
      <c r="T245" s="1">
        <v>0.070003804521</v>
      </c>
      <c r="Z245" s="1">
        <v>0</v>
      </c>
      <c r="AB245" s="1">
        <v>0.074244</v>
      </c>
      <c r="AD245" s="1">
        <v>0.0038959148650000003</v>
      </c>
      <c r="AF245" s="1">
        <v>0</v>
      </c>
      <c r="AH245" s="1">
        <v>0</v>
      </c>
      <c r="AI245" s="9"/>
      <c r="AJ245" s="27">
        <v>2.910725256308</v>
      </c>
      <c r="AK245" s="1"/>
    </row>
    <row r="246" spans="1:37" ht="12.75">
      <c r="A246" t="s">
        <v>203</v>
      </c>
      <c r="B246" t="s">
        <v>594</v>
      </c>
      <c r="F246" s="1">
        <v>1.9230606128710002</v>
      </c>
      <c r="H246" s="1" t="s">
        <v>891</v>
      </c>
      <c r="J246" s="1">
        <v>0.116807456651</v>
      </c>
      <c r="T246" s="1">
        <v>0.056291069176</v>
      </c>
      <c r="Z246" s="1">
        <v>0</v>
      </c>
      <c r="AB246" s="1">
        <v>0.095193</v>
      </c>
      <c r="AD246" s="1">
        <v>0.002884840897</v>
      </c>
      <c r="AF246" s="1">
        <v>0</v>
      </c>
      <c r="AH246" s="1">
        <v>0</v>
      </c>
      <c r="AI246" s="9"/>
      <c r="AJ246" s="27">
        <v>2.194236979596</v>
      </c>
      <c r="AK246" s="1"/>
    </row>
    <row r="247" spans="1:37" ht="12.75">
      <c r="A247" t="s">
        <v>205</v>
      </c>
      <c r="B247" t="s">
        <v>595</v>
      </c>
      <c r="F247" s="1">
        <v>6.006571129358</v>
      </c>
      <c r="H247" s="1" t="s">
        <v>891</v>
      </c>
      <c r="J247" s="1">
        <v>0.228744783432</v>
      </c>
      <c r="T247" s="1">
        <v>0.07930848795300001</v>
      </c>
      <c r="Z247" s="1">
        <v>0</v>
      </c>
      <c r="AB247" s="1">
        <v>0.185916</v>
      </c>
      <c r="AD247" s="1">
        <v>0.008730617315</v>
      </c>
      <c r="AF247" s="1">
        <v>0</v>
      </c>
      <c r="AH247" s="1">
        <v>0</v>
      </c>
      <c r="AI247" s="9"/>
      <c r="AJ247" s="27">
        <v>6.5092710180580005</v>
      </c>
      <c r="AK247" s="1"/>
    </row>
    <row r="248" spans="8:37" ht="12.75">
      <c r="H248" s="1" t="s">
        <v>891</v>
      </c>
      <c r="Z248" s="1" t="s">
        <v>891</v>
      </c>
      <c r="AB248" s="1" t="s">
        <v>891</v>
      </c>
      <c r="AF248" s="1" t="s">
        <v>891</v>
      </c>
      <c r="AH248" s="1" t="s">
        <v>891</v>
      </c>
      <c r="AI248" s="9"/>
      <c r="AJ248" s="27" t="s">
        <v>891</v>
      </c>
      <c r="AK248" s="1"/>
    </row>
    <row r="249" spans="2:37" ht="12.75">
      <c r="B249" t="s">
        <v>596</v>
      </c>
      <c r="H249" s="1" t="s">
        <v>891</v>
      </c>
      <c r="Z249" s="1" t="s">
        <v>891</v>
      </c>
      <c r="AB249" s="1" t="s">
        <v>891</v>
      </c>
      <c r="AF249" s="1" t="s">
        <v>891</v>
      </c>
      <c r="AH249" s="1" t="s">
        <v>891</v>
      </c>
      <c r="AI249" s="9"/>
      <c r="AJ249" s="27" t="s">
        <v>891</v>
      </c>
      <c r="AK249" s="1"/>
    </row>
    <row r="250" spans="1:37" ht="12.75">
      <c r="A250" t="s">
        <v>206</v>
      </c>
      <c r="B250" t="s">
        <v>597</v>
      </c>
      <c r="F250" s="1">
        <v>7.3715817534729995</v>
      </c>
      <c r="H250" s="1" t="s">
        <v>891</v>
      </c>
      <c r="J250" s="1">
        <v>0.168888577698</v>
      </c>
      <c r="T250" s="1">
        <v>0.563662276926</v>
      </c>
      <c r="Z250" s="1">
        <v>0</v>
      </c>
      <c r="AB250" s="1">
        <v>0</v>
      </c>
      <c r="AD250" s="1">
        <v>0.01114549304</v>
      </c>
      <c r="AF250" s="1">
        <v>0</v>
      </c>
      <c r="AH250" s="1">
        <v>0</v>
      </c>
      <c r="AI250" s="9"/>
      <c r="AJ250" s="27">
        <v>8.115278101138001</v>
      </c>
      <c r="AK250" s="1"/>
    </row>
    <row r="251" spans="1:37" ht="12.75">
      <c r="A251" t="s">
        <v>207</v>
      </c>
      <c r="B251" t="s">
        <v>598</v>
      </c>
      <c r="F251" s="1">
        <v>4.479550158294</v>
      </c>
      <c r="H251" s="1" t="s">
        <v>891</v>
      </c>
      <c r="J251" s="1">
        <v>0.099718198811</v>
      </c>
      <c r="T251" s="1">
        <v>0.06588929438999999</v>
      </c>
      <c r="Z251" s="1">
        <v>0.022944529411677416</v>
      </c>
      <c r="AB251" s="1">
        <v>0.042925</v>
      </c>
      <c r="AD251" s="1">
        <v>0.006434299286000001</v>
      </c>
      <c r="AF251" s="1">
        <v>0</v>
      </c>
      <c r="AH251" s="1">
        <v>0</v>
      </c>
      <c r="AI251" s="9"/>
      <c r="AJ251" s="27">
        <v>4.717461480193</v>
      </c>
      <c r="AK251" s="1"/>
    </row>
    <row r="252" spans="1:37" ht="12.75">
      <c r="A252" t="s">
        <v>208</v>
      </c>
      <c r="B252" t="s">
        <v>599</v>
      </c>
      <c r="F252" s="1">
        <v>6.719022021241</v>
      </c>
      <c r="H252" s="1" t="s">
        <v>891</v>
      </c>
      <c r="J252" s="1">
        <v>0.185001221188</v>
      </c>
      <c r="T252" s="1">
        <v>0.070003804521</v>
      </c>
      <c r="Z252" s="1">
        <v>0</v>
      </c>
      <c r="AB252" s="1">
        <v>0.076748</v>
      </c>
      <c r="AD252" s="1">
        <v>0.009658561718000001</v>
      </c>
      <c r="AF252" s="1">
        <v>0</v>
      </c>
      <c r="AH252" s="1">
        <v>0</v>
      </c>
      <c r="AI252" s="9"/>
      <c r="AJ252" s="27">
        <v>7.060433608668</v>
      </c>
      <c r="AK252" s="1"/>
    </row>
    <row r="253" spans="1:37" ht="12.75">
      <c r="A253" t="s">
        <v>401</v>
      </c>
      <c r="B253" t="s">
        <v>600</v>
      </c>
      <c r="F253" s="1">
        <v>8.360938149609</v>
      </c>
      <c r="H253" s="1" t="s">
        <v>891</v>
      </c>
      <c r="J253" s="1">
        <v>0.18375382283799999</v>
      </c>
      <c r="T253" s="1">
        <v>0.083716539865</v>
      </c>
      <c r="Z253" s="1">
        <v>0.006047647059129032</v>
      </c>
      <c r="AB253" s="1">
        <v>0.082291</v>
      </c>
      <c r="AD253" s="1">
        <v>0.011959018829</v>
      </c>
      <c r="AF253" s="1">
        <v>0</v>
      </c>
      <c r="AH253" s="1">
        <v>0</v>
      </c>
      <c r="AI253" s="9"/>
      <c r="AJ253" s="27">
        <v>8.728706178200001</v>
      </c>
      <c r="AK253" s="1"/>
    </row>
    <row r="254" spans="1:37" ht="12.75">
      <c r="A254" t="s">
        <v>209</v>
      </c>
      <c r="B254" t="s">
        <v>601</v>
      </c>
      <c r="F254" s="1">
        <v>4.770526160065</v>
      </c>
      <c r="H254" s="1" t="s">
        <v>891</v>
      </c>
      <c r="J254" s="1">
        <v>0.17258000074799998</v>
      </c>
      <c r="T254" s="1">
        <v>0.049434208984</v>
      </c>
      <c r="Z254" s="1">
        <v>0.01855017647080645</v>
      </c>
      <c r="AB254" s="1">
        <v>0</v>
      </c>
      <c r="AD254" s="1">
        <v>0.006906696175</v>
      </c>
      <c r="AF254" s="1">
        <v>0</v>
      </c>
      <c r="AH254" s="1">
        <v>0</v>
      </c>
      <c r="AI254" s="9"/>
      <c r="AJ254" s="27">
        <v>5.017997242443</v>
      </c>
      <c r="AK254" s="1"/>
    </row>
    <row r="255" spans="8:37" ht="12.75">
      <c r="H255" s="1" t="s">
        <v>891</v>
      </c>
      <c r="Z255" s="1" t="s">
        <v>891</v>
      </c>
      <c r="AB255" s="1" t="s">
        <v>891</v>
      </c>
      <c r="AF255" s="1" t="s">
        <v>891</v>
      </c>
      <c r="AH255" s="1" t="s">
        <v>891</v>
      </c>
      <c r="AI255" s="9"/>
      <c r="AJ255" s="27" t="s">
        <v>891</v>
      </c>
      <c r="AK255" s="1"/>
    </row>
    <row r="256" spans="2:37" ht="12.75">
      <c r="B256" t="s">
        <v>602</v>
      </c>
      <c r="H256" s="1" t="s">
        <v>891</v>
      </c>
      <c r="Z256" s="1" t="s">
        <v>891</v>
      </c>
      <c r="AB256" s="1" t="s">
        <v>891</v>
      </c>
      <c r="AF256" s="1" t="s">
        <v>891</v>
      </c>
      <c r="AH256" s="1" t="s">
        <v>891</v>
      </c>
      <c r="AI256" s="9"/>
      <c r="AJ256" s="27" t="s">
        <v>891</v>
      </c>
      <c r="AK256" s="1"/>
    </row>
    <row r="257" spans="1:37" ht="12.75">
      <c r="A257" t="s">
        <v>210</v>
      </c>
      <c r="B257" t="s">
        <v>603</v>
      </c>
      <c r="F257" s="1">
        <v>6.687751462733</v>
      </c>
      <c r="H257" s="1" t="s">
        <v>891</v>
      </c>
      <c r="J257" s="1">
        <v>0.113650632894</v>
      </c>
      <c r="T257" s="1">
        <v>0.076859679673</v>
      </c>
      <c r="Z257" s="1">
        <v>0.04622052941167742</v>
      </c>
      <c r="AB257" s="1">
        <v>0</v>
      </c>
      <c r="AD257" s="1">
        <v>0.009537826203</v>
      </c>
      <c r="AF257" s="1">
        <v>0</v>
      </c>
      <c r="AH257" s="1">
        <v>0</v>
      </c>
      <c r="AI257" s="9"/>
      <c r="AJ257" s="27">
        <v>6.934020130915</v>
      </c>
      <c r="AK257" s="1"/>
    </row>
    <row r="258" spans="1:37" ht="12.75">
      <c r="A258" t="s">
        <v>211</v>
      </c>
      <c r="B258" t="s">
        <v>604</v>
      </c>
      <c r="F258" s="1">
        <v>5.692048334342</v>
      </c>
      <c r="H258" s="1" t="s">
        <v>891</v>
      </c>
      <c r="J258" s="1">
        <v>0.10830862208400001</v>
      </c>
      <c r="T258" s="1">
        <v>0.093021223298</v>
      </c>
      <c r="Z258" s="1">
        <v>0</v>
      </c>
      <c r="AB258" s="1">
        <v>0</v>
      </c>
      <c r="AD258" s="1">
        <v>0.008165105566000001</v>
      </c>
      <c r="AF258" s="1">
        <v>1.175118</v>
      </c>
      <c r="AH258" s="1">
        <v>0</v>
      </c>
      <c r="AI258" s="9"/>
      <c r="AJ258" s="27">
        <v>7.07666128529</v>
      </c>
      <c r="AK258" s="1"/>
    </row>
    <row r="259" spans="1:37" ht="12.75">
      <c r="A259" t="s">
        <v>212</v>
      </c>
      <c r="B259" t="s">
        <v>605</v>
      </c>
      <c r="F259" s="1">
        <v>6.050987107312</v>
      </c>
      <c r="H259" s="1" t="s">
        <v>891</v>
      </c>
      <c r="J259" s="1">
        <v>0.16698313440899998</v>
      </c>
      <c r="T259" s="1">
        <v>0.065595752609</v>
      </c>
      <c r="Z259" s="1">
        <v>0.02608470588248387</v>
      </c>
      <c r="AB259" s="1">
        <v>0.137341</v>
      </c>
      <c r="AD259" s="1">
        <v>0.008701806106</v>
      </c>
      <c r="AF259" s="1">
        <v>0</v>
      </c>
      <c r="AH259" s="1">
        <v>0</v>
      </c>
      <c r="AI259" s="9"/>
      <c r="AJ259" s="27">
        <v>6.455693506318</v>
      </c>
      <c r="AK259" s="1"/>
    </row>
    <row r="260" spans="1:37" ht="12.75">
      <c r="A260" t="s">
        <v>213</v>
      </c>
      <c r="B260" t="s">
        <v>606</v>
      </c>
      <c r="F260" s="1">
        <v>4.598243154326</v>
      </c>
      <c r="H260" s="1" t="s">
        <v>891</v>
      </c>
      <c r="J260" s="1">
        <v>0.099848613164</v>
      </c>
      <c r="T260" s="1">
        <v>0.049434208984</v>
      </c>
      <c r="Z260" s="1">
        <v>0.006868882353290322</v>
      </c>
      <c r="AB260" s="1">
        <v>0</v>
      </c>
      <c r="AD260" s="1">
        <v>0.006579729616</v>
      </c>
      <c r="AF260" s="1">
        <v>0</v>
      </c>
      <c r="AH260" s="1">
        <v>0</v>
      </c>
      <c r="AI260" s="9"/>
      <c r="AJ260" s="27">
        <v>4.760974588442</v>
      </c>
      <c r="AK260" s="1"/>
    </row>
    <row r="261" spans="1:37" ht="12.75">
      <c r="A261" t="s">
        <v>214</v>
      </c>
      <c r="B261" t="s">
        <v>607</v>
      </c>
      <c r="F261" s="1">
        <v>3.030330156769</v>
      </c>
      <c r="H261" s="1" t="s">
        <v>891</v>
      </c>
      <c r="J261" s="1">
        <v>0.08944035318999999</v>
      </c>
      <c r="T261" s="1">
        <v>0.124854745899</v>
      </c>
      <c r="Z261" s="1">
        <v>0.09620764705912903</v>
      </c>
      <c r="AB261" s="1">
        <v>0</v>
      </c>
      <c r="AD261" s="1">
        <v>0.004476271845</v>
      </c>
      <c r="AF261" s="1">
        <v>0</v>
      </c>
      <c r="AH261" s="1">
        <v>0</v>
      </c>
      <c r="AI261" s="9"/>
      <c r="AJ261" s="27">
        <v>3.345309174762</v>
      </c>
      <c r="AK261" s="1"/>
    </row>
    <row r="262" spans="1:37" ht="12.75">
      <c r="A262" t="s">
        <v>215</v>
      </c>
      <c r="B262" t="s">
        <v>608</v>
      </c>
      <c r="F262" s="1">
        <v>3.984266712153</v>
      </c>
      <c r="H262" s="1" t="s">
        <v>891</v>
      </c>
      <c r="J262" s="1">
        <v>0.20290183549600002</v>
      </c>
      <c r="T262" s="1">
        <v>0.065595752609</v>
      </c>
      <c r="Z262" s="1">
        <v>0.061552058823354835</v>
      </c>
      <c r="AB262" s="1">
        <v>0.165696</v>
      </c>
      <c r="AD262" s="1">
        <v>0.005868238864</v>
      </c>
      <c r="AF262" s="1">
        <v>0</v>
      </c>
      <c r="AH262" s="1">
        <v>0</v>
      </c>
      <c r="AI262" s="9"/>
      <c r="AJ262" s="27">
        <v>4.485880597946</v>
      </c>
      <c r="AK262" s="1"/>
    </row>
    <row r="263" spans="8:37" ht="12.75">
      <c r="H263" s="1" t="s">
        <v>891</v>
      </c>
      <c r="Z263" s="1" t="s">
        <v>891</v>
      </c>
      <c r="AB263" s="1" t="s">
        <v>891</v>
      </c>
      <c r="AF263" s="1" t="s">
        <v>891</v>
      </c>
      <c r="AH263" s="1" t="s">
        <v>891</v>
      </c>
      <c r="AI263" s="9"/>
      <c r="AJ263" s="27" t="s">
        <v>891</v>
      </c>
      <c r="AK263" s="1"/>
    </row>
    <row r="264" spans="2:37" ht="12.75">
      <c r="B264" t="s">
        <v>609</v>
      </c>
      <c r="H264" s="1" t="s">
        <v>891</v>
      </c>
      <c r="Z264" s="1" t="s">
        <v>891</v>
      </c>
      <c r="AB264" s="1" t="s">
        <v>891</v>
      </c>
      <c r="AF264" s="1" t="s">
        <v>891</v>
      </c>
      <c r="AH264" s="1" t="s">
        <v>891</v>
      </c>
      <c r="AI264" s="9"/>
      <c r="AJ264" s="27" t="s">
        <v>891</v>
      </c>
      <c r="AK264" s="1"/>
    </row>
    <row r="265" spans="1:37" ht="12.75">
      <c r="A265" t="s">
        <v>216</v>
      </c>
      <c r="B265" t="s">
        <v>610</v>
      </c>
      <c r="F265" s="1">
        <v>5.839558520128</v>
      </c>
      <c r="H265" s="1" t="s">
        <v>891</v>
      </c>
      <c r="J265" s="1">
        <v>0.155492733967</v>
      </c>
      <c r="T265" s="1">
        <v>0.076859679673</v>
      </c>
      <c r="Z265" s="1">
        <v>0</v>
      </c>
      <c r="AB265" s="1">
        <v>0.126575</v>
      </c>
      <c r="AD265" s="1">
        <v>0.00840739626</v>
      </c>
      <c r="AF265" s="1">
        <v>0</v>
      </c>
      <c r="AH265" s="1">
        <v>0</v>
      </c>
      <c r="AI265" s="9"/>
      <c r="AJ265" s="27">
        <v>6.2068933300280005</v>
      </c>
      <c r="AK265" s="1"/>
    </row>
    <row r="266" spans="1:37" ht="12.75">
      <c r="A266" t="s">
        <v>217</v>
      </c>
      <c r="B266" t="s">
        <v>611</v>
      </c>
      <c r="F266" s="1">
        <v>5.365336347469</v>
      </c>
      <c r="H266" s="1" t="s">
        <v>891</v>
      </c>
      <c r="J266" s="1">
        <v>0.08972009695399999</v>
      </c>
      <c r="T266" s="1">
        <v>0.049434208984</v>
      </c>
      <c r="Z266" s="1">
        <v>0</v>
      </c>
      <c r="AB266" s="1">
        <v>0.072836</v>
      </c>
      <c r="AD266" s="1">
        <v>0.007635288257</v>
      </c>
      <c r="AF266" s="1">
        <v>1.063734</v>
      </c>
      <c r="AH266" s="1">
        <v>0</v>
      </c>
      <c r="AI266" s="9"/>
      <c r="AJ266" s="27">
        <v>6.648695941664</v>
      </c>
      <c r="AK266" s="1"/>
    </row>
    <row r="267" spans="1:37" ht="12.75">
      <c r="A267" t="s">
        <v>218</v>
      </c>
      <c r="B267" t="s">
        <v>612</v>
      </c>
      <c r="F267" s="1">
        <v>6.15362591744</v>
      </c>
      <c r="H267" s="1" t="s">
        <v>891</v>
      </c>
      <c r="J267" s="1">
        <v>0.112940820425</v>
      </c>
      <c r="T267" s="1">
        <v>0.083716539865</v>
      </c>
      <c r="Z267" s="1">
        <v>0</v>
      </c>
      <c r="AB267" s="1">
        <v>0.047903</v>
      </c>
      <c r="AD267" s="1">
        <v>0.008801845061</v>
      </c>
      <c r="AF267" s="1">
        <v>0.038689</v>
      </c>
      <c r="AH267" s="1">
        <v>0</v>
      </c>
      <c r="AI267" s="9"/>
      <c r="AJ267" s="27">
        <v>6.445677122792</v>
      </c>
      <c r="AK267" s="1"/>
    </row>
    <row r="268" spans="1:37" ht="12.75">
      <c r="A268" t="s">
        <v>223</v>
      </c>
      <c r="B268" t="s">
        <v>613</v>
      </c>
      <c r="F268" s="1">
        <v>2.8979845289269996</v>
      </c>
      <c r="H268" s="1" t="s">
        <v>891</v>
      </c>
      <c r="J268" s="1">
        <v>0.14103565588499997</v>
      </c>
      <c r="T268" s="1">
        <v>0.138567481244</v>
      </c>
      <c r="Z268" s="1">
        <v>0.05695747058832258</v>
      </c>
      <c r="AB268" s="1">
        <v>0.114081</v>
      </c>
      <c r="AD268" s="1">
        <v>0.004370511381</v>
      </c>
      <c r="AF268" s="1">
        <v>0</v>
      </c>
      <c r="AH268" s="1">
        <v>0</v>
      </c>
      <c r="AI268" s="9"/>
      <c r="AJ268" s="27">
        <v>3.352996648025</v>
      </c>
      <c r="AK268" s="1"/>
    </row>
    <row r="269" spans="1:37" ht="12.75">
      <c r="A269" t="s">
        <v>219</v>
      </c>
      <c r="B269" t="s">
        <v>614</v>
      </c>
      <c r="F269" s="1">
        <v>6.020453806242999</v>
      </c>
      <c r="H269" s="1" t="s">
        <v>891</v>
      </c>
      <c r="J269" s="1">
        <v>0.146196480343</v>
      </c>
      <c r="T269" s="1">
        <v>0.09742927521000001</v>
      </c>
      <c r="Z269" s="1">
        <v>0</v>
      </c>
      <c r="AB269" s="1">
        <v>0.120905</v>
      </c>
      <c r="AD269" s="1">
        <v>0.008672953777000001</v>
      </c>
      <c r="AF269" s="1">
        <v>0</v>
      </c>
      <c r="AH269" s="1">
        <v>0</v>
      </c>
      <c r="AI269" s="9"/>
      <c r="AJ269" s="27">
        <v>6.3936575155729996</v>
      </c>
      <c r="AK269" s="1"/>
    </row>
    <row r="270" spans="1:37" ht="12.75">
      <c r="A270" t="s">
        <v>220</v>
      </c>
      <c r="B270" t="s">
        <v>615</v>
      </c>
      <c r="F270" s="1">
        <v>4.207930552373001</v>
      </c>
      <c r="H270" s="1" t="s">
        <v>891</v>
      </c>
      <c r="J270" s="1">
        <v>0.13890820953699998</v>
      </c>
      <c r="T270" s="1">
        <v>0.127303554179</v>
      </c>
      <c r="Z270" s="1">
        <v>0</v>
      </c>
      <c r="AB270" s="1">
        <v>0.11579500000000001</v>
      </c>
      <c r="AD270" s="1">
        <v>0.006177598971</v>
      </c>
      <c r="AF270" s="1">
        <v>0</v>
      </c>
      <c r="AH270" s="1">
        <v>0</v>
      </c>
      <c r="AI270" s="9"/>
      <c r="AJ270" s="27">
        <v>4.5961149150609995</v>
      </c>
      <c r="AK270" s="1"/>
    </row>
    <row r="271" spans="1:37" ht="12.75">
      <c r="A271" t="s">
        <v>221</v>
      </c>
      <c r="B271" t="s">
        <v>616</v>
      </c>
      <c r="F271" s="1">
        <v>5.040603137845</v>
      </c>
      <c r="H271" s="1" t="s">
        <v>891</v>
      </c>
      <c r="J271" s="1">
        <v>0.140389557298</v>
      </c>
      <c r="T271" s="1">
        <v>0.104285150363</v>
      </c>
      <c r="Z271" s="1">
        <v>0</v>
      </c>
      <c r="AB271" s="1">
        <v>0.058038</v>
      </c>
      <c r="AD271" s="1">
        <v>0.0073104687610000005</v>
      </c>
      <c r="AF271" s="1">
        <v>0</v>
      </c>
      <c r="AH271" s="1">
        <v>0</v>
      </c>
      <c r="AI271" s="9"/>
      <c r="AJ271" s="27">
        <v>5.350626314266</v>
      </c>
      <c r="AK271" s="1"/>
    </row>
    <row r="272" spans="1:37" ht="12.75">
      <c r="A272" t="s">
        <v>222</v>
      </c>
      <c r="B272" t="s">
        <v>617</v>
      </c>
      <c r="F272" s="1">
        <v>4.573394372103</v>
      </c>
      <c r="H272" s="1" t="s">
        <v>891</v>
      </c>
      <c r="J272" s="1">
        <v>0.119120071469</v>
      </c>
      <c r="T272" s="1">
        <v>0.063146944329</v>
      </c>
      <c r="Z272" s="1">
        <v>0</v>
      </c>
      <c r="AB272" s="1">
        <v>0.098913</v>
      </c>
      <c r="AD272" s="1">
        <v>0.006584850504</v>
      </c>
      <c r="AF272" s="1">
        <v>0</v>
      </c>
      <c r="AH272" s="1">
        <v>0</v>
      </c>
      <c r="AI272" s="9"/>
      <c r="AJ272" s="27">
        <v>4.861159238405</v>
      </c>
      <c r="AK272" s="1"/>
    </row>
    <row r="273" spans="8:37" ht="12.75">
      <c r="H273" s="1" t="s">
        <v>891</v>
      </c>
      <c r="Z273" s="1" t="s">
        <v>891</v>
      </c>
      <c r="AB273" s="1" t="s">
        <v>891</v>
      </c>
      <c r="AF273" s="1" t="s">
        <v>891</v>
      </c>
      <c r="AH273" s="1" t="s">
        <v>891</v>
      </c>
      <c r="AI273" s="9"/>
      <c r="AJ273" s="27" t="s">
        <v>891</v>
      </c>
      <c r="AK273" s="1"/>
    </row>
    <row r="274" spans="2:37" ht="12.75">
      <c r="B274" t="s">
        <v>618</v>
      </c>
      <c r="H274" s="1" t="s">
        <v>891</v>
      </c>
      <c r="Z274" s="1" t="s">
        <v>891</v>
      </c>
      <c r="AB274" s="1" t="s">
        <v>891</v>
      </c>
      <c r="AF274" s="1" t="s">
        <v>891</v>
      </c>
      <c r="AH274" s="1" t="s">
        <v>891</v>
      </c>
      <c r="AI274" s="9"/>
      <c r="AJ274" s="27" t="s">
        <v>891</v>
      </c>
      <c r="AK274" s="1"/>
    </row>
    <row r="275" spans="1:37" ht="12.75">
      <c r="A275" t="s">
        <v>224</v>
      </c>
      <c r="B275" t="s">
        <v>619</v>
      </c>
      <c r="F275" s="1">
        <v>4.766189608763</v>
      </c>
      <c r="H275" s="1" t="s">
        <v>891</v>
      </c>
      <c r="J275" s="1">
        <v>0.172991154394</v>
      </c>
      <c r="T275" s="1">
        <v>0.09742927521000001</v>
      </c>
      <c r="Z275" s="1">
        <v>0.03202817647080645</v>
      </c>
      <c r="AB275" s="1">
        <v>0.141981</v>
      </c>
      <c r="AD275" s="1">
        <v>0.006959288713</v>
      </c>
      <c r="AF275" s="1">
        <v>0</v>
      </c>
      <c r="AH275" s="1">
        <v>0</v>
      </c>
      <c r="AI275" s="9"/>
      <c r="AJ275" s="27">
        <v>5.2175785035499995</v>
      </c>
      <c r="AK275" s="1"/>
    </row>
    <row r="276" spans="1:37" ht="12.75">
      <c r="A276" t="s">
        <v>225</v>
      </c>
      <c r="B276" t="s">
        <v>620</v>
      </c>
      <c r="F276" s="1">
        <v>7.209453440802</v>
      </c>
      <c r="H276" s="1" t="s">
        <v>891</v>
      </c>
      <c r="J276" s="1">
        <v>0.117890592648</v>
      </c>
      <c r="T276" s="1">
        <v>0.495098600203</v>
      </c>
      <c r="Z276" s="1">
        <v>0</v>
      </c>
      <c r="AB276" s="1">
        <v>0</v>
      </c>
      <c r="AD276" s="1">
        <v>0.010775658351</v>
      </c>
      <c r="AF276" s="1">
        <v>0</v>
      </c>
      <c r="AH276" s="1">
        <v>0</v>
      </c>
      <c r="AI276" s="9"/>
      <c r="AJ276" s="27">
        <v>7.833218292004</v>
      </c>
      <c r="AK276" s="1"/>
    </row>
    <row r="277" spans="1:37" ht="12.75">
      <c r="A277" t="s">
        <v>229</v>
      </c>
      <c r="B277" t="s">
        <v>621</v>
      </c>
      <c r="F277" s="1">
        <v>3.989064943489</v>
      </c>
      <c r="H277" s="1" t="s">
        <v>891</v>
      </c>
      <c r="J277" s="1">
        <v>0.128213237093</v>
      </c>
      <c r="T277" s="1">
        <v>0.056291069176</v>
      </c>
      <c r="Z277" s="1">
        <v>0.06625894117664517</v>
      </c>
      <c r="AB277" s="1">
        <v>0.107015</v>
      </c>
      <c r="AD277" s="1">
        <v>0.005774130881</v>
      </c>
      <c r="AF277" s="1">
        <v>0</v>
      </c>
      <c r="AH277" s="1">
        <v>0</v>
      </c>
      <c r="AI277" s="9"/>
      <c r="AJ277" s="27">
        <v>4.352617321816</v>
      </c>
      <c r="AK277" s="1"/>
    </row>
    <row r="278" spans="1:37" ht="12.75">
      <c r="A278" t="s">
        <v>226</v>
      </c>
      <c r="B278" t="s">
        <v>622</v>
      </c>
      <c r="F278" s="1">
        <v>5.382200315487</v>
      </c>
      <c r="H278" s="1" t="s">
        <v>891</v>
      </c>
      <c r="J278" s="1">
        <v>0.14257474435200002</v>
      </c>
      <c r="T278" s="1">
        <v>0.116333168896</v>
      </c>
      <c r="Z278" s="1">
        <v>0.044039588235032255</v>
      </c>
      <c r="AB278" s="1">
        <v>0.115888</v>
      </c>
      <c r="AD278" s="1">
        <v>0.007803141931</v>
      </c>
      <c r="AF278" s="1">
        <v>0</v>
      </c>
      <c r="AH278" s="1">
        <v>0</v>
      </c>
      <c r="AI278" s="9"/>
      <c r="AJ278" s="27">
        <v>5.808838958901</v>
      </c>
      <c r="AK278" s="1"/>
    </row>
    <row r="279" spans="1:37" ht="12.75">
      <c r="A279" t="s">
        <v>227</v>
      </c>
      <c r="B279" t="s">
        <v>623</v>
      </c>
      <c r="F279" s="1">
        <v>3.432047234893</v>
      </c>
      <c r="H279" s="1" t="s">
        <v>891</v>
      </c>
      <c r="J279" s="1">
        <v>0.127560169801</v>
      </c>
      <c r="T279" s="1">
        <v>0.083716539865</v>
      </c>
      <c r="Z279" s="1">
        <v>0.05793429411751613</v>
      </c>
      <c r="AB279" s="1">
        <v>0</v>
      </c>
      <c r="AD279" s="1">
        <v>0.0050312691649999994</v>
      </c>
      <c r="AF279" s="1">
        <v>0</v>
      </c>
      <c r="AH279" s="1">
        <v>0</v>
      </c>
      <c r="AI279" s="9"/>
      <c r="AJ279" s="27">
        <v>3.706289507842</v>
      </c>
      <c r="AK279" s="1"/>
    </row>
    <row r="280" spans="1:37" ht="12.75">
      <c r="A280" t="s">
        <v>228</v>
      </c>
      <c r="B280" t="s">
        <v>624</v>
      </c>
      <c r="F280" s="1">
        <v>6.106241470206</v>
      </c>
      <c r="H280" s="1" t="s">
        <v>891</v>
      </c>
      <c r="J280" s="1">
        <v>0.184387975071</v>
      </c>
      <c r="T280" s="1">
        <v>0.111142010555</v>
      </c>
      <c r="Z280" s="1">
        <v>0.006843176470806452</v>
      </c>
      <c r="AB280" s="1">
        <v>0.15155000000000002</v>
      </c>
      <c r="AD280" s="1">
        <v>0.008854742849000001</v>
      </c>
      <c r="AF280" s="1">
        <v>0</v>
      </c>
      <c r="AH280" s="1">
        <v>0</v>
      </c>
      <c r="AI280" s="9"/>
      <c r="AJ280" s="27">
        <v>6.569019375151</v>
      </c>
      <c r="AK280" s="1"/>
    </row>
    <row r="281" spans="1:37" ht="12.75">
      <c r="A281" t="s">
        <v>230</v>
      </c>
      <c r="B281" t="s">
        <v>625</v>
      </c>
      <c r="F281" s="1">
        <v>4.298312319277</v>
      </c>
      <c r="H281" s="1" t="s">
        <v>891</v>
      </c>
      <c r="J281" s="1">
        <v>0.0851247332</v>
      </c>
      <c r="T281" s="1">
        <v>0.104285150363</v>
      </c>
      <c r="Z281" s="1">
        <v>0.06728176470583871</v>
      </c>
      <c r="AB281" s="1">
        <v>0.035181</v>
      </c>
      <c r="AD281" s="1">
        <v>0.006211056594</v>
      </c>
      <c r="AF281" s="1">
        <v>0</v>
      </c>
      <c r="AH281" s="1">
        <v>0</v>
      </c>
      <c r="AI281" s="9"/>
      <c r="AJ281" s="27">
        <v>4.596396024140001</v>
      </c>
      <c r="AK281" s="1"/>
    </row>
    <row r="282" spans="1:37" ht="12.75">
      <c r="A282" t="s">
        <v>231</v>
      </c>
      <c r="B282" t="s">
        <v>626</v>
      </c>
      <c r="F282" s="1">
        <v>2.96040238056</v>
      </c>
      <c r="H282" s="1" t="s">
        <v>891</v>
      </c>
      <c r="J282" s="1">
        <v>0.099714216694</v>
      </c>
      <c r="T282" s="1">
        <v>0.049251976669999996</v>
      </c>
      <c r="Z282" s="1">
        <v>0.06592882352919356</v>
      </c>
      <c r="AB282" s="1">
        <v>0</v>
      </c>
      <c r="AD282" s="1">
        <v>0.004299678072</v>
      </c>
      <c r="AF282" s="1">
        <v>0</v>
      </c>
      <c r="AH282" s="1">
        <v>0</v>
      </c>
      <c r="AI282" s="9"/>
      <c r="AJ282" s="27">
        <v>3.1795970755250003</v>
      </c>
      <c r="AK282" s="1"/>
    </row>
    <row r="283" spans="8:37" ht="12.75">
      <c r="H283" s="1" t="s">
        <v>891</v>
      </c>
      <c r="Z283" s="1" t="s">
        <v>891</v>
      </c>
      <c r="AB283" s="1" t="s">
        <v>891</v>
      </c>
      <c r="AF283" s="1" t="s">
        <v>891</v>
      </c>
      <c r="AH283" s="1" t="s">
        <v>891</v>
      </c>
      <c r="AI283" s="9"/>
      <c r="AJ283" s="27" t="s">
        <v>891</v>
      </c>
      <c r="AK283" s="1"/>
    </row>
    <row r="284" spans="2:37" ht="12.75">
      <c r="B284" t="s">
        <v>627</v>
      </c>
      <c r="H284" s="1" t="s">
        <v>891</v>
      </c>
      <c r="Z284" s="1" t="s">
        <v>891</v>
      </c>
      <c r="AB284" s="1" t="s">
        <v>891</v>
      </c>
      <c r="AF284" s="1" t="s">
        <v>891</v>
      </c>
      <c r="AH284" s="1" t="s">
        <v>891</v>
      </c>
      <c r="AI284" s="9"/>
      <c r="AJ284" s="27" t="s">
        <v>891</v>
      </c>
      <c r="AK284" s="1"/>
    </row>
    <row r="285" spans="1:37" ht="12.75">
      <c r="A285" t="s">
        <v>232</v>
      </c>
      <c r="B285" t="s">
        <v>628</v>
      </c>
      <c r="F285" s="1">
        <v>1.726893527454</v>
      </c>
      <c r="H285" s="1" t="s">
        <v>891</v>
      </c>
      <c r="J285" s="1">
        <v>0.090836085421</v>
      </c>
      <c r="T285" s="1">
        <v>0.070003804521</v>
      </c>
      <c r="Z285" s="1">
        <v>0</v>
      </c>
      <c r="AB285" s="1">
        <v>0</v>
      </c>
      <c r="AD285" s="1">
        <v>0.002597283602</v>
      </c>
      <c r="AF285" s="1">
        <v>0</v>
      </c>
      <c r="AH285" s="1">
        <v>0</v>
      </c>
      <c r="AI285" s="9"/>
      <c r="AJ285" s="27">
        <v>1.8903307009980002</v>
      </c>
      <c r="AK285" s="1"/>
    </row>
    <row r="286" spans="1:37" ht="12.75">
      <c r="A286" t="s">
        <v>237</v>
      </c>
      <c r="B286" t="s">
        <v>629</v>
      </c>
      <c r="F286" s="1">
        <v>2.370343082433</v>
      </c>
      <c r="H286" s="1" t="s">
        <v>891</v>
      </c>
      <c r="J286" s="1">
        <v>0.183361584251</v>
      </c>
      <c r="T286" s="1">
        <v>0.070003804521</v>
      </c>
      <c r="Z286" s="1">
        <v>0</v>
      </c>
      <c r="AB286" s="1">
        <v>0</v>
      </c>
      <c r="AD286" s="1">
        <v>0.003603778803</v>
      </c>
      <c r="AF286" s="1">
        <v>0</v>
      </c>
      <c r="AH286" s="1">
        <v>0</v>
      </c>
      <c r="AI286" s="9"/>
      <c r="AJ286" s="27">
        <v>2.627312250007</v>
      </c>
      <c r="AK286" s="1"/>
    </row>
    <row r="287" spans="1:37" ht="12.75">
      <c r="A287" t="s">
        <v>233</v>
      </c>
      <c r="B287" t="s">
        <v>630</v>
      </c>
      <c r="F287" s="1">
        <v>3.006484300781</v>
      </c>
      <c r="H287" s="1" t="s">
        <v>891</v>
      </c>
      <c r="J287" s="1">
        <v>0.07095038547100001</v>
      </c>
      <c r="T287" s="1">
        <v>0.049251976669999996</v>
      </c>
      <c r="Z287" s="1">
        <v>0.043302235294161294</v>
      </c>
      <c r="AB287" s="1">
        <v>0</v>
      </c>
      <c r="AD287" s="1">
        <v>0.004329344274</v>
      </c>
      <c r="AF287" s="1">
        <v>0</v>
      </c>
      <c r="AH287" s="1">
        <v>0</v>
      </c>
      <c r="AI287" s="9"/>
      <c r="AJ287" s="27">
        <v>3.1743182424909997</v>
      </c>
      <c r="AK287" s="1"/>
    </row>
    <row r="288" spans="1:37" ht="12.75">
      <c r="A288" t="s">
        <v>234</v>
      </c>
      <c r="B288" t="s">
        <v>631</v>
      </c>
      <c r="F288" s="1">
        <v>2.054230575754</v>
      </c>
      <c r="H288" s="1" t="s">
        <v>891</v>
      </c>
      <c r="J288" s="1">
        <v>0.080528373918</v>
      </c>
      <c r="T288" s="1">
        <v>0.049251976669999996</v>
      </c>
      <c r="Z288" s="1">
        <v>0.007188176470806452</v>
      </c>
      <c r="AB288" s="1">
        <v>0</v>
      </c>
      <c r="AD288" s="1">
        <v>0.0030154054860000003</v>
      </c>
      <c r="AF288" s="1">
        <v>0</v>
      </c>
      <c r="AH288" s="1">
        <v>0</v>
      </c>
      <c r="AI288" s="9"/>
      <c r="AJ288" s="27">
        <v>2.194214508299</v>
      </c>
      <c r="AK288" s="1"/>
    </row>
    <row r="289" spans="1:37" ht="12.75">
      <c r="A289" t="s">
        <v>235</v>
      </c>
      <c r="B289" t="s">
        <v>632</v>
      </c>
      <c r="F289" s="1">
        <v>5.281210270588001</v>
      </c>
      <c r="H289" s="1" t="s">
        <v>891</v>
      </c>
      <c r="J289" s="1">
        <v>0.134273024608</v>
      </c>
      <c r="T289" s="1">
        <v>0.09605810018</v>
      </c>
      <c r="Z289" s="1">
        <v>0.06843988235329033</v>
      </c>
      <c r="AB289" s="1">
        <v>0.053977</v>
      </c>
      <c r="AD289" s="1">
        <v>0.007628067731</v>
      </c>
      <c r="AF289" s="1">
        <v>0</v>
      </c>
      <c r="AH289" s="1">
        <v>0</v>
      </c>
      <c r="AI289" s="9"/>
      <c r="AJ289" s="27">
        <v>5.641586345459</v>
      </c>
      <c r="AK289" s="1"/>
    </row>
    <row r="290" spans="1:37" ht="12.75">
      <c r="A290" t="s">
        <v>236</v>
      </c>
      <c r="B290" t="s">
        <v>633</v>
      </c>
      <c r="F290" s="1">
        <v>3.567948195795</v>
      </c>
      <c r="H290" s="1" t="s">
        <v>891</v>
      </c>
      <c r="J290" s="1">
        <v>0.153159213031</v>
      </c>
      <c r="T290" s="1">
        <v>0.141016289524</v>
      </c>
      <c r="Z290" s="1">
        <v>0</v>
      </c>
      <c r="AB290" s="1">
        <v>0</v>
      </c>
      <c r="AD290" s="1">
        <v>0.005320513652</v>
      </c>
      <c r="AF290" s="1">
        <v>0</v>
      </c>
      <c r="AH290" s="1">
        <v>0</v>
      </c>
      <c r="AI290" s="9"/>
      <c r="AJ290" s="27">
        <v>3.867444212002</v>
      </c>
      <c r="AK290" s="1"/>
    </row>
    <row r="291" spans="8:37" ht="12.75">
      <c r="H291" s="1" t="s">
        <v>891</v>
      </c>
      <c r="Z291" s="1" t="s">
        <v>891</v>
      </c>
      <c r="AB291" s="1" t="s">
        <v>891</v>
      </c>
      <c r="AF291" s="1" t="s">
        <v>891</v>
      </c>
      <c r="AH291" s="1" t="s">
        <v>891</v>
      </c>
      <c r="AI291" s="9"/>
      <c r="AJ291" s="27" t="s">
        <v>891</v>
      </c>
      <c r="AK291" s="1"/>
    </row>
    <row r="292" spans="2:37" ht="12.75">
      <c r="B292" t="s">
        <v>634</v>
      </c>
      <c r="H292" s="1" t="s">
        <v>891</v>
      </c>
      <c r="Z292" s="1" t="s">
        <v>891</v>
      </c>
      <c r="AB292" s="1" t="s">
        <v>891</v>
      </c>
      <c r="AF292" s="1" t="s">
        <v>891</v>
      </c>
      <c r="AH292" s="1" t="s">
        <v>891</v>
      </c>
      <c r="AI292" s="9"/>
      <c r="AJ292" s="27" t="s">
        <v>891</v>
      </c>
      <c r="AK292" s="1"/>
    </row>
    <row r="293" spans="1:37" ht="12.75">
      <c r="A293" t="s">
        <v>238</v>
      </c>
      <c r="B293" t="s">
        <v>635</v>
      </c>
      <c r="F293" s="1">
        <v>6.513100616378</v>
      </c>
      <c r="H293" s="1" t="s">
        <v>891</v>
      </c>
      <c r="J293" s="1">
        <v>0.205096977844</v>
      </c>
      <c r="T293" s="1">
        <v>0.179705687278</v>
      </c>
      <c r="Z293" s="1">
        <v>0</v>
      </c>
      <c r="AB293" s="1">
        <v>0.16622199999999998</v>
      </c>
      <c r="AD293" s="1">
        <v>0.009528910283</v>
      </c>
      <c r="AF293" s="1">
        <v>0</v>
      </c>
      <c r="AH293" s="1">
        <v>0</v>
      </c>
      <c r="AI293" s="9"/>
      <c r="AJ293" s="27">
        <v>7.073654191781</v>
      </c>
      <c r="AK293" s="1"/>
    </row>
    <row r="294" spans="1:37" ht="12.75">
      <c r="A294" t="s">
        <v>239</v>
      </c>
      <c r="B294" t="s">
        <v>636</v>
      </c>
      <c r="F294" s="1">
        <v>6.852332408566</v>
      </c>
      <c r="H294" s="1" t="s">
        <v>891</v>
      </c>
      <c r="J294" s="1">
        <v>0.17293241815899998</v>
      </c>
      <c r="T294" s="1">
        <v>0.182154495558</v>
      </c>
      <c r="Z294" s="1">
        <v>0</v>
      </c>
      <c r="AB294" s="1">
        <v>0.139681</v>
      </c>
      <c r="AD294" s="1">
        <v>0.009965494839000002</v>
      </c>
      <c r="AF294" s="1">
        <v>0.974522</v>
      </c>
      <c r="AH294" s="1">
        <v>0</v>
      </c>
      <c r="AI294" s="9"/>
      <c r="AJ294" s="27">
        <v>8.331587817122001</v>
      </c>
      <c r="AK294" s="1"/>
    </row>
    <row r="295" spans="1:37" ht="12.75">
      <c r="A295" t="s">
        <v>240</v>
      </c>
      <c r="B295" t="s">
        <v>637</v>
      </c>
      <c r="F295" s="1">
        <v>3.964507765417</v>
      </c>
      <c r="H295" s="1" t="s">
        <v>891</v>
      </c>
      <c r="J295" s="1">
        <v>0.18445268448299998</v>
      </c>
      <c r="T295" s="1">
        <v>0.093021223298</v>
      </c>
      <c r="Z295" s="1">
        <v>0</v>
      </c>
      <c r="AB295" s="1">
        <v>0.150374</v>
      </c>
      <c r="AD295" s="1">
        <v>0.005851845231</v>
      </c>
      <c r="AF295" s="1">
        <v>0</v>
      </c>
      <c r="AH295" s="1">
        <v>0</v>
      </c>
      <c r="AI295" s="9"/>
      <c r="AJ295" s="27">
        <v>4.3982075184300005</v>
      </c>
      <c r="AK295" s="1"/>
    </row>
    <row r="296" spans="1:37" ht="12.75">
      <c r="A296" t="s">
        <v>241</v>
      </c>
      <c r="B296" t="s">
        <v>638</v>
      </c>
      <c r="F296" s="1">
        <v>4.2085987220379995</v>
      </c>
      <c r="H296" s="1" t="s">
        <v>891</v>
      </c>
      <c r="J296" s="1">
        <v>0.17813804144</v>
      </c>
      <c r="T296" s="1">
        <v>0.104285150363</v>
      </c>
      <c r="Z296" s="1">
        <v>0.008717</v>
      </c>
      <c r="AB296" s="1">
        <v>0.146266</v>
      </c>
      <c r="AD296" s="1">
        <v>0.006197664936</v>
      </c>
      <c r="AF296" s="1">
        <v>0</v>
      </c>
      <c r="AH296" s="1">
        <v>0</v>
      </c>
      <c r="AI296" s="9"/>
      <c r="AJ296" s="27">
        <v>4.652202578776</v>
      </c>
      <c r="AK296" s="1"/>
    </row>
    <row r="297" spans="1:37" ht="12.75">
      <c r="A297" t="s">
        <v>242</v>
      </c>
      <c r="B297" t="s">
        <v>639</v>
      </c>
      <c r="F297" s="1">
        <v>5.210283918563</v>
      </c>
      <c r="H297" s="1" t="s">
        <v>891</v>
      </c>
      <c r="J297" s="1">
        <v>0.271964697207</v>
      </c>
      <c r="T297" s="1">
        <v>0.104285150363</v>
      </c>
      <c r="Z297" s="1">
        <v>0.02932770588248387</v>
      </c>
      <c r="AB297" s="1">
        <v>0.22750599999999999</v>
      </c>
      <c r="AD297" s="1">
        <v>0.007704338858</v>
      </c>
      <c r="AF297" s="1">
        <v>0</v>
      </c>
      <c r="AH297" s="1">
        <v>0</v>
      </c>
      <c r="AI297" s="9"/>
      <c r="AJ297" s="27">
        <v>5.851071810873</v>
      </c>
      <c r="AK297" s="1"/>
    </row>
    <row r="298" spans="8:37" ht="12.75">
      <c r="H298" s="1" t="s">
        <v>891</v>
      </c>
      <c r="Z298" s="1" t="s">
        <v>891</v>
      </c>
      <c r="AB298" s="1" t="s">
        <v>891</v>
      </c>
      <c r="AF298" s="1" t="s">
        <v>891</v>
      </c>
      <c r="AH298" s="1" t="s">
        <v>891</v>
      </c>
      <c r="AI298" s="9"/>
      <c r="AJ298" s="27" t="s">
        <v>891</v>
      </c>
      <c r="AK298" s="1"/>
    </row>
    <row r="299" spans="2:37" ht="12.75">
      <c r="B299" t="s">
        <v>640</v>
      </c>
      <c r="H299" s="1" t="s">
        <v>891</v>
      </c>
      <c r="Z299" s="1" t="s">
        <v>891</v>
      </c>
      <c r="AB299" s="1" t="s">
        <v>891</v>
      </c>
      <c r="AF299" s="1" t="s">
        <v>891</v>
      </c>
      <c r="AH299" s="1" t="s">
        <v>891</v>
      </c>
      <c r="AI299" s="9"/>
      <c r="AJ299" s="27" t="s">
        <v>891</v>
      </c>
      <c r="AK299" s="1"/>
    </row>
    <row r="300" spans="1:37" ht="12.75">
      <c r="A300" t="s">
        <v>243</v>
      </c>
      <c r="B300" t="s">
        <v>641</v>
      </c>
      <c r="F300" s="1">
        <v>10.169029302614</v>
      </c>
      <c r="H300" s="1" t="s">
        <v>891</v>
      </c>
      <c r="J300" s="1">
        <v>0.403691157586</v>
      </c>
      <c r="T300" s="1">
        <v>0.19635679555000002</v>
      </c>
      <c r="Z300" s="1">
        <v>0</v>
      </c>
      <c r="AB300" s="1">
        <v>0.32399900000000004</v>
      </c>
      <c r="AD300" s="1">
        <v>0.014875694909</v>
      </c>
      <c r="AF300" s="1">
        <v>0</v>
      </c>
      <c r="AH300" s="1">
        <v>0</v>
      </c>
      <c r="AI300" s="9"/>
      <c r="AJ300" s="27">
        <v>11.107951950658999</v>
      </c>
      <c r="AK300" s="1"/>
    </row>
    <row r="301" spans="1:37" ht="12.75">
      <c r="A301" t="s">
        <v>244</v>
      </c>
      <c r="B301" t="s">
        <v>642</v>
      </c>
      <c r="F301" s="1">
        <v>6.288416785437</v>
      </c>
      <c r="H301" s="1" t="s">
        <v>891</v>
      </c>
      <c r="J301" s="1">
        <v>0.217145870284</v>
      </c>
      <c r="T301" s="1">
        <v>0.070003804521</v>
      </c>
      <c r="Z301" s="1">
        <v>0.0031415294116774193</v>
      </c>
      <c r="AB301" s="1">
        <v>0.175767</v>
      </c>
      <c r="AD301" s="1">
        <v>0.009097739084999999</v>
      </c>
      <c r="AF301" s="1">
        <v>0</v>
      </c>
      <c r="AH301" s="1">
        <v>0</v>
      </c>
      <c r="AI301" s="9"/>
      <c r="AJ301" s="27">
        <v>6.763572728738</v>
      </c>
      <c r="AK301" s="1"/>
    </row>
    <row r="302" spans="1:37" ht="12.75">
      <c r="A302" t="s">
        <v>245</v>
      </c>
      <c r="B302" t="s">
        <v>643</v>
      </c>
      <c r="F302" s="1">
        <v>2.946468548891</v>
      </c>
      <c r="H302" s="1" t="s">
        <v>891</v>
      </c>
      <c r="J302" s="1">
        <v>0.140461235416</v>
      </c>
      <c r="T302" s="1">
        <v>0.049251976669999996</v>
      </c>
      <c r="Z302" s="1">
        <v>0</v>
      </c>
      <c r="AB302" s="1">
        <v>0.113523</v>
      </c>
      <c r="AD302" s="1">
        <v>0.004329120102</v>
      </c>
      <c r="AF302" s="1">
        <v>0</v>
      </c>
      <c r="AH302" s="1">
        <v>0</v>
      </c>
      <c r="AI302" s="9"/>
      <c r="AJ302" s="27">
        <v>3.254033881079</v>
      </c>
      <c r="AK302" s="1"/>
    </row>
    <row r="303" spans="1:37" ht="12.75">
      <c r="A303" t="s">
        <v>246</v>
      </c>
      <c r="B303" t="s">
        <v>644</v>
      </c>
      <c r="F303" s="1">
        <v>4.01190104445</v>
      </c>
      <c r="H303" s="1" t="s">
        <v>891</v>
      </c>
      <c r="J303" s="1">
        <v>0.183170442604</v>
      </c>
      <c r="T303" s="1">
        <v>0.083716539865</v>
      </c>
      <c r="Z303" s="1">
        <v>0</v>
      </c>
      <c r="AB303" s="1">
        <v>0.075827</v>
      </c>
      <c r="AD303" s="1">
        <v>0.005905003338</v>
      </c>
      <c r="AF303" s="1">
        <v>0</v>
      </c>
      <c r="AH303" s="1">
        <v>0</v>
      </c>
      <c r="AI303" s="9"/>
      <c r="AJ303" s="27">
        <v>4.360520030257</v>
      </c>
      <c r="AK303" s="1"/>
    </row>
    <row r="304" spans="1:37" ht="12.75">
      <c r="A304" t="s">
        <v>247</v>
      </c>
      <c r="B304" t="s">
        <v>645</v>
      </c>
      <c r="F304" s="1">
        <v>6.105176926228</v>
      </c>
      <c r="H304" s="1" t="s">
        <v>891</v>
      </c>
      <c r="J304" s="1">
        <v>0.26534840875300003</v>
      </c>
      <c r="T304" s="1">
        <v>0.063146944329</v>
      </c>
      <c r="Z304" s="1">
        <v>0</v>
      </c>
      <c r="AB304" s="1">
        <v>0</v>
      </c>
      <c r="AD304" s="1">
        <v>0.008892158267000001</v>
      </c>
      <c r="AF304" s="1">
        <v>0</v>
      </c>
      <c r="AH304" s="1">
        <v>0</v>
      </c>
      <c r="AI304" s="9"/>
      <c r="AJ304" s="27">
        <v>6.4425644375769995</v>
      </c>
      <c r="AK304" s="1"/>
    </row>
    <row r="305" spans="1:37" ht="12.75">
      <c r="A305" t="s">
        <v>248</v>
      </c>
      <c r="B305" t="s">
        <v>646</v>
      </c>
      <c r="F305" s="1">
        <v>7.71365545041</v>
      </c>
      <c r="H305" s="1" t="s">
        <v>891</v>
      </c>
      <c r="J305" s="1">
        <v>0.26582825392799997</v>
      </c>
      <c r="T305" s="1">
        <v>0.193418422622</v>
      </c>
      <c r="Z305" s="1">
        <v>0</v>
      </c>
      <c r="AB305" s="1">
        <v>0.219383</v>
      </c>
      <c r="AD305" s="1">
        <v>0.011289330395000002</v>
      </c>
      <c r="AF305" s="1">
        <v>0</v>
      </c>
      <c r="AH305" s="1">
        <v>0</v>
      </c>
      <c r="AI305" s="9"/>
      <c r="AJ305" s="27">
        <v>8.403574457356001</v>
      </c>
      <c r="AK305" s="1"/>
    </row>
    <row r="306" spans="1:37" ht="12.75">
      <c r="A306" t="s">
        <v>249</v>
      </c>
      <c r="B306" t="s">
        <v>647</v>
      </c>
      <c r="F306" s="1">
        <v>5.971830224392</v>
      </c>
      <c r="H306" s="1" t="s">
        <v>891</v>
      </c>
      <c r="J306" s="1">
        <v>0.202197000674</v>
      </c>
      <c r="T306" s="1">
        <v>0.111142010555</v>
      </c>
      <c r="Z306" s="1">
        <v>0</v>
      </c>
      <c r="AB306" s="1">
        <v>0.164813</v>
      </c>
      <c r="AD306" s="1">
        <v>0.008689003688999998</v>
      </c>
      <c r="AF306" s="1">
        <v>0</v>
      </c>
      <c r="AH306" s="1">
        <v>0</v>
      </c>
      <c r="AI306" s="9"/>
      <c r="AJ306" s="27">
        <v>6.45867123931</v>
      </c>
      <c r="AK306" s="1"/>
    </row>
    <row r="307" spans="1:37" ht="12.75">
      <c r="A307" t="s">
        <v>250</v>
      </c>
      <c r="B307" t="s">
        <v>648</v>
      </c>
      <c r="F307" s="1">
        <v>5.546161194404</v>
      </c>
      <c r="H307" s="1" t="s">
        <v>891</v>
      </c>
      <c r="J307" s="1">
        <v>0.179407341437</v>
      </c>
      <c r="T307" s="1">
        <v>0.165992951933</v>
      </c>
      <c r="Z307" s="1">
        <v>0</v>
      </c>
      <c r="AB307" s="1">
        <v>0</v>
      </c>
      <c r="AD307" s="1">
        <v>0.008135651799</v>
      </c>
      <c r="AF307" s="1">
        <v>0</v>
      </c>
      <c r="AH307" s="1">
        <v>0</v>
      </c>
      <c r="AI307" s="9"/>
      <c r="AJ307" s="27">
        <v>5.899697139573</v>
      </c>
      <c r="AK307" s="1"/>
    </row>
    <row r="308" spans="1:37" ht="12.75">
      <c r="A308" t="s">
        <v>251</v>
      </c>
      <c r="B308" t="s">
        <v>649</v>
      </c>
      <c r="F308" s="1">
        <v>2.727155558117</v>
      </c>
      <c r="H308" s="1" t="s">
        <v>891</v>
      </c>
      <c r="J308" s="1">
        <v>0.10517668656200001</v>
      </c>
      <c r="T308" s="1">
        <v>0.063146944329</v>
      </c>
      <c r="Z308" s="1">
        <v>0.004375411764967742</v>
      </c>
      <c r="AB308" s="1">
        <v>0</v>
      </c>
      <c r="AD308" s="1">
        <v>0.003998405289</v>
      </c>
      <c r="AF308" s="1">
        <v>0</v>
      </c>
      <c r="AH308" s="1">
        <v>0</v>
      </c>
      <c r="AI308" s="9"/>
      <c r="AJ308" s="27">
        <v>2.903853006062</v>
      </c>
      <c r="AK308" s="1"/>
    </row>
    <row r="309" spans="1:37" ht="12.75">
      <c r="A309" t="s">
        <v>252</v>
      </c>
      <c r="B309" t="s">
        <v>650</v>
      </c>
      <c r="F309" s="1">
        <v>3.079388557976</v>
      </c>
      <c r="H309" s="1" t="s">
        <v>891</v>
      </c>
      <c r="J309" s="1">
        <v>0.157125402198</v>
      </c>
      <c r="T309" s="1">
        <v>0.049251976669999996</v>
      </c>
      <c r="Z309" s="1">
        <v>0</v>
      </c>
      <c r="AB309" s="1">
        <v>0</v>
      </c>
      <c r="AD309" s="1">
        <v>0.004534100512</v>
      </c>
      <c r="AF309" s="1">
        <v>0</v>
      </c>
      <c r="AH309" s="1">
        <v>0</v>
      </c>
      <c r="AI309" s="9"/>
      <c r="AJ309" s="27">
        <v>3.2903000373570004</v>
      </c>
      <c r="AK309" s="1"/>
    </row>
    <row r="310" spans="1:37" ht="12.75">
      <c r="A310" t="s">
        <v>253</v>
      </c>
      <c r="B310" t="s">
        <v>651</v>
      </c>
      <c r="F310" s="1">
        <v>9.245443446665</v>
      </c>
      <c r="H310" s="1" t="s">
        <v>891</v>
      </c>
      <c r="J310" s="1">
        <v>0.191338761407</v>
      </c>
      <c r="T310" s="1">
        <v>0.083716539865</v>
      </c>
      <c r="Z310" s="1">
        <v>0</v>
      </c>
      <c r="AB310" s="1">
        <v>0.153069</v>
      </c>
      <c r="AD310" s="1">
        <v>0.013199230409</v>
      </c>
      <c r="AF310" s="1">
        <v>0</v>
      </c>
      <c r="AH310" s="1">
        <v>0</v>
      </c>
      <c r="AI310" s="9"/>
      <c r="AJ310" s="27">
        <v>9.686766978346</v>
      </c>
      <c r="AK310" s="1"/>
    </row>
    <row r="311" spans="1:37" ht="12.75">
      <c r="A311" t="s">
        <v>254</v>
      </c>
      <c r="B311" t="s">
        <v>652</v>
      </c>
      <c r="F311" s="1">
        <v>2.731461684239</v>
      </c>
      <c r="H311" s="1" t="s">
        <v>891</v>
      </c>
      <c r="J311" s="1">
        <v>0.122476001108</v>
      </c>
      <c r="T311" s="1">
        <v>0.083716539865</v>
      </c>
      <c r="Z311" s="1">
        <v>0.03967770588248388</v>
      </c>
      <c r="AB311" s="1">
        <v>0.101877</v>
      </c>
      <c r="AD311" s="1">
        <v>0.004050048121</v>
      </c>
      <c r="AF311" s="1">
        <v>0</v>
      </c>
      <c r="AH311" s="1">
        <v>0</v>
      </c>
      <c r="AI311" s="9"/>
      <c r="AJ311" s="27">
        <v>3.083258979215</v>
      </c>
      <c r="AK311" s="1"/>
    </row>
    <row r="312" spans="8:37" ht="12.75">
      <c r="H312" s="1" t="s">
        <v>891</v>
      </c>
      <c r="Z312" s="1" t="s">
        <v>891</v>
      </c>
      <c r="AB312" s="1" t="s">
        <v>891</v>
      </c>
      <c r="AF312" s="1" t="s">
        <v>891</v>
      </c>
      <c r="AH312" s="1" t="s">
        <v>891</v>
      </c>
      <c r="AI312" s="9"/>
      <c r="AJ312" s="27" t="s">
        <v>891</v>
      </c>
      <c r="AK312" s="1"/>
    </row>
    <row r="313" spans="2:37" ht="12.75">
      <c r="B313" t="s">
        <v>653</v>
      </c>
      <c r="H313" s="1" t="s">
        <v>891</v>
      </c>
      <c r="Z313" s="1" t="s">
        <v>891</v>
      </c>
      <c r="AB313" s="1" t="s">
        <v>891</v>
      </c>
      <c r="AF313" s="1" t="s">
        <v>891</v>
      </c>
      <c r="AH313" s="1" t="s">
        <v>891</v>
      </c>
      <c r="AI313" s="9"/>
      <c r="AJ313" s="27" t="s">
        <v>891</v>
      </c>
      <c r="AK313" s="1"/>
    </row>
    <row r="314" spans="1:37" ht="12.75">
      <c r="A314" t="s">
        <v>255</v>
      </c>
      <c r="B314" t="s">
        <v>654</v>
      </c>
      <c r="F314" s="1">
        <v>5.077800506877001</v>
      </c>
      <c r="H314" s="1" t="s">
        <v>891</v>
      </c>
      <c r="J314" s="1">
        <v>0.197101881158</v>
      </c>
      <c r="T314" s="1">
        <v>0.090572415018</v>
      </c>
      <c r="Z314" s="1">
        <v>0</v>
      </c>
      <c r="AB314" s="1">
        <v>0.159792</v>
      </c>
      <c r="AD314" s="1">
        <v>0.007413603768</v>
      </c>
      <c r="AF314" s="1">
        <v>0</v>
      </c>
      <c r="AH314" s="1">
        <v>0</v>
      </c>
      <c r="AI314" s="9"/>
      <c r="AJ314" s="27">
        <v>5.532680406821</v>
      </c>
      <c r="AK314" s="1"/>
    </row>
    <row r="315" spans="1:37" ht="12.75">
      <c r="A315" t="s">
        <v>256</v>
      </c>
      <c r="B315" t="s">
        <v>655</v>
      </c>
      <c r="F315" s="1">
        <v>3.360753735717</v>
      </c>
      <c r="H315" s="1" t="s">
        <v>891</v>
      </c>
      <c r="J315" s="1">
        <v>0.136068959662</v>
      </c>
      <c r="T315" s="1">
        <v>0.049434208984</v>
      </c>
      <c r="Z315" s="1">
        <v>0.08553023529416129</v>
      </c>
      <c r="AB315" s="1">
        <v>0.10678499999999999</v>
      </c>
      <c r="AD315" s="1">
        <v>0.00490070982</v>
      </c>
      <c r="AF315" s="1">
        <v>0</v>
      </c>
      <c r="AH315" s="1">
        <v>0</v>
      </c>
      <c r="AI315" s="9"/>
      <c r="AJ315" s="27">
        <v>3.7434728494779996</v>
      </c>
      <c r="AK315" s="1"/>
    </row>
    <row r="316" spans="1:37" ht="12.75">
      <c r="A316" t="s">
        <v>257</v>
      </c>
      <c r="B316" t="s">
        <v>656</v>
      </c>
      <c r="F316" s="1">
        <v>4.7143643644869995</v>
      </c>
      <c r="H316" s="1" t="s">
        <v>891</v>
      </c>
      <c r="J316" s="1">
        <v>0.118285817824</v>
      </c>
      <c r="T316" s="1">
        <v>0.049251976669999996</v>
      </c>
      <c r="Z316" s="1">
        <v>0.01778035294087097</v>
      </c>
      <c r="AB316" s="1">
        <v>0.097836</v>
      </c>
      <c r="AD316" s="1">
        <v>0.006763232485</v>
      </c>
      <c r="AF316" s="1">
        <v>0</v>
      </c>
      <c r="AH316" s="1">
        <v>0</v>
      </c>
      <c r="AI316" s="9"/>
      <c r="AJ316" s="27">
        <v>5.004281744408</v>
      </c>
      <c r="AK316" s="1"/>
    </row>
    <row r="317" spans="1:37" ht="12.75">
      <c r="A317" t="s">
        <v>258</v>
      </c>
      <c r="B317" t="s">
        <v>657</v>
      </c>
      <c r="F317" s="1">
        <v>6.469400168193</v>
      </c>
      <c r="H317" s="1" t="s">
        <v>891</v>
      </c>
      <c r="J317" s="1">
        <v>0.175758726152</v>
      </c>
      <c r="T317" s="1">
        <v>0.371683982102</v>
      </c>
      <c r="Z317" s="1">
        <v>0</v>
      </c>
      <c r="AB317" s="1">
        <v>0.14545200000000003</v>
      </c>
      <c r="AD317" s="1">
        <v>0.0096654626</v>
      </c>
      <c r="AF317" s="1">
        <v>0</v>
      </c>
      <c r="AH317" s="1">
        <v>0</v>
      </c>
      <c r="AI317" s="9"/>
      <c r="AJ317" s="27">
        <v>7.171960339046</v>
      </c>
      <c r="AK317" s="1"/>
    </row>
    <row r="318" spans="1:37" ht="12.75">
      <c r="A318" t="s">
        <v>259</v>
      </c>
      <c r="B318" t="s">
        <v>658</v>
      </c>
      <c r="F318" s="1">
        <v>4.396310933728</v>
      </c>
      <c r="H318" s="1" t="s">
        <v>891</v>
      </c>
      <c r="J318" s="1">
        <v>0.201072052442</v>
      </c>
      <c r="T318" s="1">
        <v>0.070003804521</v>
      </c>
      <c r="Z318" s="1">
        <v>0</v>
      </c>
      <c r="AB318" s="1">
        <v>0.16422399999999998</v>
      </c>
      <c r="AD318" s="1">
        <v>0.006444899314</v>
      </c>
      <c r="AF318" s="1">
        <v>0</v>
      </c>
      <c r="AH318" s="1">
        <v>0</v>
      </c>
      <c r="AI318" s="9"/>
      <c r="AJ318" s="27">
        <v>4.838055690005</v>
      </c>
      <c r="AK318" s="1"/>
    </row>
    <row r="319" spans="1:37" ht="12.75">
      <c r="A319" t="s">
        <v>260</v>
      </c>
      <c r="B319" t="s">
        <v>659</v>
      </c>
      <c r="F319" s="1">
        <v>3.350023082571</v>
      </c>
      <c r="H319" s="1" t="s">
        <v>891</v>
      </c>
      <c r="J319" s="1">
        <v>0.078874799569</v>
      </c>
      <c r="T319" s="1">
        <v>0.049251976669999996</v>
      </c>
      <c r="Z319" s="1">
        <v>0.0019563529408709677</v>
      </c>
      <c r="AB319" s="1">
        <v>0.065026</v>
      </c>
      <c r="AD319" s="1">
        <v>0.004817004919</v>
      </c>
      <c r="AF319" s="1">
        <v>0</v>
      </c>
      <c r="AH319" s="1">
        <v>0</v>
      </c>
      <c r="AI319" s="9"/>
      <c r="AJ319" s="27">
        <v>3.5499492166709996</v>
      </c>
      <c r="AK319" s="1"/>
    </row>
    <row r="320" spans="8:37" ht="12.75">
      <c r="H320" s="1" t="s">
        <v>891</v>
      </c>
      <c r="Z320" s="1" t="s">
        <v>891</v>
      </c>
      <c r="AB320" s="1" t="s">
        <v>891</v>
      </c>
      <c r="AF320" s="1" t="s">
        <v>891</v>
      </c>
      <c r="AH320" s="1" t="s">
        <v>891</v>
      </c>
      <c r="AI320" s="9"/>
      <c r="AJ320" s="27" t="s">
        <v>891</v>
      </c>
      <c r="AK320" s="1"/>
    </row>
    <row r="321" spans="2:37" ht="12.75">
      <c r="B321" t="s">
        <v>660</v>
      </c>
      <c r="H321" s="1" t="s">
        <v>891</v>
      </c>
      <c r="Z321" s="1" t="s">
        <v>891</v>
      </c>
      <c r="AB321" s="1" t="s">
        <v>891</v>
      </c>
      <c r="AF321" s="1" t="s">
        <v>891</v>
      </c>
      <c r="AH321" s="1" t="s">
        <v>891</v>
      </c>
      <c r="AI321" s="9"/>
      <c r="AJ321" s="27" t="s">
        <v>891</v>
      </c>
      <c r="AK321" s="1"/>
    </row>
    <row r="322" spans="1:37" ht="12.75">
      <c r="A322" t="s">
        <v>261</v>
      </c>
      <c r="B322" t="s">
        <v>661</v>
      </c>
      <c r="F322" s="1">
        <v>5.489736052536999</v>
      </c>
      <c r="H322" s="1" t="s">
        <v>891</v>
      </c>
      <c r="J322" s="1">
        <v>0.16805930170000002</v>
      </c>
      <c r="T322" s="1">
        <v>0.09987808349</v>
      </c>
      <c r="Z322" s="1">
        <v>0</v>
      </c>
      <c r="AB322" s="1">
        <v>0.138426</v>
      </c>
      <c r="AD322" s="1">
        <v>0.007963430238</v>
      </c>
      <c r="AF322" s="1">
        <v>0</v>
      </c>
      <c r="AH322" s="1">
        <v>0</v>
      </c>
      <c r="AI322" s="9"/>
      <c r="AJ322" s="27">
        <v>5.904062867966</v>
      </c>
      <c r="AK322" s="1"/>
    </row>
    <row r="323" spans="1:37" ht="12.75">
      <c r="A323" t="s">
        <v>262</v>
      </c>
      <c r="B323" t="s">
        <v>662</v>
      </c>
      <c r="F323" s="1">
        <v>3.325586510671</v>
      </c>
      <c r="H323" s="1" t="s">
        <v>891</v>
      </c>
      <c r="J323" s="1">
        <v>0.157977575372</v>
      </c>
      <c r="T323" s="1">
        <v>0.105656325393</v>
      </c>
      <c r="Z323" s="1">
        <v>0</v>
      </c>
      <c r="AB323" s="1">
        <v>0.069205</v>
      </c>
      <c r="AD323" s="1">
        <v>0.004946120387</v>
      </c>
      <c r="AF323" s="1">
        <v>0</v>
      </c>
      <c r="AH323" s="1">
        <v>0</v>
      </c>
      <c r="AI323" s="9"/>
      <c r="AJ323" s="27">
        <v>3.663371531823</v>
      </c>
      <c r="AK323" s="1"/>
    </row>
    <row r="324" spans="1:37" ht="12.75">
      <c r="A324" t="s">
        <v>263</v>
      </c>
      <c r="B324" t="s">
        <v>663</v>
      </c>
      <c r="F324" s="1">
        <v>4.672053623225</v>
      </c>
      <c r="H324" s="1" t="s">
        <v>891</v>
      </c>
      <c r="J324" s="1">
        <v>0.148785852336</v>
      </c>
      <c r="T324" s="1">
        <v>0.049251976669999996</v>
      </c>
      <c r="Z324" s="1">
        <v>0</v>
      </c>
      <c r="AB324" s="1">
        <v>0.12117800000000001</v>
      </c>
      <c r="AD324" s="1">
        <v>0.00674089617</v>
      </c>
      <c r="AF324" s="1">
        <v>0</v>
      </c>
      <c r="AH324" s="1">
        <v>0</v>
      </c>
      <c r="AI324" s="9"/>
      <c r="AJ324" s="27">
        <v>4.998010348402</v>
      </c>
      <c r="AK324" s="1"/>
    </row>
    <row r="325" spans="1:37" ht="12.75">
      <c r="A325" t="s">
        <v>264</v>
      </c>
      <c r="B325" t="s">
        <v>664</v>
      </c>
      <c r="F325" s="1">
        <v>3.437630041787</v>
      </c>
      <c r="H325" s="1" t="s">
        <v>891</v>
      </c>
      <c r="J325" s="1">
        <v>0.149351313041</v>
      </c>
      <c r="T325" s="1">
        <v>0.056291069176</v>
      </c>
      <c r="Z325" s="1">
        <v>0</v>
      </c>
      <c r="AB325" s="1">
        <v>0.122309</v>
      </c>
      <c r="AD325" s="1">
        <v>0.005031936833</v>
      </c>
      <c r="AF325" s="1">
        <v>0</v>
      </c>
      <c r="AH325" s="1">
        <v>0</v>
      </c>
      <c r="AI325" s="9"/>
      <c r="AJ325" s="27">
        <v>3.770613360837</v>
      </c>
      <c r="AK325" s="1"/>
    </row>
    <row r="326" spans="1:37" ht="12.75">
      <c r="A326" t="s">
        <v>265</v>
      </c>
      <c r="B326" t="s">
        <v>665</v>
      </c>
      <c r="F326" s="1">
        <v>4.5015559467949995</v>
      </c>
      <c r="H326" s="1" t="s">
        <v>891</v>
      </c>
      <c r="J326" s="1">
        <v>0.139288501772</v>
      </c>
      <c r="T326" s="1">
        <v>0.085087714896</v>
      </c>
      <c r="Z326" s="1">
        <v>0</v>
      </c>
      <c r="AB326" s="1">
        <v>0.11301</v>
      </c>
      <c r="AD326" s="1">
        <v>0.006535609215000001</v>
      </c>
      <c r="AF326" s="1">
        <v>0</v>
      </c>
      <c r="AH326" s="1">
        <v>0</v>
      </c>
      <c r="AI326" s="9"/>
      <c r="AJ326" s="27">
        <v>4.845477772678</v>
      </c>
      <c r="AK326" s="1"/>
    </row>
    <row r="327" spans="1:37" ht="12.75">
      <c r="A327" t="s">
        <v>266</v>
      </c>
      <c r="B327" t="s">
        <v>666</v>
      </c>
      <c r="F327" s="1">
        <v>2.314328495827</v>
      </c>
      <c r="H327" s="1" t="s">
        <v>891</v>
      </c>
      <c r="J327" s="1">
        <v>0.143478685055</v>
      </c>
      <c r="T327" s="1">
        <v>0.175592162186</v>
      </c>
      <c r="Z327" s="1">
        <v>0</v>
      </c>
      <c r="AB327" s="1">
        <v>0.117866</v>
      </c>
      <c r="AD327" s="1">
        <v>0.003605910563</v>
      </c>
      <c r="AF327" s="1">
        <v>0</v>
      </c>
      <c r="AH327" s="1">
        <v>0</v>
      </c>
      <c r="AI327" s="9"/>
      <c r="AJ327" s="27">
        <v>2.754871253631</v>
      </c>
      <c r="AK327" s="1"/>
    </row>
    <row r="328" spans="1:37" ht="12.75">
      <c r="A328" t="s">
        <v>267</v>
      </c>
      <c r="B328" t="s">
        <v>667</v>
      </c>
      <c r="F328" s="1">
        <v>6.0122422818059995</v>
      </c>
      <c r="H328" s="1" t="s">
        <v>891</v>
      </c>
      <c r="J328" s="1">
        <v>0.205952137606</v>
      </c>
      <c r="T328" s="1">
        <v>0.098800450241</v>
      </c>
      <c r="Z328" s="1">
        <v>0</v>
      </c>
      <c r="AB328" s="1">
        <v>0.167961</v>
      </c>
      <c r="AD328" s="1">
        <v>0.008734803691</v>
      </c>
      <c r="AF328" s="1">
        <v>0</v>
      </c>
      <c r="AH328" s="1">
        <v>0</v>
      </c>
      <c r="AI328" s="9"/>
      <c r="AJ328" s="27">
        <v>6.493690673344</v>
      </c>
      <c r="AK328" s="1"/>
    </row>
    <row r="329" spans="1:37" ht="12.75">
      <c r="A329" t="s">
        <v>268</v>
      </c>
      <c r="B329" t="s">
        <v>668</v>
      </c>
      <c r="F329" s="1">
        <v>7.182477302973999</v>
      </c>
      <c r="H329" s="1" t="s">
        <v>891</v>
      </c>
      <c r="J329" s="1">
        <v>0.283175353885</v>
      </c>
      <c r="T329" s="1">
        <v>0.076859679673</v>
      </c>
      <c r="Z329" s="1">
        <v>0</v>
      </c>
      <c r="AB329" s="1">
        <v>0.231965</v>
      </c>
      <c r="AD329" s="1">
        <v>0.010429601806000001</v>
      </c>
      <c r="AF329" s="1">
        <v>0</v>
      </c>
      <c r="AH329" s="1">
        <v>0</v>
      </c>
      <c r="AI329" s="9"/>
      <c r="AJ329" s="27">
        <v>7.7849069383380005</v>
      </c>
      <c r="AK329" s="1"/>
    </row>
    <row r="330" spans="1:37" ht="12.75">
      <c r="A330" t="s">
        <v>269</v>
      </c>
      <c r="B330" t="s">
        <v>669</v>
      </c>
      <c r="F330" s="1">
        <v>4.253386150358</v>
      </c>
      <c r="H330" s="1" t="s">
        <v>891</v>
      </c>
      <c r="J330" s="1">
        <v>0.145094429287</v>
      </c>
      <c r="T330" s="1">
        <v>0.09742927521000001</v>
      </c>
      <c r="Z330" s="1">
        <v>0</v>
      </c>
      <c r="AB330" s="1">
        <v>0.121546</v>
      </c>
      <c r="AD330" s="1">
        <v>0.006212095539</v>
      </c>
      <c r="AF330" s="1">
        <v>0</v>
      </c>
      <c r="AH330" s="1">
        <v>0</v>
      </c>
      <c r="AI330" s="9"/>
      <c r="AJ330" s="27">
        <v>4.623667950394</v>
      </c>
      <c r="AK330" s="1"/>
    </row>
    <row r="331" spans="1:37" ht="12.75">
      <c r="A331" t="s">
        <v>270</v>
      </c>
      <c r="B331" t="s">
        <v>670</v>
      </c>
      <c r="F331" s="1">
        <v>4.261968106764</v>
      </c>
      <c r="H331" s="1" t="s">
        <v>891</v>
      </c>
      <c r="J331" s="1">
        <v>0.146966024576</v>
      </c>
      <c r="T331" s="1">
        <v>0.08645888992600001</v>
      </c>
      <c r="Z331" s="1">
        <v>0</v>
      </c>
      <c r="AB331" s="1">
        <v>0.063725</v>
      </c>
      <c r="AD331" s="1">
        <v>0.006212995435</v>
      </c>
      <c r="AF331" s="1">
        <v>0</v>
      </c>
      <c r="AH331" s="1">
        <v>0</v>
      </c>
      <c r="AI331" s="9"/>
      <c r="AJ331" s="27">
        <v>4.565331016702</v>
      </c>
      <c r="AK331" s="1"/>
    </row>
    <row r="332" spans="1:37" ht="12.75">
      <c r="A332" t="s">
        <v>271</v>
      </c>
      <c r="B332" t="s">
        <v>671</v>
      </c>
      <c r="F332" s="1">
        <v>3.8353496328929997</v>
      </c>
      <c r="H332" s="1" t="s">
        <v>891</v>
      </c>
      <c r="J332" s="1">
        <v>0.172410760748</v>
      </c>
      <c r="T332" s="1">
        <v>0.225741509871</v>
      </c>
      <c r="Z332" s="1">
        <v>0.0065752941175161285</v>
      </c>
      <c r="AB332" s="1">
        <v>0.141651</v>
      </c>
      <c r="AD332" s="1">
        <v>0.005818402821</v>
      </c>
      <c r="AF332" s="1">
        <v>0</v>
      </c>
      <c r="AH332" s="1">
        <v>0</v>
      </c>
      <c r="AI332" s="9"/>
      <c r="AJ332" s="27">
        <v>4.3875466004520005</v>
      </c>
      <c r="AK332" s="1"/>
    </row>
    <row r="333" spans="8:37" ht="12.75">
      <c r="H333" s="1" t="s">
        <v>891</v>
      </c>
      <c r="Z333" s="1" t="s">
        <v>891</v>
      </c>
      <c r="AB333" s="1" t="s">
        <v>891</v>
      </c>
      <c r="AF333" s="1" t="s">
        <v>891</v>
      </c>
      <c r="AH333" s="1" t="s">
        <v>891</v>
      </c>
      <c r="AI333" s="9"/>
      <c r="AJ333" s="27" t="s">
        <v>891</v>
      </c>
      <c r="AK333" s="1"/>
    </row>
    <row r="334" spans="2:37" ht="12.75">
      <c r="B334" t="s">
        <v>672</v>
      </c>
      <c r="H334" s="1" t="s">
        <v>891</v>
      </c>
      <c r="Z334" s="1" t="s">
        <v>891</v>
      </c>
      <c r="AB334" s="1" t="s">
        <v>891</v>
      </c>
      <c r="AF334" s="1" t="s">
        <v>891</v>
      </c>
      <c r="AH334" s="1" t="s">
        <v>891</v>
      </c>
      <c r="AI334" s="9"/>
      <c r="AJ334" s="27" t="s">
        <v>891</v>
      </c>
      <c r="AK334" s="1"/>
    </row>
    <row r="335" spans="1:37" ht="12.75">
      <c r="A335" t="s">
        <v>277</v>
      </c>
      <c r="B335" t="s">
        <v>673</v>
      </c>
      <c r="F335" s="1">
        <v>4.267974713431</v>
      </c>
      <c r="H335" s="1" t="s">
        <v>891</v>
      </c>
      <c r="J335" s="1">
        <v>0.104427052917</v>
      </c>
      <c r="T335" s="1">
        <v>0.063146944329</v>
      </c>
      <c r="Z335" s="1">
        <v>0</v>
      </c>
      <c r="AB335" s="1">
        <v>0.084698</v>
      </c>
      <c r="AD335" s="1">
        <v>0.006142134597</v>
      </c>
      <c r="AF335" s="1">
        <v>0</v>
      </c>
      <c r="AH335" s="1">
        <v>0</v>
      </c>
      <c r="AI335" s="9"/>
      <c r="AJ335" s="27">
        <v>4.526388845273</v>
      </c>
      <c r="AK335" s="1"/>
    </row>
    <row r="336" spans="1:37" ht="12.75">
      <c r="A336" t="s">
        <v>278</v>
      </c>
      <c r="B336" t="s">
        <v>674</v>
      </c>
      <c r="F336" s="1">
        <v>5.399027504245</v>
      </c>
      <c r="H336" s="1" t="s">
        <v>891</v>
      </c>
      <c r="J336" s="1">
        <v>0.24828204808899998</v>
      </c>
      <c r="T336" s="1">
        <v>0.049251976669999996</v>
      </c>
      <c r="Z336" s="1">
        <v>0</v>
      </c>
      <c r="AB336" s="1">
        <v>0</v>
      </c>
      <c r="AD336" s="1">
        <v>0.007872001328999999</v>
      </c>
      <c r="AF336" s="1">
        <v>0</v>
      </c>
      <c r="AH336" s="1">
        <v>0</v>
      </c>
      <c r="AI336" s="9"/>
      <c r="AJ336" s="27">
        <v>5.7044335303330005</v>
      </c>
      <c r="AK336" s="1"/>
    </row>
    <row r="337" spans="1:37" ht="12.75">
      <c r="A337" t="s">
        <v>279</v>
      </c>
      <c r="B337" t="s">
        <v>675</v>
      </c>
      <c r="F337" s="1">
        <v>4.858586772655</v>
      </c>
      <c r="H337" s="1" t="s">
        <v>891</v>
      </c>
      <c r="J337" s="1">
        <v>0.230194274252</v>
      </c>
      <c r="T337" s="1">
        <v>0.049251976669999996</v>
      </c>
      <c r="Z337" s="1">
        <v>0</v>
      </c>
      <c r="AB337" s="1">
        <v>0.187586</v>
      </c>
      <c r="AD337" s="1">
        <v>0.007098096763</v>
      </c>
      <c r="AF337" s="1">
        <v>0</v>
      </c>
      <c r="AH337" s="1">
        <v>0</v>
      </c>
      <c r="AI337" s="9"/>
      <c r="AJ337" s="27">
        <v>5.332717120341</v>
      </c>
      <c r="AK337" s="1"/>
    </row>
    <row r="338" spans="1:37" ht="12.75">
      <c r="A338" t="s">
        <v>280</v>
      </c>
      <c r="B338" t="s">
        <v>676</v>
      </c>
      <c r="F338" s="1">
        <v>4.901826279563</v>
      </c>
      <c r="H338" s="1" t="s">
        <v>891</v>
      </c>
      <c r="J338" s="1">
        <v>0.163907944064</v>
      </c>
      <c r="T338" s="1">
        <v>0.070003804521</v>
      </c>
      <c r="Z338" s="1">
        <v>0</v>
      </c>
      <c r="AB338" s="1">
        <v>0.131853</v>
      </c>
      <c r="AD338" s="1">
        <v>0.007103971531</v>
      </c>
      <c r="AF338" s="1">
        <v>0</v>
      </c>
      <c r="AH338" s="1">
        <v>0</v>
      </c>
      <c r="AI338" s="9"/>
      <c r="AJ338" s="27">
        <v>5.274694999678</v>
      </c>
      <c r="AK338" s="1"/>
    </row>
    <row r="339" spans="1:37" ht="12.75">
      <c r="A339" t="s">
        <v>281</v>
      </c>
      <c r="B339" t="s">
        <v>677</v>
      </c>
      <c r="F339" s="1">
        <v>4.82276758548</v>
      </c>
      <c r="H339" s="1" t="s">
        <v>891</v>
      </c>
      <c r="J339" s="1">
        <v>0.246019209742</v>
      </c>
      <c r="T339" s="1">
        <v>0.08645888992600001</v>
      </c>
      <c r="Z339" s="1">
        <v>0</v>
      </c>
      <c r="AB339" s="1">
        <v>0</v>
      </c>
      <c r="AD339" s="1">
        <v>0.007112275629</v>
      </c>
      <c r="AF339" s="1">
        <v>0</v>
      </c>
      <c r="AH339" s="1">
        <v>0</v>
      </c>
      <c r="AI339" s="9"/>
      <c r="AJ339" s="27">
        <v>5.1623579607779995</v>
      </c>
      <c r="AK339" s="1"/>
    </row>
    <row r="340" spans="1:37" ht="12.75">
      <c r="A340" t="s">
        <v>282</v>
      </c>
      <c r="B340" t="s">
        <v>678</v>
      </c>
      <c r="F340" s="1">
        <v>4.442477262952</v>
      </c>
      <c r="H340" s="1" t="s">
        <v>891</v>
      </c>
      <c r="J340" s="1">
        <v>0.26002829959</v>
      </c>
      <c r="T340" s="1">
        <v>0.076859679673</v>
      </c>
      <c r="Z340" s="1">
        <v>0</v>
      </c>
      <c r="AB340" s="1">
        <v>0.211701</v>
      </c>
      <c r="AD340" s="1">
        <v>0.006588121831</v>
      </c>
      <c r="AF340" s="1">
        <v>0</v>
      </c>
      <c r="AH340" s="1">
        <v>0</v>
      </c>
      <c r="AI340" s="9"/>
      <c r="AJ340" s="27">
        <v>4.997654364046</v>
      </c>
      <c r="AK340" s="1"/>
    </row>
    <row r="341" spans="1:37" ht="12.75">
      <c r="A341" t="s">
        <v>283</v>
      </c>
      <c r="B341" t="s">
        <v>679</v>
      </c>
      <c r="F341" s="1">
        <v>4.644821560365</v>
      </c>
      <c r="H341" s="1" t="s">
        <v>891</v>
      </c>
      <c r="J341" s="1">
        <v>0.135115242488</v>
      </c>
      <c r="T341" s="1">
        <v>0.070003804521</v>
      </c>
      <c r="Z341" s="1">
        <v>0</v>
      </c>
      <c r="AB341" s="1">
        <v>0.110368</v>
      </c>
      <c r="AD341" s="1">
        <v>0.006711744395</v>
      </c>
      <c r="AF341" s="1">
        <v>0</v>
      </c>
      <c r="AH341" s="1">
        <v>0</v>
      </c>
      <c r="AI341" s="9"/>
      <c r="AJ341" s="27">
        <v>4.96702035177</v>
      </c>
      <c r="AK341" s="1"/>
    </row>
    <row r="342" spans="1:37" ht="12.75">
      <c r="A342" t="s">
        <v>284</v>
      </c>
      <c r="B342" t="s">
        <v>680</v>
      </c>
      <c r="F342" s="1">
        <v>3.5616682666469996</v>
      </c>
      <c r="H342" s="1" t="s">
        <v>891</v>
      </c>
      <c r="J342" s="1">
        <v>0.14938814762900002</v>
      </c>
      <c r="T342" s="1">
        <v>0.056291069176</v>
      </c>
      <c r="Z342" s="1">
        <v>0</v>
      </c>
      <c r="AB342" s="1">
        <v>0.12193100000000001</v>
      </c>
      <c r="AD342" s="1">
        <v>0.005204626692</v>
      </c>
      <c r="AF342" s="1">
        <v>0</v>
      </c>
      <c r="AH342" s="1">
        <v>0</v>
      </c>
      <c r="AI342" s="9"/>
      <c r="AJ342" s="27">
        <v>3.894483110144</v>
      </c>
      <c r="AK342" s="1"/>
    </row>
    <row r="343" spans="1:37" ht="12.75">
      <c r="A343" t="s">
        <v>285</v>
      </c>
      <c r="B343" t="s">
        <v>681</v>
      </c>
      <c r="F343" s="1">
        <v>4.90660546869</v>
      </c>
      <c r="H343" s="1" t="s">
        <v>891</v>
      </c>
      <c r="J343" s="1">
        <v>0.203772923729</v>
      </c>
      <c r="T343" s="1">
        <v>0.27569483469</v>
      </c>
      <c r="Z343" s="1">
        <v>0</v>
      </c>
      <c r="AB343" s="1">
        <v>0.16531</v>
      </c>
      <c r="AD343" s="1">
        <v>0.007407553044000001</v>
      </c>
      <c r="AF343" s="1">
        <v>0</v>
      </c>
      <c r="AH343" s="1">
        <v>0</v>
      </c>
      <c r="AI343" s="9"/>
      <c r="AJ343" s="27">
        <v>5.558790780154</v>
      </c>
      <c r="AK343" s="1"/>
    </row>
    <row r="344" spans="1:37" ht="12.75">
      <c r="A344" t="s">
        <v>286</v>
      </c>
      <c r="B344" t="s">
        <v>682</v>
      </c>
      <c r="F344" s="1">
        <v>5.18741809351</v>
      </c>
      <c r="H344" s="1" t="s">
        <v>891</v>
      </c>
      <c r="J344" s="1">
        <v>0.205198521843</v>
      </c>
      <c r="T344" s="1">
        <v>0.106244393995</v>
      </c>
      <c r="Z344" s="1">
        <v>0</v>
      </c>
      <c r="AB344" s="1">
        <v>0.163989</v>
      </c>
      <c r="AD344" s="1">
        <v>0.007594864984</v>
      </c>
      <c r="AF344" s="1">
        <v>0</v>
      </c>
      <c r="AH344" s="1">
        <v>0</v>
      </c>
      <c r="AI344" s="9"/>
      <c r="AJ344" s="27">
        <v>5.6704448743319995</v>
      </c>
      <c r="AK344" s="1"/>
    </row>
    <row r="345" spans="8:37" ht="12.75">
      <c r="H345" s="1" t="s">
        <v>891</v>
      </c>
      <c r="Z345" s="1" t="s">
        <v>891</v>
      </c>
      <c r="AB345" s="1" t="s">
        <v>891</v>
      </c>
      <c r="AF345" s="1" t="s">
        <v>891</v>
      </c>
      <c r="AH345" s="1" t="s">
        <v>891</v>
      </c>
      <c r="AI345" s="9"/>
      <c r="AJ345" s="27" t="s">
        <v>891</v>
      </c>
      <c r="AK345" s="1"/>
    </row>
    <row r="346" spans="2:37" ht="12.75">
      <c r="B346" t="s">
        <v>683</v>
      </c>
      <c r="H346" s="1" t="s">
        <v>891</v>
      </c>
      <c r="Z346" s="1" t="s">
        <v>891</v>
      </c>
      <c r="AB346" s="1" t="s">
        <v>891</v>
      </c>
      <c r="AF346" s="1" t="s">
        <v>891</v>
      </c>
      <c r="AH346" s="1" t="s">
        <v>891</v>
      </c>
      <c r="AI346" s="9"/>
      <c r="AJ346" s="27" t="s">
        <v>891</v>
      </c>
      <c r="AK346" s="1"/>
    </row>
    <row r="347" spans="1:37" ht="12.75">
      <c r="A347" t="s">
        <v>287</v>
      </c>
      <c r="B347" t="s">
        <v>684</v>
      </c>
      <c r="F347" s="1">
        <v>5.214608486617</v>
      </c>
      <c r="H347" s="1" t="s">
        <v>891</v>
      </c>
      <c r="J347" s="1">
        <v>0.15875607937</v>
      </c>
      <c r="T347" s="1">
        <v>0.049251976669999996</v>
      </c>
      <c r="Z347" s="1">
        <v>0.01179629411751613</v>
      </c>
      <c r="AB347" s="1">
        <v>0.068656</v>
      </c>
      <c r="AD347" s="1">
        <v>0.007508014288</v>
      </c>
      <c r="AF347" s="1">
        <v>0</v>
      </c>
      <c r="AH347" s="1">
        <v>0</v>
      </c>
      <c r="AI347" s="9"/>
      <c r="AJ347" s="27">
        <v>5.510576851063</v>
      </c>
      <c r="AK347" s="1"/>
    </row>
    <row r="348" spans="1:37" ht="12.75">
      <c r="A348" t="s">
        <v>288</v>
      </c>
      <c r="B348" t="s">
        <v>685</v>
      </c>
      <c r="F348" s="1">
        <v>8.308911364403</v>
      </c>
      <c r="H348" s="1" t="s">
        <v>891</v>
      </c>
      <c r="J348" s="1">
        <v>0.231989213777</v>
      </c>
      <c r="T348" s="1">
        <v>0.31928184900400003</v>
      </c>
      <c r="Z348" s="1">
        <v>0</v>
      </c>
      <c r="AB348" s="1">
        <v>0</v>
      </c>
      <c r="AD348" s="1">
        <v>0.012229751906</v>
      </c>
      <c r="AF348" s="1">
        <v>0</v>
      </c>
      <c r="AH348" s="1">
        <v>0</v>
      </c>
      <c r="AI348" s="9"/>
      <c r="AJ348" s="27">
        <v>8.872412179089</v>
      </c>
      <c r="AK348" s="1"/>
    </row>
    <row r="349" spans="1:37" ht="12.75">
      <c r="A349" t="s">
        <v>289</v>
      </c>
      <c r="B349" t="s">
        <v>686</v>
      </c>
      <c r="F349" s="1">
        <v>4.879420803947</v>
      </c>
      <c r="H349" s="1" t="s">
        <v>891</v>
      </c>
      <c r="J349" s="1">
        <v>0.140343762946</v>
      </c>
      <c r="T349" s="1">
        <v>0.104285150363</v>
      </c>
      <c r="Z349" s="1">
        <v>0</v>
      </c>
      <c r="AB349" s="1">
        <v>0.116478</v>
      </c>
      <c r="AD349" s="1">
        <v>0.007086068204</v>
      </c>
      <c r="AF349" s="1">
        <v>0</v>
      </c>
      <c r="AH349" s="1">
        <v>0</v>
      </c>
      <c r="AI349" s="9"/>
      <c r="AJ349" s="27">
        <v>5.2476137854589995</v>
      </c>
      <c r="AK349" s="1"/>
    </row>
    <row r="350" spans="1:37" ht="12.75">
      <c r="A350" t="s">
        <v>290</v>
      </c>
      <c r="B350" t="s">
        <v>687</v>
      </c>
      <c r="F350" s="1">
        <v>6.665996592221999</v>
      </c>
      <c r="H350" s="1" t="s">
        <v>891</v>
      </c>
      <c r="J350" s="1">
        <v>0.159172210664</v>
      </c>
      <c r="T350" s="1">
        <v>0.163250601872</v>
      </c>
      <c r="Z350" s="1">
        <v>0</v>
      </c>
      <c r="AB350" s="1">
        <v>0.068761</v>
      </c>
      <c r="AD350" s="1">
        <v>0.009666748756000001</v>
      </c>
      <c r="AF350" s="1">
        <v>0</v>
      </c>
      <c r="AH350" s="1">
        <v>0</v>
      </c>
      <c r="AI350" s="9"/>
      <c r="AJ350" s="27">
        <v>7.066847153513001</v>
      </c>
      <c r="AK350" s="1"/>
    </row>
    <row r="351" spans="1:37" ht="12.75">
      <c r="A351" t="s">
        <v>291</v>
      </c>
      <c r="B351" t="s">
        <v>688</v>
      </c>
      <c r="F351" s="1">
        <v>5.347302774921</v>
      </c>
      <c r="H351" s="1" t="s">
        <v>891</v>
      </c>
      <c r="J351" s="1">
        <v>0.14575745187300002</v>
      </c>
      <c r="T351" s="1">
        <v>0.09742927521000001</v>
      </c>
      <c r="Z351" s="1">
        <v>0</v>
      </c>
      <c r="AB351" s="1">
        <v>0</v>
      </c>
      <c r="AD351" s="1">
        <v>0.007735485457</v>
      </c>
      <c r="AF351" s="1">
        <v>0</v>
      </c>
      <c r="AH351" s="1">
        <v>0</v>
      </c>
      <c r="AI351" s="9"/>
      <c r="AJ351" s="27">
        <v>5.598224987462</v>
      </c>
      <c r="AK351" s="1"/>
    </row>
    <row r="352" spans="1:37" ht="12.75">
      <c r="A352" t="s">
        <v>292</v>
      </c>
      <c r="B352" t="s">
        <v>689</v>
      </c>
      <c r="F352" s="1">
        <v>5.736290267966</v>
      </c>
      <c r="H352" s="1" t="s">
        <v>891</v>
      </c>
      <c r="J352" s="1">
        <v>0.33377114505300004</v>
      </c>
      <c r="T352" s="1">
        <v>0.09987808349</v>
      </c>
      <c r="Z352" s="1">
        <v>0</v>
      </c>
      <c r="AB352" s="1">
        <v>0</v>
      </c>
      <c r="AD352" s="1">
        <v>0.008505212129</v>
      </c>
      <c r="AF352" s="1">
        <v>0</v>
      </c>
      <c r="AH352" s="1">
        <v>0</v>
      </c>
      <c r="AI352" s="9"/>
      <c r="AJ352" s="27">
        <v>6.1784447086380005</v>
      </c>
      <c r="AK352" s="1"/>
    </row>
    <row r="353" spans="1:37" ht="12.75">
      <c r="A353" t="s">
        <v>293</v>
      </c>
      <c r="B353" t="s">
        <v>690</v>
      </c>
      <c r="F353" s="1">
        <v>4.043390542259</v>
      </c>
      <c r="H353" s="1" t="s">
        <v>891</v>
      </c>
      <c r="J353" s="1">
        <v>0.228946875902</v>
      </c>
      <c r="T353" s="1">
        <v>0.090572415018</v>
      </c>
      <c r="Z353" s="1">
        <v>0</v>
      </c>
      <c r="AB353" s="1">
        <v>0</v>
      </c>
      <c r="AD353" s="1">
        <v>0.006012001247</v>
      </c>
      <c r="AF353" s="1">
        <v>0</v>
      </c>
      <c r="AH353" s="1">
        <v>0</v>
      </c>
      <c r="AI353" s="9"/>
      <c r="AJ353" s="27">
        <v>4.368921834426</v>
      </c>
      <c r="AK353" s="1"/>
    </row>
    <row r="354" spans="1:37" ht="12.75">
      <c r="A354" t="s">
        <v>294</v>
      </c>
      <c r="B354" t="s">
        <v>691</v>
      </c>
      <c r="F354" s="1">
        <v>6.6909040215</v>
      </c>
      <c r="H354" s="1" t="s">
        <v>891</v>
      </c>
      <c r="J354" s="1">
        <v>0.242848448573</v>
      </c>
      <c r="T354" s="1">
        <v>0.111142010555</v>
      </c>
      <c r="Z354" s="1">
        <v>0</v>
      </c>
      <c r="AB354" s="1">
        <v>0.19686199999999998</v>
      </c>
      <c r="AD354" s="1">
        <v>0.009738586216</v>
      </c>
      <c r="AF354" s="1">
        <v>0</v>
      </c>
      <c r="AH354" s="1">
        <v>0</v>
      </c>
      <c r="AI354" s="9"/>
      <c r="AJ354" s="27">
        <v>7.251495066844</v>
      </c>
      <c r="AK354" s="1"/>
    </row>
    <row r="355" spans="1:37" ht="12.75">
      <c r="A355" t="s">
        <v>295</v>
      </c>
      <c r="B355" t="s">
        <v>692</v>
      </c>
      <c r="F355" s="1">
        <v>7.799032344021</v>
      </c>
      <c r="H355" s="1" t="s">
        <v>891</v>
      </c>
      <c r="J355" s="1">
        <v>0.19094453176099999</v>
      </c>
      <c r="T355" s="1">
        <v>0.090572415018</v>
      </c>
      <c r="Z355" s="1">
        <v>0</v>
      </c>
      <c r="AB355" s="1">
        <v>0.156831</v>
      </c>
      <c r="AD355" s="1">
        <v>0.011193838788</v>
      </c>
      <c r="AF355" s="1">
        <v>0</v>
      </c>
      <c r="AH355" s="1">
        <v>0</v>
      </c>
      <c r="AI355" s="9"/>
      <c r="AJ355" s="27">
        <v>8.248574129589</v>
      </c>
      <c r="AK355" s="1"/>
    </row>
    <row r="356" spans="1:37" ht="12.75">
      <c r="A356" t="s">
        <v>296</v>
      </c>
      <c r="B356" t="s">
        <v>693</v>
      </c>
      <c r="F356" s="1">
        <v>9.153380877054</v>
      </c>
      <c r="H356" s="1" t="s">
        <v>891</v>
      </c>
      <c r="J356" s="1">
        <v>0.245640908566</v>
      </c>
      <c r="T356" s="1">
        <v>0.124854745899</v>
      </c>
      <c r="Z356" s="1">
        <v>0</v>
      </c>
      <c r="AB356" s="1">
        <v>0.198745</v>
      </c>
      <c r="AD356" s="1">
        <v>0.013186003199</v>
      </c>
      <c r="AF356" s="1">
        <v>0</v>
      </c>
      <c r="AH356" s="1">
        <v>0</v>
      </c>
      <c r="AI356" s="9"/>
      <c r="AJ356" s="27">
        <v>9.735807534717999</v>
      </c>
      <c r="AK356" s="1"/>
    </row>
    <row r="357" spans="1:37" ht="12.75">
      <c r="A357" t="s">
        <v>297</v>
      </c>
      <c r="B357" t="s">
        <v>694</v>
      </c>
      <c r="F357" s="1">
        <v>4.08513292636</v>
      </c>
      <c r="H357" s="1" t="s">
        <v>891</v>
      </c>
      <c r="J357" s="1">
        <v>0.209688359479</v>
      </c>
      <c r="T357" s="1">
        <v>0.056291069176</v>
      </c>
      <c r="Z357" s="1">
        <v>0</v>
      </c>
      <c r="AB357" s="1">
        <v>0</v>
      </c>
      <c r="AD357" s="1">
        <v>0.006005495206</v>
      </c>
      <c r="AF357" s="1">
        <v>0</v>
      </c>
      <c r="AH357" s="1">
        <v>0</v>
      </c>
      <c r="AI357" s="9"/>
      <c r="AJ357" s="27">
        <v>4.357117850221</v>
      </c>
      <c r="AK357" s="1"/>
    </row>
    <row r="358" spans="1:37" ht="12.75">
      <c r="A358" t="s">
        <v>298</v>
      </c>
      <c r="B358" t="s">
        <v>695</v>
      </c>
      <c r="F358" s="1">
        <v>4.23547978634</v>
      </c>
      <c r="H358" s="1" t="s">
        <v>891</v>
      </c>
      <c r="J358" s="1">
        <v>0.163365380535</v>
      </c>
      <c r="T358" s="1">
        <v>0.08645888992600001</v>
      </c>
      <c r="Z358" s="1">
        <v>0</v>
      </c>
      <c r="AB358" s="1">
        <v>0</v>
      </c>
      <c r="AD358" s="1">
        <v>0.006195781985</v>
      </c>
      <c r="AF358" s="1">
        <v>0</v>
      </c>
      <c r="AH358" s="1">
        <v>0</v>
      </c>
      <c r="AI358" s="9"/>
      <c r="AJ358" s="27">
        <v>4.491499838787</v>
      </c>
      <c r="AK358" s="1"/>
    </row>
    <row r="359" spans="8:37" ht="12.75">
      <c r="H359" s="1" t="s">
        <v>891</v>
      </c>
      <c r="Z359" s="1" t="s">
        <v>891</v>
      </c>
      <c r="AB359" s="1" t="s">
        <v>891</v>
      </c>
      <c r="AF359" s="1" t="s">
        <v>891</v>
      </c>
      <c r="AH359" s="1" t="s">
        <v>891</v>
      </c>
      <c r="AI359" s="9"/>
      <c r="AJ359" s="27" t="s">
        <v>891</v>
      </c>
      <c r="AK359" s="1"/>
    </row>
    <row r="360" spans="2:37" ht="12.75">
      <c r="B360" t="s">
        <v>696</v>
      </c>
      <c r="H360" s="1" t="s">
        <v>891</v>
      </c>
      <c r="Z360" s="1" t="s">
        <v>891</v>
      </c>
      <c r="AB360" s="1" t="s">
        <v>891</v>
      </c>
      <c r="AF360" s="1" t="s">
        <v>891</v>
      </c>
      <c r="AH360" s="1" t="s">
        <v>891</v>
      </c>
      <c r="AI360" s="9"/>
      <c r="AJ360" s="27" t="s">
        <v>891</v>
      </c>
      <c r="AK360" s="1"/>
    </row>
    <row r="361" spans="1:37" ht="12.75">
      <c r="A361" t="s">
        <v>299</v>
      </c>
      <c r="B361" t="s">
        <v>697</v>
      </c>
      <c r="F361" s="1">
        <v>7.759343739291</v>
      </c>
      <c r="H361" s="1" t="s">
        <v>891</v>
      </c>
      <c r="J361" s="1">
        <v>0.164505261709</v>
      </c>
      <c r="T361" s="1">
        <v>0.106733958643</v>
      </c>
      <c r="Z361" s="1">
        <v>0</v>
      </c>
      <c r="AB361" s="1">
        <v>0</v>
      </c>
      <c r="AD361" s="1">
        <v>0.011126485406</v>
      </c>
      <c r="AF361" s="1">
        <v>1.859395</v>
      </c>
      <c r="AH361" s="1">
        <v>0</v>
      </c>
      <c r="AI361" s="9"/>
      <c r="AJ361" s="27">
        <v>9.901104445049</v>
      </c>
      <c r="AK361" s="1"/>
    </row>
    <row r="362" spans="1:37" ht="12.75">
      <c r="A362" t="s">
        <v>300</v>
      </c>
      <c r="B362" t="s">
        <v>698</v>
      </c>
      <c r="F362" s="1">
        <v>5.3152587290460005</v>
      </c>
      <c r="H362" s="1" t="s">
        <v>891</v>
      </c>
      <c r="J362" s="1">
        <v>0.15895916737000002</v>
      </c>
      <c r="T362" s="1">
        <v>0.070003804521</v>
      </c>
      <c r="Z362" s="1">
        <v>0</v>
      </c>
      <c r="AB362" s="1">
        <v>0.132094</v>
      </c>
      <c r="AD362" s="1">
        <v>0.007673486632</v>
      </c>
      <c r="AF362" s="1">
        <v>0</v>
      </c>
      <c r="AH362" s="1">
        <v>0</v>
      </c>
      <c r="AI362" s="9"/>
      <c r="AJ362" s="27">
        <v>5.683989187569</v>
      </c>
      <c r="AK362" s="1"/>
    </row>
    <row r="363" spans="1:37" ht="12.75">
      <c r="A363" t="s">
        <v>301</v>
      </c>
      <c r="B363" t="s">
        <v>699</v>
      </c>
      <c r="F363" s="1">
        <v>3.464521014448</v>
      </c>
      <c r="H363" s="1" t="s">
        <v>891</v>
      </c>
      <c r="J363" s="1">
        <v>0.139852966947</v>
      </c>
      <c r="T363" s="1">
        <v>0.049251976669999996</v>
      </c>
      <c r="Z363" s="1">
        <v>0</v>
      </c>
      <c r="AB363" s="1">
        <v>0.115642</v>
      </c>
      <c r="AD363" s="1">
        <v>0.005049455387</v>
      </c>
      <c r="AF363" s="1">
        <v>0</v>
      </c>
      <c r="AH363" s="1">
        <v>0</v>
      </c>
      <c r="AI363" s="9"/>
      <c r="AJ363" s="27">
        <v>3.774317413453</v>
      </c>
      <c r="AK363" s="1"/>
    </row>
    <row r="364" spans="1:37" ht="12.75">
      <c r="A364" t="s">
        <v>302</v>
      </c>
      <c r="B364" t="s">
        <v>700</v>
      </c>
      <c r="F364" s="1">
        <v>6.579942281943</v>
      </c>
      <c r="H364" s="1" t="s">
        <v>891</v>
      </c>
      <c r="J364" s="1">
        <v>0.13490518578299998</v>
      </c>
      <c r="T364" s="1">
        <v>0.061482227517</v>
      </c>
      <c r="Z364" s="1">
        <v>0</v>
      </c>
      <c r="AB364" s="1">
        <v>0.10681399999999999</v>
      </c>
      <c r="AD364" s="1">
        <v>0.009394616857999999</v>
      </c>
      <c r="AF364" s="1">
        <v>1.272186</v>
      </c>
      <c r="AH364" s="1">
        <v>0</v>
      </c>
      <c r="AI364" s="9"/>
      <c r="AJ364" s="27">
        <v>8.1647243121</v>
      </c>
      <c r="AK364" s="1"/>
    </row>
    <row r="365" spans="1:37" ht="12.75">
      <c r="A365" t="s">
        <v>303</v>
      </c>
      <c r="B365" t="s">
        <v>701</v>
      </c>
      <c r="F365" s="1">
        <v>10.494642748034</v>
      </c>
      <c r="H365" s="1" t="s">
        <v>891</v>
      </c>
      <c r="J365" s="1">
        <v>0.207898397601</v>
      </c>
      <c r="T365" s="1">
        <v>0.091943590048</v>
      </c>
      <c r="Z365" s="1">
        <v>0</v>
      </c>
      <c r="AB365" s="1">
        <v>0</v>
      </c>
      <c r="AD365" s="1">
        <v>0.014967772149</v>
      </c>
      <c r="AF365" s="1">
        <v>0</v>
      </c>
      <c r="AH365" s="1">
        <v>0</v>
      </c>
      <c r="AI365" s="9"/>
      <c r="AJ365" s="27">
        <v>10.809452507833</v>
      </c>
      <c r="AK365" s="1"/>
    </row>
    <row r="366" spans="1:37" ht="12.75">
      <c r="A366" t="s">
        <v>304</v>
      </c>
      <c r="B366" t="s">
        <v>702</v>
      </c>
      <c r="F366" s="1">
        <v>7.412016415043</v>
      </c>
      <c r="H366" s="1" t="s">
        <v>891</v>
      </c>
      <c r="J366" s="1">
        <v>0.156889461728</v>
      </c>
      <c r="T366" s="1">
        <v>0.09742927521000001</v>
      </c>
      <c r="Z366" s="1">
        <v>0</v>
      </c>
      <c r="AB366" s="1">
        <v>0.126689</v>
      </c>
      <c r="AD366" s="1">
        <v>0.010622650841000001</v>
      </c>
      <c r="AF366" s="1">
        <v>1.025539</v>
      </c>
      <c r="AH366" s="1">
        <v>0</v>
      </c>
      <c r="AI366" s="9"/>
      <c r="AJ366" s="27">
        <v>8.829185802822</v>
      </c>
      <c r="AK366" s="1"/>
    </row>
    <row r="367" spans="1:37" ht="12.75">
      <c r="A367" t="s">
        <v>305</v>
      </c>
      <c r="B367" t="s">
        <v>703</v>
      </c>
      <c r="F367" s="1">
        <v>10.057052518859999</v>
      </c>
      <c r="H367" s="1" t="s">
        <v>891</v>
      </c>
      <c r="J367" s="1">
        <v>0.259969563354</v>
      </c>
      <c r="T367" s="1">
        <v>0.161614451207</v>
      </c>
      <c r="Z367" s="1">
        <v>0</v>
      </c>
      <c r="AB367" s="1">
        <v>0</v>
      </c>
      <c r="AD367" s="1">
        <v>0.014505500901</v>
      </c>
      <c r="AF367" s="1">
        <v>0</v>
      </c>
      <c r="AH367" s="1">
        <v>0</v>
      </c>
      <c r="AI367" s="9"/>
      <c r="AJ367" s="27">
        <v>10.493142034323</v>
      </c>
      <c r="AK367" s="1"/>
    </row>
    <row r="368" spans="1:37" ht="12.75">
      <c r="A368" t="s">
        <v>306</v>
      </c>
      <c r="B368" t="s">
        <v>704</v>
      </c>
      <c r="F368" s="1">
        <v>2.4285455826209996</v>
      </c>
      <c r="H368" s="1" t="s">
        <v>891</v>
      </c>
      <c r="J368" s="1">
        <v>0.078308343335</v>
      </c>
      <c r="T368" s="1">
        <v>0.049251976669999996</v>
      </c>
      <c r="Z368" s="1">
        <v>0.015322058823354839</v>
      </c>
      <c r="AB368" s="1">
        <v>0.06352</v>
      </c>
      <c r="AD368" s="1">
        <v>0.003533744455</v>
      </c>
      <c r="AF368" s="1">
        <v>0</v>
      </c>
      <c r="AH368" s="1">
        <v>0</v>
      </c>
      <c r="AI368" s="9"/>
      <c r="AJ368" s="27">
        <v>2.638481705906</v>
      </c>
      <c r="AK368" s="1"/>
    </row>
    <row r="369" spans="1:37" ht="12.75">
      <c r="A369" t="s">
        <v>307</v>
      </c>
      <c r="B369" t="s">
        <v>705</v>
      </c>
      <c r="F369" s="1">
        <v>3.89485425796</v>
      </c>
      <c r="H369" s="1" t="s">
        <v>891</v>
      </c>
      <c r="J369" s="1">
        <v>0.13693905236599999</v>
      </c>
      <c r="T369" s="1">
        <v>0.083716539865</v>
      </c>
      <c r="Z369" s="1">
        <v>0</v>
      </c>
      <c r="AB369" s="1">
        <v>0.10925099999999999</v>
      </c>
      <c r="AD369" s="1">
        <v>0.005686679514000001</v>
      </c>
      <c r="AF369" s="1">
        <v>0</v>
      </c>
      <c r="AH369" s="1">
        <v>0</v>
      </c>
      <c r="AI369" s="9"/>
      <c r="AJ369" s="27">
        <v>4.230447529705</v>
      </c>
      <c r="AK369" s="1"/>
    </row>
    <row r="370" spans="1:37" ht="12.75">
      <c r="A370" t="s">
        <v>308</v>
      </c>
      <c r="B370" t="s">
        <v>706</v>
      </c>
      <c r="F370" s="1">
        <v>4.186810487804</v>
      </c>
      <c r="H370" s="1" t="s">
        <v>891</v>
      </c>
      <c r="J370" s="1">
        <v>0.188908674119</v>
      </c>
      <c r="T370" s="1">
        <v>0.056291069176</v>
      </c>
      <c r="Z370" s="1">
        <v>0</v>
      </c>
      <c r="AB370" s="1">
        <v>0.15407300000000002</v>
      </c>
      <c r="AD370" s="1">
        <v>0.006122112766</v>
      </c>
      <c r="AF370" s="1">
        <v>0</v>
      </c>
      <c r="AH370" s="1">
        <v>0</v>
      </c>
      <c r="AI370" s="9"/>
      <c r="AJ370" s="27">
        <v>4.5922053438649995</v>
      </c>
      <c r="AK370" s="1"/>
    </row>
    <row r="371" spans="1:37" ht="12.75">
      <c r="A371" t="s">
        <v>309</v>
      </c>
      <c r="B371" t="s">
        <v>707</v>
      </c>
      <c r="F371" s="1">
        <v>6.022292774614</v>
      </c>
      <c r="H371" s="1" t="s">
        <v>891</v>
      </c>
      <c r="J371" s="1">
        <v>0.17231917204299999</v>
      </c>
      <c r="T371" s="1">
        <v>0.049251976669999996</v>
      </c>
      <c r="Z371" s="1">
        <v>0</v>
      </c>
      <c r="AB371" s="1">
        <v>0.140347</v>
      </c>
      <c r="AD371" s="1">
        <v>0.008648465568</v>
      </c>
      <c r="AF371" s="1">
        <v>0</v>
      </c>
      <c r="AH371" s="1">
        <v>0</v>
      </c>
      <c r="AI371" s="9"/>
      <c r="AJ371" s="27">
        <v>6.392859388894</v>
      </c>
      <c r="AK371" s="1"/>
    </row>
    <row r="372" spans="1:37" ht="12.75">
      <c r="A372" t="s">
        <v>310</v>
      </c>
      <c r="B372" t="s">
        <v>708</v>
      </c>
      <c r="F372" s="1">
        <v>6.180735266546</v>
      </c>
      <c r="H372" s="1" t="s">
        <v>891</v>
      </c>
      <c r="J372" s="1">
        <v>0.175899095798</v>
      </c>
      <c r="T372" s="1">
        <v>0.06726145446</v>
      </c>
      <c r="Z372" s="1">
        <v>0</v>
      </c>
      <c r="AB372" s="1">
        <v>0.143287</v>
      </c>
      <c r="AD372" s="1">
        <v>0.008895102946</v>
      </c>
      <c r="AF372" s="1">
        <v>0</v>
      </c>
      <c r="AH372" s="1">
        <v>0</v>
      </c>
      <c r="AI372" s="9"/>
      <c r="AJ372" s="27">
        <v>6.57607791975</v>
      </c>
      <c r="AK372" s="1"/>
    </row>
    <row r="373" spans="8:37" ht="12.75">
      <c r="H373" s="1" t="s">
        <v>891</v>
      </c>
      <c r="Z373" s="1" t="s">
        <v>891</v>
      </c>
      <c r="AB373" s="1" t="s">
        <v>891</v>
      </c>
      <c r="AF373" s="1" t="s">
        <v>891</v>
      </c>
      <c r="AH373" s="1" t="s">
        <v>891</v>
      </c>
      <c r="AI373" s="9"/>
      <c r="AJ373" s="27" t="s">
        <v>891</v>
      </c>
      <c r="AK373" s="1"/>
    </row>
    <row r="374" spans="2:37" ht="12.75">
      <c r="B374" t="s">
        <v>709</v>
      </c>
      <c r="H374" s="1" t="s">
        <v>891</v>
      </c>
      <c r="Z374" s="1" t="s">
        <v>891</v>
      </c>
      <c r="AB374" s="1" t="s">
        <v>891</v>
      </c>
      <c r="AF374" s="1" t="s">
        <v>891</v>
      </c>
      <c r="AH374" s="1" t="s">
        <v>891</v>
      </c>
      <c r="AI374" s="9"/>
      <c r="AJ374" s="27" t="s">
        <v>891</v>
      </c>
      <c r="AK374" s="1"/>
    </row>
    <row r="375" spans="1:37" ht="12.75">
      <c r="A375" t="s">
        <v>311</v>
      </c>
      <c r="B375" t="s">
        <v>710</v>
      </c>
      <c r="F375" s="1">
        <v>4.038679674922</v>
      </c>
      <c r="H375" s="1" t="s">
        <v>891</v>
      </c>
      <c r="J375" s="1">
        <v>0.107957200202</v>
      </c>
      <c r="T375" s="1">
        <v>0.056291069176</v>
      </c>
      <c r="Z375" s="1">
        <v>0</v>
      </c>
      <c r="AB375" s="1">
        <v>0.04435</v>
      </c>
      <c r="AD375" s="1">
        <v>0.00581891109</v>
      </c>
      <c r="AF375" s="1">
        <v>0</v>
      </c>
      <c r="AH375" s="1">
        <v>0</v>
      </c>
      <c r="AI375" s="9"/>
      <c r="AJ375" s="27">
        <v>4.25309685539</v>
      </c>
      <c r="AK375" s="1"/>
    </row>
    <row r="376" spans="1:37" ht="12.75">
      <c r="A376" t="s">
        <v>312</v>
      </c>
      <c r="B376" t="s">
        <v>711</v>
      </c>
      <c r="F376" s="1">
        <v>7.810390075409</v>
      </c>
      <c r="H376" s="1" t="s">
        <v>891</v>
      </c>
      <c r="J376" s="1">
        <v>0.170617812282</v>
      </c>
      <c r="T376" s="1">
        <v>0.102913975332</v>
      </c>
      <c r="Z376" s="1">
        <v>0</v>
      </c>
      <c r="AB376" s="1">
        <v>0.140444</v>
      </c>
      <c r="AD376" s="1">
        <v>0.011200234464</v>
      </c>
      <c r="AF376" s="1">
        <v>0</v>
      </c>
      <c r="AH376" s="1">
        <v>0</v>
      </c>
      <c r="AI376" s="9"/>
      <c r="AJ376" s="27">
        <v>8.235566097487</v>
      </c>
      <c r="AK376" s="1"/>
    </row>
    <row r="377" spans="1:37" ht="12.75">
      <c r="A377" t="s">
        <v>313</v>
      </c>
      <c r="B377" t="s">
        <v>712</v>
      </c>
      <c r="F377" s="1">
        <v>3.1204883482090002</v>
      </c>
      <c r="H377" s="1" t="s">
        <v>891</v>
      </c>
      <c r="J377" s="1">
        <v>0.138973914478</v>
      </c>
      <c r="T377" s="1">
        <v>0.090572415018</v>
      </c>
      <c r="Z377" s="1">
        <v>0.019067</v>
      </c>
      <c r="AB377" s="1">
        <v>0.112505</v>
      </c>
      <c r="AD377" s="1">
        <v>0.004619602158</v>
      </c>
      <c r="AF377" s="1">
        <v>0</v>
      </c>
      <c r="AH377" s="1">
        <v>0</v>
      </c>
      <c r="AI377" s="9"/>
      <c r="AJ377" s="27">
        <v>3.4862262798629997</v>
      </c>
      <c r="AK377" s="1"/>
    </row>
    <row r="378" spans="1:37" ht="12.75">
      <c r="A378" t="s">
        <v>314</v>
      </c>
      <c r="B378" t="s">
        <v>713</v>
      </c>
      <c r="F378" s="1">
        <v>4.73866423614</v>
      </c>
      <c r="H378" s="1" t="s">
        <v>891</v>
      </c>
      <c r="J378" s="1">
        <v>0.104444972446</v>
      </c>
      <c r="T378" s="1">
        <v>0.049251976669999996</v>
      </c>
      <c r="Z378" s="1">
        <v>0</v>
      </c>
      <c r="AB378" s="1">
        <v>0.084399</v>
      </c>
      <c r="AD378" s="1">
        <v>0.006780466317999999</v>
      </c>
      <c r="AF378" s="1">
        <v>0</v>
      </c>
      <c r="AH378" s="1">
        <v>0</v>
      </c>
      <c r="AI378" s="9"/>
      <c r="AJ378" s="27">
        <v>4.983540651575</v>
      </c>
      <c r="AK378" s="1"/>
    </row>
    <row r="379" spans="1:37" ht="12.75">
      <c r="A379" t="s">
        <v>315</v>
      </c>
      <c r="B379" t="s">
        <v>714</v>
      </c>
      <c r="F379" s="1">
        <v>2.355596078737</v>
      </c>
      <c r="H379" s="1" t="s">
        <v>891</v>
      </c>
      <c r="J379" s="1">
        <v>0.08379371038</v>
      </c>
      <c r="T379" s="1">
        <v>0.070003804521</v>
      </c>
      <c r="Z379" s="1">
        <v>0.025797882353290322</v>
      </c>
      <c r="AB379" s="1">
        <v>0.068307</v>
      </c>
      <c r="AD379" s="1">
        <v>0.003463918567</v>
      </c>
      <c r="AF379" s="1">
        <v>0</v>
      </c>
      <c r="AH379" s="1">
        <v>0</v>
      </c>
      <c r="AI379" s="9"/>
      <c r="AJ379" s="27">
        <v>2.606962394557</v>
      </c>
      <c r="AK379" s="1"/>
    </row>
    <row r="380" spans="1:37" ht="12.75">
      <c r="A380" t="s">
        <v>316</v>
      </c>
      <c r="B380" t="s">
        <v>715</v>
      </c>
      <c r="F380" s="1">
        <v>4.341381154004</v>
      </c>
      <c r="H380" s="1" t="s">
        <v>891</v>
      </c>
      <c r="J380" s="1">
        <v>0.140968955415</v>
      </c>
      <c r="T380" s="1">
        <v>0.049251976669999996</v>
      </c>
      <c r="Z380" s="1">
        <v>0</v>
      </c>
      <c r="AB380" s="1">
        <v>0.113732</v>
      </c>
      <c r="AD380" s="1">
        <v>0.006271272686</v>
      </c>
      <c r="AF380" s="1">
        <v>0</v>
      </c>
      <c r="AH380" s="1">
        <v>0</v>
      </c>
      <c r="AI380" s="9"/>
      <c r="AJ380" s="27">
        <v>4.651605358775</v>
      </c>
      <c r="AK380" s="1"/>
    </row>
    <row r="381" spans="1:37" ht="12.75">
      <c r="A381" t="s">
        <v>317</v>
      </c>
      <c r="B381" t="s">
        <v>716</v>
      </c>
      <c r="F381" s="1">
        <v>2.7702552329950003</v>
      </c>
      <c r="H381" s="1" t="s">
        <v>891</v>
      </c>
      <c r="J381" s="1">
        <v>0.09047172165799999</v>
      </c>
      <c r="T381" s="1">
        <v>0.049251976669999996</v>
      </c>
      <c r="Z381" s="1">
        <v>0</v>
      </c>
      <c r="AB381" s="1">
        <v>0.075573</v>
      </c>
      <c r="AD381" s="1">
        <v>0.004023939669</v>
      </c>
      <c r="AF381" s="1">
        <v>0</v>
      </c>
      <c r="AH381" s="1">
        <v>0</v>
      </c>
      <c r="AI381" s="9"/>
      <c r="AJ381" s="27">
        <v>2.989575870992</v>
      </c>
      <c r="AK381" s="1"/>
    </row>
    <row r="382" spans="8:37" ht="12.75">
      <c r="H382" s="1" t="s">
        <v>891</v>
      </c>
      <c r="Z382" s="1" t="s">
        <v>891</v>
      </c>
      <c r="AB382" s="1" t="s">
        <v>891</v>
      </c>
      <c r="AF382" s="1" t="s">
        <v>891</v>
      </c>
      <c r="AH382" s="1" t="s">
        <v>891</v>
      </c>
      <c r="AI382" s="9"/>
      <c r="AJ382" s="27" t="s">
        <v>891</v>
      </c>
      <c r="AK382" s="1"/>
    </row>
    <row r="383" spans="2:37" ht="12.75">
      <c r="B383" t="s">
        <v>717</v>
      </c>
      <c r="H383" s="1" t="s">
        <v>891</v>
      </c>
      <c r="Z383" s="1" t="s">
        <v>891</v>
      </c>
      <c r="AB383" s="1" t="s">
        <v>891</v>
      </c>
      <c r="AF383" s="1" t="s">
        <v>891</v>
      </c>
      <c r="AH383" s="1" t="s">
        <v>891</v>
      </c>
      <c r="AI383" s="9"/>
      <c r="AJ383" s="27" t="s">
        <v>891</v>
      </c>
      <c r="AK383" s="1"/>
    </row>
    <row r="384" spans="1:37" ht="12.75">
      <c r="A384" t="s">
        <v>318</v>
      </c>
      <c r="B384" t="s">
        <v>718</v>
      </c>
      <c r="F384" s="1">
        <v>4.927221028626</v>
      </c>
      <c r="H384" s="1" t="s">
        <v>891</v>
      </c>
      <c r="J384" s="1">
        <v>0.081928088267</v>
      </c>
      <c r="T384" s="1">
        <v>0.07930848795300001</v>
      </c>
      <c r="Z384" s="1">
        <v>0.012103411764967743</v>
      </c>
      <c r="AB384" s="1">
        <v>0.06736500000000001</v>
      </c>
      <c r="AD384" s="1">
        <v>0.007052333842</v>
      </c>
      <c r="AF384" s="1">
        <v>0</v>
      </c>
      <c r="AH384" s="1">
        <v>0</v>
      </c>
      <c r="AI384" s="9"/>
      <c r="AJ384" s="27">
        <v>5.174978350452999</v>
      </c>
      <c r="AK384" s="1"/>
    </row>
    <row r="385" spans="1:37" ht="12.75">
      <c r="A385" t="s">
        <v>319</v>
      </c>
      <c r="B385" t="s">
        <v>719</v>
      </c>
      <c r="F385" s="1">
        <v>11.330139508469001</v>
      </c>
      <c r="H385" s="1" t="s">
        <v>891</v>
      </c>
      <c r="J385" s="1">
        <v>0.13389771002</v>
      </c>
      <c r="T385" s="1">
        <v>0.09742927521000001</v>
      </c>
      <c r="Z385" s="1">
        <v>0.09432164705912903</v>
      </c>
      <c r="AB385" s="1">
        <v>0</v>
      </c>
      <c r="AD385" s="1">
        <v>0.01604863256</v>
      </c>
      <c r="AF385" s="1">
        <v>0.112933</v>
      </c>
      <c r="AH385" s="1">
        <v>0</v>
      </c>
      <c r="AI385" s="9"/>
      <c r="AJ385" s="27">
        <v>11.784769773318</v>
      </c>
      <c r="AK385" s="1"/>
    </row>
    <row r="386" spans="1:37" ht="12.75">
      <c r="A386" t="s">
        <v>320</v>
      </c>
      <c r="B386" t="s">
        <v>720</v>
      </c>
      <c r="F386" s="1">
        <v>6.920042195305</v>
      </c>
      <c r="H386" s="1" t="s">
        <v>891</v>
      </c>
      <c r="J386" s="1">
        <v>0.156150778906</v>
      </c>
      <c r="T386" s="1">
        <v>0.10947630870399999</v>
      </c>
      <c r="Z386" s="1">
        <v>0</v>
      </c>
      <c r="AB386" s="1">
        <v>0</v>
      </c>
      <c r="AD386" s="1">
        <v>0.009951591255</v>
      </c>
      <c r="AF386" s="1">
        <v>0</v>
      </c>
      <c r="AH386" s="1">
        <v>0</v>
      </c>
      <c r="AI386" s="9"/>
      <c r="AJ386" s="27">
        <v>7.195620874169999</v>
      </c>
      <c r="AK386" s="1"/>
    </row>
    <row r="387" spans="1:37" ht="12.75">
      <c r="A387" t="s">
        <v>321</v>
      </c>
      <c r="B387" t="s">
        <v>721</v>
      </c>
      <c r="F387" s="1">
        <v>5.660352286422</v>
      </c>
      <c r="H387" s="1" t="s">
        <v>891</v>
      </c>
      <c r="J387" s="1">
        <v>0.127153993802</v>
      </c>
      <c r="T387" s="1">
        <v>0.076859679673</v>
      </c>
      <c r="Z387" s="1">
        <v>0.051042411764967745</v>
      </c>
      <c r="AB387" s="1">
        <v>0</v>
      </c>
      <c r="AD387" s="1">
        <v>0.008123998979</v>
      </c>
      <c r="AF387" s="1">
        <v>0</v>
      </c>
      <c r="AH387" s="1">
        <v>0</v>
      </c>
      <c r="AI387" s="9"/>
      <c r="AJ387" s="27">
        <v>5.9235323706409995</v>
      </c>
      <c r="AK387" s="1"/>
    </row>
    <row r="388" spans="1:37" ht="12.75">
      <c r="A388" t="s">
        <v>322</v>
      </c>
      <c r="B388" t="s">
        <v>722</v>
      </c>
      <c r="F388" s="1">
        <v>6.104913219576</v>
      </c>
      <c r="H388" s="1" t="s">
        <v>891</v>
      </c>
      <c r="J388" s="1">
        <v>0.115961256653</v>
      </c>
      <c r="T388" s="1">
        <v>0.076859679673</v>
      </c>
      <c r="Z388" s="1">
        <v>0.022600882353290323</v>
      </c>
      <c r="AB388" s="1">
        <v>0.093745</v>
      </c>
      <c r="AD388" s="1">
        <v>0.008729357519</v>
      </c>
      <c r="AF388" s="1">
        <v>0</v>
      </c>
      <c r="AH388" s="1">
        <v>0</v>
      </c>
      <c r="AI388" s="9"/>
      <c r="AJ388" s="27">
        <v>6.422809395774</v>
      </c>
      <c r="AK388" s="1"/>
    </row>
    <row r="389" spans="1:37" ht="12.75">
      <c r="A389" t="s">
        <v>323</v>
      </c>
      <c r="B389" t="s">
        <v>723</v>
      </c>
      <c r="F389" s="1">
        <v>6.652495677115</v>
      </c>
      <c r="H389" s="1" t="s">
        <v>891</v>
      </c>
      <c r="J389" s="1">
        <v>0.15660175372899998</v>
      </c>
      <c r="T389" s="1">
        <v>0.104285150363</v>
      </c>
      <c r="Z389" s="1">
        <v>0.04182752941167742</v>
      </c>
      <c r="AB389" s="1">
        <v>0.067241</v>
      </c>
      <c r="AD389" s="1">
        <v>0.009573452459</v>
      </c>
      <c r="AF389" s="1">
        <v>0</v>
      </c>
      <c r="AH389" s="1">
        <v>0</v>
      </c>
      <c r="AI389" s="9"/>
      <c r="AJ389" s="27">
        <v>7.032024563077</v>
      </c>
      <c r="AK389" s="1"/>
    </row>
    <row r="390" spans="1:37" ht="12.75">
      <c r="A390" t="s">
        <v>324</v>
      </c>
      <c r="B390" t="s">
        <v>724</v>
      </c>
      <c r="F390" s="1">
        <v>5.487669185727</v>
      </c>
      <c r="H390" s="1" t="s">
        <v>891</v>
      </c>
      <c r="J390" s="1">
        <v>0.143398047173</v>
      </c>
      <c r="T390" s="1">
        <v>0.063146944329</v>
      </c>
      <c r="Z390" s="1">
        <v>0.06733182352919356</v>
      </c>
      <c r="AB390" s="1">
        <v>0.059462</v>
      </c>
      <c r="AD390" s="1">
        <v>0.007886504497</v>
      </c>
      <c r="AF390" s="1">
        <v>0</v>
      </c>
      <c r="AH390" s="1">
        <v>0</v>
      </c>
      <c r="AI390" s="9"/>
      <c r="AJ390" s="27">
        <v>5.828894505255</v>
      </c>
      <c r="AK390" s="1"/>
    </row>
    <row r="391" spans="8:37" ht="12.75">
      <c r="H391" s="1" t="s">
        <v>891</v>
      </c>
      <c r="Z391" s="1" t="s">
        <v>891</v>
      </c>
      <c r="AB391" s="1" t="s">
        <v>891</v>
      </c>
      <c r="AF391" s="1" t="s">
        <v>891</v>
      </c>
      <c r="AH391" s="1" t="s">
        <v>891</v>
      </c>
      <c r="AI391" s="9"/>
      <c r="AJ391" s="27" t="s">
        <v>891</v>
      </c>
      <c r="AK391" s="1"/>
    </row>
    <row r="392" spans="2:37" ht="12.75">
      <c r="B392" t="s">
        <v>725</v>
      </c>
      <c r="H392" s="1" t="s">
        <v>891</v>
      </c>
      <c r="Z392" s="1" t="s">
        <v>891</v>
      </c>
      <c r="AB392" s="1" t="s">
        <v>891</v>
      </c>
      <c r="AF392" s="1" t="s">
        <v>891</v>
      </c>
      <c r="AH392" s="1" t="s">
        <v>891</v>
      </c>
      <c r="AI392" s="9"/>
      <c r="AJ392" s="27" t="s">
        <v>891</v>
      </c>
      <c r="AK392" s="1"/>
    </row>
    <row r="393" spans="1:37" ht="12.75">
      <c r="A393" t="s">
        <v>325</v>
      </c>
      <c r="B393" t="s">
        <v>726</v>
      </c>
      <c r="F393" s="1">
        <v>7.238450737361</v>
      </c>
      <c r="H393" s="1" t="s">
        <v>891</v>
      </c>
      <c r="J393" s="1">
        <v>0.07311765299499999</v>
      </c>
      <c r="T393" s="1">
        <v>0.138567481244</v>
      </c>
      <c r="Z393" s="1">
        <v>0.0670747647058387</v>
      </c>
      <c r="AB393" s="1">
        <v>0.030719</v>
      </c>
      <c r="AD393" s="1">
        <v>0.010330496867</v>
      </c>
      <c r="AF393" s="1">
        <v>0</v>
      </c>
      <c r="AH393" s="1">
        <v>0</v>
      </c>
      <c r="AI393" s="9"/>
      <c r="AJ393" s="27">
        <v>7.558260133173</v>
      </c>
      <c r="AK393" s="1"/>
    </row>
    <row r="394" spans="1:37" ht="12.75">
      <c r="A394" t="s">
        <v>326</v>
      </c>
      <c r="B394" t="s">
        <v>727</v>
      </c>
      <c r="F394" s="1">
        <v>5.18300962906</v>
      </c>
      <c r="H394" s="1" t="s">
        <v>891</v>
      </c>
      <c r="J394" s="1">
        <v>0.128376503916</v>
      </c>
      <c r="T394" s="1">
        <v>0.111142010555</v>
      </c>
      <c r="Z394" s="1">
        <v>0</v>
      </c>
      <c r="AB394" s="1">
        <v>0.10588900000000001</v>
      </c>
      <c r="AD394" s="1">
        <v>0.007502588512000001</v>
      </c>
      <c r="AF394" s="1">
        <v>0</v>
      </c>
      <c r="AH394" s="1">
        <v>0</v>
      </c>
      <c r="AI394" s="9"/>
      <c r="AJ394" s="27">
        <v>5.535919732043</v>
      </c>
      <c r="AK394" s="1"/>
    </row>
    <row r="395" spans="1:37" ht="12.75">
      <c r="A395" t="s">
        <v>327</v>
      </c>
      <c r="B395" t="s">
        <v>728</v>
      </c>
      <c r="F395" s="1">
        <v>7.039684806035</v>
      </c>
      <c r="H395" s="1" t="s">
        <v>891</v>
      </c>
      <c r="J395" s="1">
        <v>0.114771599009</v>
      </c>
      <c r="T395" s="1">
        <v>0.070003804521</v>
      </c>
      <c r="Z395" s="1">
        <v>0</v>
      </c>
      <c r="AB395" s="1">
        <v>0.09360199999999999</v>
      </c>
      <c r="AD395" s="1">
        <v>0.010020712531999999</v>
      </c>
      <c r="AF395" s="1">
        <v>1.864318</v>
      </c>
      <c r="AH395" s="1">
        <v>0</v>
      </c>
      <c r="AI395" s="9"/>
      <c r="AJ395" s="27">
        <v>9.192400922095999</v>
      </c>
      <c r="AK395" s="1"/>
    </row>
    <row r="396" spans="1:37" ht="12.75">
      <c r="A396" t="s">
        <v>331</v>
      </c>
      <c r="B396" t="s">
        <v>729</v>
      </c>
      <c r="F396" s="1">
        <v>10.049795840568</v>
      </c>
      <c r="H396" s="1" t="s">
        <v>891</v>
      </c>
      <c r="J396" s="1">
        <v>0.15673515467</v>
      </c>
      <c r="T396" s="1">
        <v>0.124854745899</v>
      </c>
      <c r="Z396" s="1">
        <v>0.065711</v>
      </c>
      <c r="AB396" s="1">
        <v>0.130094</v>
      </c>
      <c r="AD396" s="1">
        <v>0.014327145365</v>
      </c>
      <c r="AF396" s="1">
        <v>0</v>
      </c>
      <c r="AH396" s="1">
        <v>0</v>
      </c>
      <c r="AI396" s="9"/>
      <c r="AJ396" s="27">
        <v>10.541517886502</v>
      </c>
      <c r="AK396" s="1"/>
    </row>
    <row r="397" spans="1:37" ht="12.75">
      <c r="A397" t="s">
        <v>328</v>
      </c>
      <c r="B397" t="s">
        <v>730</v>
      </c>
      <c r="F397" s="1">
        <v>5.820362785934</v>
      </c>
      <c r="H397" s="1" t="s">
        <v>891</v>
      </c>
      <c r="J397" s="1">
        <v>0.14249410647</v>
      </c>
      <c r="T397" s="1">
        <v>0.117997885707</v>
      </c>
      <c r="Z397" s="1">
        <v>0.06868341176496776</v>
      </c>
      <c r="AB397" s="1">
        <v>0.115508</v>
      </c>
      <c r="AD397" s="1">
        <v>0.008414929148</v>
      </c>
      <c r="AF397" s="1">
        <v>0</v>
      </c>
      <c r="AH397" s="1">
        <v>0</v>
      </c>
      <c r="AI397" s="9"/>
      <c r="AJ397" s="27">
        <v>6.273461119023</v>
      </c>
      <c r="AK397" s="1"/>
    </row>
    <row r="398" spans="1:37" ht="12.75">
      <c r="A398" t="s">
        <v>329</v>
      </c>
      <c r="B398" t="s">
        <v>731</v>
      </c>
      <c r="F398" s="1">
        <v>10.736980242321</v>
      </c>
      <c r="H398" s="1" t="s">
        <v>891</v>
      </c>
      <c r="J398" s="1">
        <v>0.229165892372</v>
      </c>
      <c r="T398" s="1">
        <v>0.330545776068</v>
      </c>
      <c r="Z398" s="1">
        <v>0</v>
      </c>
      <c r="AB398" s="1">
        <v>0</v>
      </c>
      <c r="AD398" s="1">
        <v>0.015619580443</v>
      </c>
      <c r="AF398" s="1">
        <v>0</v>
      </c>
      <c r="AH398" s="1">
        <v>0</v>
      </c>
      <c r="AI398" s="9"/>
      <c r="AJ398" s="27">
        <v>11.312311491204</v>
      </c>
      <c r="AK398" s="1"/>
    </row>
    <row r="399" spans="1:37" ht="12.75">
      <c r="A399" t="s">
        <v>330</v>
      </c>
      <c r="B399" t="s">
        <v>732</v>
      </c>
      <c r="F399" s="1">
        <v>5.552682971642</v>
      </c>
      <c r="H399" s="1" t="s">
        <v>891</v>
      </c>
      <c r="J399" s="1">
        <v>0.15120697985999998</v>
      </c>
      <c r="T399" s="1">
        <v>0.193418422622</v>
      </c>
      <c r="Z399" s="1">
        <v>0.040492176470806454</v>
      </c>
      <c r="AB399" s="1">
        <v>0.125506</v>
      </c>
      <c r="AD399" s="1">
        <v>0.008144150614</v>
      </c>
      <c r="AF399" s="1">
        <v>0</v>
      </c>
      <c r="AH399" s="1">
        <v>0</v>
      </c>
      <c r="AI399" s="9"/>
      <c r="AJ399" s="27">
        <v>6.071450701208</v>
      </c>
      <c r="AK399" s="1"/>
    </row>
    <row r="400" spans="8:37" ht="12.75">
      <c r="H400" s="1" t="s">
        <v>891</v>
      </c>
      <c r="Z400" s="1" t="s">
        <v>891</v>
      </c>
      <c r="AB400" s="1" t="s">
        <v>891</v>
      </c>
      <c r="AF400" s="1" t="s">
        <v>891</v>
      </c>
      <c r="AH400" s="1" t="s">
        <v>891</v>
      </c>
      <c r="AI400" s="9"/>
      <c r="AJ400" s="27" t="s">
        <v>891</v>
      </c>
      <c r="AK400" s="1"/>
    </row>
    <row r="401" spans="2:37" ht="12.75">
      <c r="B401" t="s">
        <v>733</v>
      </c>
      <c r="H401" s="1" t="s">
        <v>891</v>
      </c>
      <c r="Z401" s="1" t="s">
        <v>891</v>
      </c>
      <c r="AB401" s="1" t="s">
        <v>891</v>
      </c>
      <c r="AF401" s="1" t="s">
        <v>891</v>
      </c>
      <c r="AH401" s="1" t="s">
        <v>891</v>
      </c>
      <c r="AI401" s="9"/>
      <c r="AJ401" s="27" t="s">
        <v>891</v>
      </c>
      <c r="AK401" s="1"/>
    </row>
    <row r="402" spans="1:37" ht="12.75">
      <c r="A402" t="s">
        <v>339</v>
      </c>
      <c r="B402" t="s">
        <v>734</v>
      </c>
      <c r="F402" s="1">
        <v>2.638927778428</v>
      </c>
      <c r="H402" s="1" t="s">
        <v>891</v>
      </c>
      <c r="J402" s="1">
        <v>0.084637919319</v>
      </c>
      <c r="T402" s="1">
        <v>0.083716539865</v>
      </c>
      <c r="Z402" s="1">
        <v>0.039741294117516125</v>
      </c>
      <c r="AB402" s="1">
        <v>0.06928</v>
      </c>
      <c r="AD402" s="1">
        <v>0.0038759027259999998</v>
      </c>
      <c r="AF402" s="1">
        <v>0</v>
      </c>
      <c r="AH402" s="1">
        <v>0</v>
      </c>
      <c r="AI402" s="9"/>
      <c r="AJ402" s="27">
        <v>2.920179434456</v>
      </c>
      <c r="AK402" s="1"/>
    </row>
    <row r="403" spans="1:37" ht="12.75">
      <c r="A403" t="s">
        <v>340</v>
      </c>
      <c r="B403" t="s">
        <v>735</v>
      </c>
      <c r="F403" s="1">
        <v>3.783105818914</v>
      </c>
      <c r="H403" s="1" t="s">
        <v>891</v>
      </c>
      <c r="J403" s="1">
        <v>0.080436785212</v>
      </c>
      <c r="T403" s="1">
        <v>0.070003804521</v>
      </c>
      <c r="Z403" s="1">
        <v>0.08928058823503225</v>
      </c>
      <c r="AB403" s="1">
        <v>0.065586</v>
      </c>
      <c r="AD403" s="1">
        <v>0.005446810430000001</v>
      </c>
      <c r="AF403" s="1">
        <v>0</v>
      </c>
      <c r="AH403" s="1">
        <v>0</v>
      </c>
      <c r="AI403" s="9"/>
      <c r="AJ403" s="27">
        <v>4.0938598073120005</v>
      </c>
      <c r="AK403" s="1"/>
    </row>
    <row r="404" spans="1:37" ht="12.75">
      <c r="A404" t="s">
        <v>398</v>
      </c>
      <c r="B404" t="s">
        <v>736</v>
      </c>
      <c r="F404" s="1">
        <v>6.6532412222640005</v>
      </c>
      <c r="H404" s="1" t="s">
        <v>891</v>
      </c>
      <c r="J404" s="1">
        <v>0.340010127861</v>
      </c>
      <c r="T404" s="1">
        <v>0.079827603788</v>
      </c>
      <c r="Z404" s="1">
        <v>0.03413605882335483</v>
      </c>
      <c r="AB404" s="1">
        <v>0.277646</v>
      </c>
      <c r="AD404" s="1">
        <v>0.009764684009000001</v>
      </c>
      <c r="AF404" s="1">
        <v>0</v>
      </c>
      <c r="AH404" s="1">
        <v>0</v>
      </c>
      <c r="AI404" s="9"/>
      <c r="AJ404" s="27">
        <v>7.394625696746</v>
      </c>
      <c r="AK404" s="1"/>
    </row>
    <row r="405" spans="1:37" ht="12.75">
      <c r="A405" t="s">
        <v>341</v>
      </c>
      <c r="B405" t="s">
        <v>737</v>
      </c>
      <c r="F405" s="1">
        <v>2.674396359776</v>
      </c>
      <c r="H405" s="1" t="s">
        <v>891</v>
      </c>
      <c r="J405" s="1">
        <v>0.091018267303</v>
      </c>
      <c r="T405" s="1">
        <v>0.076968034022</v>
      </c>
      <c r="Z405" s="1">
        <v>0.051379294117516135</v>
      </c>
      <c r="AB405" s="1">
        <v>0</v>
      </c>
      <c r="AD405" s="1">
        <v>0.003924743182</v>
      </c>
      <c r="AF405" s="1">
        <v>0</v>
      </c>
      <c r="AH405" s="1">
        <v>0</v>
      </c>
      <c r="AI405" s="9"/>
      <c r="AJ405" s="27">
        <v>2.897686698401</v>
      </c>
      <c r="AK405" s="1"/>
    </row>
    <row r="406" spans="1:37" ht="12.75">
      <c r="A406" t="s">
        <v>399</v>
      </c>
      <c r="B406" t="s">
        <v>738</v>
      </c>
      <c r="F406" s="1">
        <v>2.918064132814</v>
      </c>
      <c r="H406" s="1" t="s">
        <v>891</v>
      </c>
      <c r="J406" s="1">
        <v>0.093760950826</v>
      </c>
      <c r="T406" s="1">
        <v>0.083716539865</v>
      </c>
      <c r="Z406" s="1">
        <v>0.08124005882335483</v>
      </c>
      <c r="AB406" s="1">
        <v>0.07730500000000001</v>
      </c>
      <c r="AD406" s="1">
        <v>0.0042753598080000005</v>
      </c>
      <c r="AF406" s="1">
        <v>0</v>
      </c>
      <c r="AH406" s="1">
        <v>0</v>
      </c>
      <c r="AI406" s="9"/>
      <c r="AJ406" s="27">
        <v>3.2583620421369996</v>
      </c>
      <c r="AK406" s="1"/>
    </row>
    <row r="407" spans="1:37" ht="12.75">
      <c r="A407" t="s">
        <v>342</v>
      </c>
      <c r="B407" t="s">
        <v>739</v>
      </c>
      <c r="F407" s="1">
        <v>7.790038338368</v>
      </c>
      <c r="H407" s="1" t="s">
        <v>891</v>
      </c>
      <c r="J407" s="1">
        <v>0.218487843928</v>
      </c>
      <c r="T407" s="1">
        <v>0.064518119359</v>
      </c>
      <c r="Z407" s="1">
        <v>0.0029426470591290325</v>
      </c>
      <c r="AB407" s="1">
        <v>0.179471</v>
      </c>
      <c r="AD407" s="1">
        <v>0.011182772336</v>
      </c>
      <c r="AF407" s="1">
        <v>0</v>
      </c>
      <c r="AH407" s="1">
        <v>0</v>
      </c>
      <c r="AI407" s="9"/>
      <c r="AJ407" s="27">
        <v>8.266640721049999</v>
      </c>
      <c r="AK407" s="1"/>
    </row>
    <row r="408" spans="1:37" ht="12.75">
      <c r="A408" t="s">
        <v>400</v>
      </c>
      <c r="B408" t="s">
        <v>740</v>
      </c>
      <c r="F408" s="1">
        <v>4.4101544591929995</v>
      </c>
      <c r="H408" s="1" t="s">
        <v>891</v>
      </c>
      <c r="J408" s="1">
        <v>0.118540673353</v>
      </c>
      <c r="T408" s="1">
        <v>0.111142010555</v>
      </c>
      <c r="Z408" s="1">
        <v>0.01917929411751613</v>
      </c>
      <c r="AB408" s="1">
        <v>0.048128</v>
      </c>
      <c r="AD408" s="1">
        <v>0.006415082218</v>
      </c>
      <c r="AF408" s="1">
        <v>0</v>
      </c>
      <c r="AH408" s="1">
        <v>0</v>
      </c>
      <c r="AI408" s="9"/>
      <c r="AJ408" s="27">
        <v>4.713559519435</v>
      </c>
      <c r="AK408" s="1"/>
    </row>
    <row r="409" spans="8:37" ht="12.75">
      <c r="H409" s="1" t="s">
        <v>891</v>
      </c>
      <c r="Z409" s="1" t="s">
        <v>891</v>
      </c>
      <c r="AB409" s="1" t="s">
        <v>891</v>
      </c>
      <c r="AF409" s="1" t="s">
        <v>891</v>
      </c>
      <c r="AH409" s="1" t="s">
        <v>891</v>
      </c>
      <c r="AI409" s="9"/>
      <c r="AJ409" s="27" t="s">
        <v>891</v>
      </c>
      <c r="AK409" s="1"/>
    </row>
    <row r="410" spans="2:37" ht="12.75">
      <c r="B410" t="s">
        <v>741</v>
      </c>
      <c r="H410" s="1" t="s">
        <v>891</v>
      </c>
      <c r="Z410" s="1" t="s">
        <v>891</v>
      </c>
      <c r="AB410" s="1" t="s">
        <v>891</v>
      </c>
      <c r="AF410" s="1" t="s">
        <v>891</v>
      </c>
      <c r="AH410" s="1" t="s">
        <v>891</v>
      </c>
      <c r="AI410" s="9"/>
      <c r="AJ410" s="27" t="s">
        <v>891</v>
      </c>
      <c r="AK410" s="1"/>
    </row>
    <row r="411" spans="1:37" ht="12.75">
      <c r="A411" t="s">
        <v>332</v>
      </c>
      <c r="B411" t="s">
        <v>742</v>
      </c>
      <c r="F411" s="1">
        <v>3.832601388365</v>
      </c>
      <c r="H411" s="1" t="s">
        <v>891</v>
      </c>
      <c r="J411" s="1">
        <v>0.08153087203300001</v>
      </c>
      <c r="T411" s="1">
        <v>0.070003804521</v>
      </c>
      <c r="Z411" s="1">
        <v>0</v>
      </c>
      <c r="AB411" s="1">
        <v>0.068224</v>
      </c>
      <c r="AD411" s="1">
        <v>0.005517013366</v>
      </c>
      <c r="AF411" s="1">
        <v>0</v>
      </c>
      <c r="AH411" s="1">
        <v>0</v>
      </c>
      <c r="AI411" s="9"/>
      <c r="AJ411" s="27">
        <v>4.057877078284</v>
      </c>
      <c r="AK411" s="1"/>
    </row>
    <row r="412" spans="1:37" ht="12.75">
      <c r="A412" t="s">
        <v>333</v>
      </c>
      <c r="B412" t="s">
        <v>743</v>
      </c>
      <c r="F412" s="1">
        <v>3.838043670456</v>
      </c>
      <c r="H412" s="1" t="s">
        <v>891</v>
      </c>
      <c r="J412" s="1">
        <v>0.09909400187199999</v>
      </c>
      <c r="T412" s="1">
        <v>0.053548719115</v>
      </c>
      <c r="Z412" s="1">
        <v>0.026360705882483872</v>
      </c>
      <c r="AB412" s="1">
        <v>0</v>
      </c>
      <c r="AD412" s="1">
        <v>0.005525706337</v>
      </c>
      <c r="AF412" s="1">
        <v>0</v>
      </c>
      <c r="AH412" s="1">
        <v>0</v>
      </c>
      <c r="AI412" s="9"/>
      <c r="AJ412" s="27">
        <v>4.022572803662</v>
      </c>
      <c r="AK412" s="1"/>
    </row>
    <row r="413" spans="1:37" ht="12.75">
      <c r="A413" t="s">
        <v>334</v>
      </c>
      <c r="B413" t="s">
        <v>744</v>
      </c>
      <c r="F413" s="1">
        <v>4.396490378188</v>
      </c>
      <c r="H413" s="1" t="s">
        <v>891</v>
      </c>
      <c r="J413" s="1">
        <v>0.090688747069</v>
      </c>
      <c r="T413" s="1">
        <v>0.049251976669999996</v>
      </c>
      <c r="Z413" s="1">
        <v>0.004784</v>
      </c>
      <c r="AB413" s="1">
        <v>0.07708699999999999</v>
      </c>
      <c r="AD413" s="1">
        <v>0.006287715925</v>
      </c>
      <c r="AF413" s="1">
        <v>0</v>
      </c>
      <c r="AH413" s="1">
        <v>0</v>
      </c>
      <c r="AI413" s="9"/>
      <c r="AJ413" s="27">
        <v>4.624589817852</v>
      </c>
      <c r="AK413" s="1"/>
    </row>
    <row r="414" spans="1:37" ht="12.75">
      <c r="A414" t="s">
        <v>335</v>
      </c>
      <c r="B414" t="s">
        <v>745</v>
      </c>
      <c r="F414" s="1">
        <v>4.498288305857</v>
      </c>
      <c r="H414" s="1" t="s">
        <v>891</v>
      </c>
      <c r="J414" s="1">
        <v>0.15900197513499997</v>
      </c>
      <c r="T414" s="1">
        <v>0.111142010555</v>
      </c>
      <c r="Z414" s="1">
        <v>0</v>
      </c>
      <c r="AB414" s="1">
        <v>0.130106</v>
      </c>
      <c r="AD414" s="1">
        <v>0.006586247266000001</v>
      </c>
      <c r="AF414" s="1">
        <v>0</v>
      </c>
      <c r="AH414" s="1">
        <v>0</v>
      </c>
      <c r="AI414" s="9"/>
      <c r="AJ414" s="27">
        <v>4.905124538812</v>
      </c>
      <c r="AK414" s="1"/>
    </row>
    <row r="415" spans="1:37" ht="12.75">
      <c r="A415" t="s">
        <v>336</v>
      </c>
      <c r="B415" t="s">
        <v>746</v>
      </c>
      <c r="F415" s="1">
        <v>12.349182298937</v>
      </c>
      <c r="H415" s="1" t="s">
        <v>891</v>
      </c>
      <c r="J415" s="1">
        <v>0.34906645889800003</v>
      </c>
      <c r="T415" s="1">
        <v>0.179705687278</v>
      </c>
      <c r="Z415" s="1">
        <v>0</v>
      </c>
      <c r="AB415" s="1">
        <v>0.29810800000000004</v>
      </c>
      <c r="AD415" s="1">
        <v>0.017824557381</v>
      </c>
      <c r="AF415" s="1">
        <v>0</v>
      </c>
      <c r="AH415" s="1">
        <v>0</v>
      </c>
      <c r="AI415" s="9"/>
      <c r="AJ415" s="27">
        <v>13.193887002493</v>
      </c>
      <c r="AK415" s="1"/>
    </row>
    <row r="416" spans="1:37" ht="12.75">
      <c r="A416" t="s">
        <v>337</v>
      </c>
      <c r="B416" t="s">
        <v>747</v>
      </c>
      <c r="F416" s="1">
        <v>3.356357308675</v>
      </c>
      <c r="H416" s="1" t="s">
        <v>891</v>
      </c>
      <c r="J416" s="1">
        <v>0.142250201764</v>
      </c>
      <c r="T416" s="1">
        <v>0.064518119359</v>
      </c>
      <c r="Z416" s="1">
        <v>0.026778764705838707</v>
      </c>
      <c r="AB416" s="1">
        <v>0.11701500000000001</v>
      </c>
      <c r="AD416" s="1">
        <v>0.004920269808</v>
      </c>
      <c r="AF416" s="1">
        <v>0</v>
      </c>
      <c r="AH416" s="1">
        <v>0</v>
      </c>
      <c r="AI416" s="9"/>
      <c r="AJ416" s="27">
        <v>3.711839664313</v>
      </c>
      <c r="AK416" s="1"/>
    </row>
    <row r="417" spans="1:37" ht="12.75">
      <c r="A417" t="s">
        <v>338</v>
      </c>
      <c r="B417" t="s">
        <v>748</v>
      </c>
      <c r="F417" s="1">
        <v>4.419797764679</v>
      </c>
      <c r="H417" s="1" t="s">
        <v>891</v>
      </c>
      <c r="J417" s="1">
        <v>0.079455193214</v>
      </c>
      <c r="T417" s="1">
        <v>0.056291069176</v>
      </c>
      <c r="Z417" s="1">
        <v>0</v>
      </c>
      <c r="AB417" s="1">
        <v>0.031909</v>
      </c>
      <c r="AD417" s="1">
        <v>0.006315219584000001</v>
      </c>
      <c r="AF417" s="1">
        <v>0</v>
      </c>
      <c r="AH417" s="1">
        <v>0</v>
      </c>
      <c r="AI417" s="9"/>
      <c r="AJ417" s="27">
        <v>4.593768246654</v>
      </c>
      <c r="AK417" s="1"/>
    </row>
    <row r="418" spans="8:37" ht="12.75">
      <c r="H418" s="1" t="s">
        <v>891</v>
      </c>
      <c r="Z418" s="1" t="s">
        <v>891</v>
      </c>
      <c r="AB418" s="1" t="s">
        <v>891</v>
      </c>
      <c r="AF418" s="1" t="s">
        <v>891</v>
      </c>
      <c r="AH418" s="1" t="s">
        <v>891</v>
      </c>
      <c r="AI418" s="9"/>
      <c r="AJ418" s="27" t="s">
        <v>891</v>
      </c>
      <c r="AK418" s="1"/>
    </row>
    <row r="419" spans="2:37" ht="12.75">
      <c r="B419" t="s">
        <v>749</v>
      </c>
      <c r="H419" s="1" t="s">
        <v>891</v>
      </c>
      <c r="Z419" s="1" t="s">
        <v>891</v>
      </c>
      <c r="AB419" s="1" t="s">
        <v>891</v>
      </c>
      <c r="AF419" s="1" t="s">
        <v>891</v>
      </c>
      <c r="AH419" s="1" t="s">
        <v>891</v>
      </c>
      <c r="AI419" s="9"/>
      <c r="AJ419" s="27" t="s">
        <v>891</v>
      </c>
      <c r="AK419" s="1"/>
    </row>
    <row r="420" spans="1:37" ht="12.75">
      <c r="A420" t="s">
        <v>343</v>
      </c>
      <c r="B420" t="s">
        <v>750</v>
      </c>
      <c r="F420" s="1">
        <v>7.113366098287</v>
      </c>
      <c r="H420" s="1" t="s">
        <v>891</v>
      </c>
      <c r="J420" s="1">
        <v>0.147123318223</v>
      </c>
      <c r="T420" s="1">
        <v>0.049251976669999996</v>
      </c>
      <c r="Z420" s="1">
        <v>0</v>
      </c>
      <c r="AB420" s="1">
        <v>0.061199</v>
      </c>
      <c r="AD420" s="1">
        <v>0.010136905544</v>
      </c>
      <c r="AF420" s="1">
        <v>0</v>
      </c>
      <c r="AH420" s="1">
        <v>0</v>
      </c>
      <c r="AI420" s="9"/>
      <c r="AJ420" s="27">
        <v>7.3810772987240005</v>
      </c>
      <c r="AK420" s="1"/>
    </row>
    <row r="421" spans="1:37" ht="12.75">
      <c r="A421" t="s">
        <v>344</v>
      </c>
      <c r="B421" t="s">
        <v>751</v>
      </c>
      <c r="F421" s="1">
        <v>7.406052328018</v>
      </c>
      <c r="H421" s="1" t="s">
        <v>891</v>
      </c>
      <c r="J421" s="1">
        <v>0.13774941330499998</v>
      </c>
      <c r="T421" s="1">
        <v>0.090572415018</v>
      </c>
      <c r="Z421" s="1">
        <v>0.007627882353290322</v>
      </c>
      <c r="AB421" s="1">
        <v>0.055624</v>
      </c>
      <c r="AD421" s="1">
        <v>0.010583104203999999</v>
      </c>
      <c r="AF421" s="1">
        <v>0</v>
      </c>
      <c r="AH421" s="1">
        <v>0</v>
      </c>
      <c r="AI421" s="9"/>
      <c r="AJ421" s="27">
        <v>7.708209142898</v>
      </c>
      <c r="AK421" s="1"/>
    </row>
    <row r="422" spans="1:37" ht="12.75">
      <c r="A422" t="s">
        <v>345</v>
      </c>
      <c r="B422" t="s">
        <v>752</v>
      </c>
      <c r="F422" s="1">
        <v>5.231806692439</v>
      </c>
      <c r="H422" s="1" t="s">
        <v>891</v>
      </c>
      <c r="J422" s="1">
        <v>0.14438760340600001</v>
      </c>
      <c r="T422" s="1">
        <v>0.08645888992600001</v>
      </c>
      <c r="Z422" s="1">
        <v>0</v>
      </c>
      <c r="AB422" s="1">
        <v>0.118761</v>
      </c>
      <c r="AD422" s="1">
        <v>0.007559799285</v>
      </c>
      <c r="AF422" s="1">
        <v>0</v>
      </c>
      <c r="AH422" s="1">
        <v>0</v>
      </c>
      <c r="AI422" s="9"/>
      <c r="AJ422" s="27">
        <v>5.588973985057</v>
      </c>
      <c r="AK422" s="1"/>
    </row>
    <row r="423" spans="1:37" ht="12.75">
      <c r="A423" t="s">
        <v>346</v>
      </c>
      <c r="B423" t="s">
        <v>753</v>
      </c>
      <c r="F423" s="1">
        <v>5.580898377144</v>
      </c>
      <c r="H423" s="1" t="s">
        <v>891</v>
      </c>
      <c r="J423" s="1">
        <v>0.13828003047999998</v>
      </c>
      <c r="T423" s="1">
        <v>0.076859679673</v>
      </c>
      <c r="Z423" s="1">
        <v>0</v>
      </c>
      <c r="AB423" s="1">
        <v>0.060621</v>
      </c>
      <c r="AD423" s="1">
        <v>0.008026743859</v>
      </c>
      <c r="AF423" s="1">
        <v>0</v>
      </c>
      <c r="AH423" s="1">
        <v>0</v>
      </c>
      <c r="AI423" s="9"/>
      <c r="AJ423" s="27">
        <v>5.864685831157</v>
      </c>
      <c r="AK423" s="1"/>
    </row>
    <row r="424" spans="1:37" ht="12.75">
      <c r="A424" t="s">
        <v>347</v>
      </c>
      <c r="B424" t="s">
        <v>754</v>
      </c>
      <c r="F424" s="1">
        <v>6.75596123365</v>
      </c>
      <c r="H424" s="1" t="s">
        <v>891</v>
      </c>
      <c r="J424" s="1">
        <v>0.145363222227</v>
      </c>
      <c r="T424" s="1">
        <v>0.13171062105200002</v>
      </c>
      <c r="Z424" s="1">
        <v>0</v>
      </c>
      <c r="AB424" s="1">
        <v>0.117319</v>
      </c>
      <c r="AD424" s="1">
        <v>0.009737214023</v>
      </c>
      <c r="AF424" s="1">
        <v>0</v>
      </c>
      <c r="AH424" s="1">
        <v>0</v>
      </c>
      <c r="AI424" s="9"/>
      <c r="AJ424" s="27">
        <v>7.160091290953</v>
      </c>
      <c r="AK424" s="1"/>
    </row>
    <row r="425" spans="1:37" ht="12.75">
      <c r="A425" t="s">
        <v>348</v>
      </c>
      <c r="B425" t="s">
        <v>755</v>
      </c>
      <c r="F425" s="1">
        <v>6.688282479742</v>
      </c>
      <c r="H425" s="1" t="s">
        <v>891</v>
      </c>
      <c r="J425" s="1">
        <v>0.161216032541</v>
      </c>
      <c r="T425" s="1">
        <v>0.076859679673</v>
      </c>
      <c r="Z425" s="1">
        <v>0.005392823529193549</v>
      </c>
      <c r="AB425" s="1">
        <v>0.128298</v>
      </c>
      <c r="AD425" s="1">
        <v>0.009595573472</v>
      </c>
      <c r="AF425" s="1">
        <v>0</v>
      </c>
      <c r="AH425" s="1">
        <v>0</v>
      </c>
      <c r="AI425" s="9"/>
      <c r="AJ425" s="27">
        <v>7.069644588957</v>
      </c>
      <c r="AK425" s="1"/>
    </row>
    <row r="426" spans="1:37" ht="12.75">
      <c r="A426" t="s">
        <v>349</v>
      </c>
      <c r="B426" t="s">
        <v>756</v>
      </c>
      <c r="F426" s="1">
        <v>4.310374481584001</v>
      </c>
      <c r="H426" s="1" t="s">
        <v>891</v>
      </c>
      <c r="J426" s="1">
        <v>0.13497586837099998</v>
      </c>
      <c r="T426" s="1">
        <v>0.049251976669999996</v>
      </c>
      <c r="Z426" s="1">
        <v>0</v>
      </c>
      <c r="AB426" s="1">
        <v>0.058099</v>
      </c>
      <c r="AD426" s="1">
        <v>0.006220932428</v>
      </c>
      <c r="AF426" s="1">
        <v>0</v>
      </c>
      <c r="AH426" s="1">
        <v>0</v>
      </c>
      <c r="AI426" s="9"/>
      <c r="AJ426" s="27">
        <v>4.558922259053</v>
      </c>
      <c r="AK426" s="1"/>
    </row>
    <row r="427" spans="8:37" ht="12.75">
      <c r="H427" s="1" t="s">
        <v>891</v>
      </c>
      <c r="Z427" s="1" t="s">
        <v>891</v>
      </c>
      <c r="AB427" s="1" t="s">
        <v>891</v>
      </c>
      <c r="AF427" s="1" t="s">
        <v>891</v>
      </c>
      <c r="AH427" s="1" t="s">
        <v>891</v>
      </c>
      <c r="AI427" s="9"/>
      <c r="AJ427" s="27" t="s">
        <v>891</v>
      </c>
      <c r="AK427" s="1"/>
    </row>
    <row r="428" spans="2:37" ht="12.75">
      <c r="B428" t="s">
        <v>757</v>
      </c>
      <c r="H428" s="1" t="s">
        <v>891</v>
      </c>
      <c r="Z428" s="1" t="s">
        <v>891</v>
      </c>
      <c r="AB428" s="1" t="s">
        <v>891</v>
      </c>
      <c r="AF428" s="1" t="s">
        <v>891</v>
      </c>
      <c r="AH428" s="1" t="s">
        <v>891</v>
      </c>
      <c r="AI428" s="9"/>
      <c r="AJ428" s="27" t="s">
        <v>891</v>
      </c>
      <c r="AK428" s="1"/>
    </row>
    <row r="429" spans="1:37" ht="12.75">
      <c r="A429" t="s">
        <v>350</v>
      </c>
      <c r="B429" t="s">
        <v>758</v>
      </c>
      <c r="F429" s="1">
        <v>6.938346489695999</v>
      </c>
      <c r="H429" s="1" t="s">
        <v>891</v>
      </c>
      <c r="J429" s="1">
        <v>0.154720203145</v>
      </c>
      <c r="T429" s="1">
        <v>0.09987808349</v>
      </c>
      <c r="Z429" s="1">
        <v>0</v>
      </c>
      <c r="AB429" s="1">
        <v>0.12693500000000002</v>
      </c>
      <c r="AD429" s="1">
        <v>0.009963727785</v>
      </c>
      <c r="AF429" s="1">
        <v>0</v>
      </c>
      <c r="AH429" s="1">
        <v>0</v>
      </c>
      <c r="AI429" s="9"/>
      <c r="AJ429" s="27">
        <v>7.329843504116</v>
      </c>
      <c r="AK429" s="1"/>
    </row>
    <row r="430" spans="1:37" ht="12.75">
      <c r="A430" t="s">
        <v>351</v>
      </c>
      <c r="B430" t="s">
        <v>759</v>
      </c>
      <c r="F430" s="1">
        <v>10.648984607941</v>
      </c>
      <c r="H430" s="1" t="s">
        <v>891</v>
      </c>
      <c r="J430" s="1">
        <v>0.30749115970700003</v>
      </c>
      <c r="T430" s="1">
        <v>0.9427222350540001</v>
      </c>
      <c r="Z430" s="1">
        <v>0</v>
      </c>
      <c r="AB430" s="1">
        <v>0</v>
      </c>
      <c r="AD430" s="1">
        <v>0.016332496143</v>
      </c>
      <c r="AF430" s="1">
        <v>0</v>
      </c>
      <c r="AH430" s="1">
        <v>0</v>
      </c>
      <c r="AI430" s="9"/>
      <c r="AJ430" s="27">
        <v>11.915530498845</v>
      </c>
      <c r="AK430" s="1"/>
    </row>
    <row r="431" spans="1:37" ht="12.75">
      <c r="A431" t="s">
        <v>352</v>
      </c>
      <c r="B431" t="s">
        <v>760</v>
      </c>
      <c r="F431" s="1">
        <v>4.693266480289</v>
      </c>
      <c r="H431" s="1" t="s">
        <v>891</v>
      </c>
      <c r="J431" s="1">
        <v>0.170475451577</v>
      </c>
      <c r="T431" s="1">
        <v>0.049251976669999996</v>
      </c>
      <c r="Z431" s="1">
        <v>0.005994882353290322</v>
      </c>
      <c r="AB431" s="1">
        <v>0.13447199999999998</v>
      </c>
      <c r="AD431" s="1">
        <v>0.006796417271</v>
      </c>
      <c r="AF431" s="1">
        <v>0</v>
      </c>
      <c r="AH431" s="1">
        <v>0</v>
      </c>
      <c r="AI431" s="9"/>
      <c r="AJ431" s="27">
        <v>5.06025720816</v>
      </c>
      <c r="AK431" s="1"/>
    </row>
    <row r="432" spans="1:37" ht="12.75">
      <c r="A432" t="s">
        <v>353</v>
      </c>
      <c r="B432" t="s">
        <v>761</v>
      </c>
      <c r="F432" s="1">
        <v>4.248743179115</v>
      </c>
      <c r="H432" s="1" t="s">
        <v>891</v>
      </c>
      <c r="J432" s="1">
        <v>0.14063943518</v>
      </c>
      <c r="T432" s="1">
        <v>0.083716539865</v>
      </c>
      <c r="Z432" s="1">
        <v>0.0012920588233548387</v>
      </c>
      <c r="AB432" s="1">
        <v>0.116577</v>
      </c>
      <c r="AD432" s="1">
        <v>0.006183683667</v>
      </c>
      <c r="AF432" s="1">
        <v>0</v>
      </c>
      <c r="AH432" s="1">
        <v>0</v>
      </c>
      <c r="AI432" s="9"/>
      <c r="AJ432" s="27">
        <v>4.597151896651</v>
      </c>
      <c r="AK432" s="1"/>
    </row>
    <row r="433" spans="1:37" ht="12.75">
      <c r="A433" t="s">
        <v>354</v>
      </c>
      <c r="B433" t="s">
        <v>762</v>
      </c>
      <c r="F433" s="1">
        <v>3.834370330869</v>
      </c>
      <c r="H433" s="1" t="s">
        <v>891</v>
      </c>
      <c r="J433" s="1">
        <v>0.08577282284599999</v>
      </c>
      <c r="T433" s="1">
        <v>0.13171062105200002</v>
      </c>
      <c r="Z433" s="1">
        <v>0.018025235294161293</v>
      </c>
      <c r="AB433" s="1">
        <v>0.07100200000000001</v>
      </c>
      <c r="AD433" s="1">
        <v>0.005599304118</v>
      </c>
      <c r="AF433" s="1">
        <v>0</v>
      </c>
      <c r="AH433" s="1">
        <v>0</v>
      </c>
      <c r="AI433" s="9"/>
      <c r="AJ433" s="27">
        <v>4.1464803141780004</v>
      </c>
      <c r="AK433" s="1"/>
    </row>
    <row r="434" spans="8:37" ht="12.75">
      <c r="H434" s="1" t="s">
        <v>891</v>
      </c>
      <c r="Z434" s="1" t="s">
        <v>891</v>
      </c>
      <c r="AB434" s="1" t="s">
        <v>891</v>
      </c>
      <c r="AF434" s="1" t="s">
        <v>891</v>
      </c>
      <c r="AH434" s="1" t="s">
        <v>891</v>
      </c>
      <c r="AI434" s="9"/>
      <c r="AJ434" s="27" t="s">
        <v>891</v>
      </c>
      <c r="AK434" s="1"/>
    </row>
    <row r="435" spans="2:37" ht="12.75">
      <c r="B435" t="s">
        <v>763</v>
      </c>
      <c r="H435" s="1" t="s">
        <v>891</v>
      </c>
      <c r="Z435" s="1" t="s">
        <v>891</v>
      </c>
      <c r="AB435" s="1" t="s">
        <v>891</v>
      </c>
      <c r="AF435" s="1" t="s">
        <v>891</v>
      </c>
      <c r="AH435" s="1" t="s">
        <v>891</v>
      </c>
      <c r="AI435" s="9"/>
      <c r="AJ435" s="27" t="s">
        <v>891</v>
      </c>
      <c r="AK435" s="1"/>
    </row>
    <row r="436" spans="1:37" ht="12.75">
      <c r="A436" t="s">
        <v>355</v>
      </c>
      <c r="B436" t="s">
        <v>764</v>
      </c>
      <c r="F436" s="1">
        <v>5.14510128451</v>
      </c>
      <c r="H436" s="1" t="s">
        <v>891</v>
      </c>
      <c r="J436" s="1">
        <v>0.149533494923</v>
      </c>
      <c r="T436" s="1">
        <v>0.20027429777500003</v>
      </c>
      <c r="Z436" s="1">
        <v>0.034539235294161294</v>
      </c>
      <c r="AB436" s="1">
        <v>0.120525</v>
      </c>
      <c r="AD436" s="1">
        <v>0.007583146537</v>
      </c>
      <c r="AF436" s="1">
        <v>0</v>
      </c>
      <c r="AH436" s="1">
        <v>0</v>
      </c>
      <c r="AI436" s="9"/>
      <c r="AJ436" s="27">
        <v>5.657556459039</v>
      </c>
      <c r="AK436" s="1"/>
    </row>
    <row r="437" spans="1:37" ht="12.75">
      <c r="A437" t="s">
        <v>356</v>
      </c>
      <c r="B437" t="s">
        <v>765</v>
      </c>
      <c r="F437" s="1">
        <v>6.444853307214999</v>
      </c>
      <c r="H437" s="1" t="s">
        <v>891</v>
      </c>
      <c r="J437" s="1">
        <v>0.13050195920500002</v>
      </c>
      <c r="T437" s="1">
        <v>0.117997885707</v>
      </c>
      <c r="Z437" s="1">
        <v>0</v>
      </c>
      <c r="AB437" s="1">
        <v>0</v>
      </c>
      <c r="AD437" s="1">
        <v>0.009269769084</v>
      </c>
      <c r="AF437" s="1">
        <v>0</v>
      </c>
      <c r="AH437" s="1">
        <v>0</v>
      </c>
      <c r="AI437" s="9"/>
      <c r="AJ437" s="27">
        <v>6.702622921211</v>
      </c>
      <c r="AK437" s="1"/>
    </row>
    <row r="438" spans="1:37" ht="12.75">
      <c r="A438" t="s">
        <v>359</v>
      </c>
      <c r="B438" t="s">
        <v>766</v>
      </c>
      <c r="F438" s="1">
        <v>6.6314049402999995</v>
      </c>
      <c r="H438" s="1" t="s">
        <v>891</v>
      </c>
      <c r="J438" s="1">
        <v>0.22686024626</v>
      </c>
      <c r="T438" s="1">
        <v>0.054625367325</v>
      </c>
      <c r="Z438" s="1">
        <v>0.023608823529193548</v>
      </c>
      <c r="AB438" s="1">
        <v>0.18428499999999998</v>
      </c>
      <c r="AD438" s="1">
        <v>0.009568150965000001</v>
      </c>
      <c r="AF438" s="1">
        <v>0</v>
      </c>
      <c r="AH438" s="1">
        <v>0</v>
      </c>
      <c r="AI438" s="9"/>
      <c r="AJ438" s="27">
        <v>7.13035252838</v>
      </c>
      <c r="AK438" s="1"/>
    </row>
    <row r="439" spans="1:37" ht="12.75">
      <c r="A439" t="s">
        <v>357</v>
      </c>
      <c r="B439" t="s">
        <v>767</v>
      </c>
      <c r="F439" s="1">
        <v>4.8535981577589995</v>
      </c>
      <c r="H439" s="1" t="s">
        <v>891</v>
      </c>
      <c r="J439" s="1">
        <v>0.13706548460100001</v>
      </c>
      <c r="T439" s="1">
        <v>0.120446693987</v>
      </c>
      <c r="Z439" s="1">
        <v>0.00393976470583871</v>
      </c>
      <c r="AB439" s="1">
        <v>0.056747</v>
      </c>
      <c r="AD439" s="1">
        <v>0.0070657734529999995</v>
      </c>
      <c r="AF439" s="1">
        <v>0</v>
      </c>
      <c r="AH439" s="1">
        <v>0</v>
      </c>
      <c r="AI439" s="9"/>
      <c r="AJ439" s="27">
        <v>5.178862874506001</v>
      </c>
      <c r="AK439" s="1"/>
    </row>
    <row r="440" spans="1:37" ht="12.75">
      <c r="A440" t="s">
        <v>358</v>
      </c>
      <c r="B440" t="s">
        <v>768</v>
      </c>
      <c r="F440" s="1">
        <v>2.169614899594</v>
      </c>
      <c r="H440" s="1" t="s">
        <v>891</v>
      </c>
      <c r="J440" s="1">
        <v>0.048793882938</v>
      </c>
      <c r="T440" s="1">
        <v>0.049251976669999996</v>
      </c>
      <c r="Z440" s="1">
        <v>0.030347823529193553</v>
      </c>
      <c r="AB440" s="1">
        <v>0.020532</v>
      </c>
      <c r="AD440" s="1">
        <v>0.003137971576</v>
      </c>
      <c r="AF440" s="1">
        <v>0</v>
      </c>
      <c r="AH440" s="1">
        <v>0</v>
      </c>
      <c r="AI440" s="9"/>
      <c r="AJ440" s="27">
        <v>2.3216785543069998</v>
      </c>
      <c r="AK440" s="1"/>
    </row>
    <row r="441" spans="8:37" ht="12.75">
      <c r="H441" s="1" t="s">
        <v>891</v>
      </c>
      <c r="Z441" s="1" t="s">
        <v>891</v>
      </c>
      <c r="AB441" s="1" t="s">
        <v>891</v>
      </c>
      <c r="AF441" s="1" t="s">
        <v>891</v>
      </c>
      <c r="AH441" s="1" t="s">
        <v>891</v>
      </c>
      <c r="AI441" s="9"/>
      <c r="AJ441" s="27" t="s">
        <v>891</v>
      </c>
      <c r="AK441" s="1"/>
    </row>
    <row r="442" spans="2:37" ht="12.75">
      <c r="B442" t="s">
        <v>769</v>
      </c>
      <c r="H442" s="1" t="s">
        <v>891</v>
      </c>
      <c r="Z442" s="1" t="s">
        <v>891</v>
      </c>
      <c r="AB442" s="1" t="s">
        <v>891</v>
      </c>
      <c r="AF442" s="1" t="s">
        <v>891</v>
      </c>
      <c r="AH442" s="1" t="s">
        <v>891</v>
      </c>
      <c r="AI442" s="9"/>
      <c r="AJ442" s="27" t="s">
        <v>891</v>
      </c>
      <c r="AK442" s="1"/>
    </row>
    <row r="443" spans="1:37" ht="12.75">
      <c r="A443" t="s">
        <v>360</v>
      </c>
      <c r="B443" t="s">
        <v>770</v>
      </c>
      <c r="F443" s="1">
        <v>5.51722219125</v>
      </c>
      <c r="H443" s="1" t="s">
        <v>891</v>
      </c>
      <c r="J443" s="1">
        <v>0.14917012668799998</v>
      </c>
      <c r="T443" s="1">
        <v>0.072746154582</v>
      </c>
      <c r="Z443" s="1">
        <v>0</v>
      </c>
      <c r="AB443" s="1">
        <v>0.061159</v>
      </c>
      <c r="AD443" s="1">
        <v>0.007946183929</v>
      </c>
      <c r="AF443" s="1">
        <v>0</v>
      </c>
      <c r="AH443" s="1">
        <v>0</v>
      </c>
      <c r="AI443" s="9"/>
      <c r="AJ443" s="27">
        <v>5.808243656449</v>
      </c>
      <c r="AK443" s="1"/>
    </row>
    <row r="444" spans="1:37" ht="12.75">
      <c r="A444" t="s">
        <v>361</v>
      </c>
      <c r="B444" t="s">
        <v>771</v>
      </c>
      <c r="F444" s="1">
        <v>5.804753051513001</v>
      </c>
      <c r="H444" s="1" t="s">
        <v>891</v>
      </c>
      <c r="J444" s="1">
        <v>0.173670105451</v>
      </c>
      <c r="T444" s="1">
        <v>0.049251976669999996</v>
      </c>
      <c r="Z444" s="1">
        <v>0</v>
      </c>
      <c r="AB444" s="1">
        <v>0.137469</v>
      </c>
      <c r="AD444" s="1">
        <v>0.008347296574</v>
      </c>
      <c r="AF444" s="1">
        <v>0</v>
      </c>
      <c r="AH444" s="1">
        <v>0</v>
      </c>
      <c r="AI444" s="9"/>
      <c r="AJ444" s="27">
        <v>6.173491430208999</v>
      </c>
      <c r="AK444" s="1"/>
    </row>
    <row r="445" spans="1:37" ht="12.75">
      <c r="A445" t="s">
        <v>362</v>
      </c>
      <c r="B445" t="s">
        <v>772</v>
      </c>
      <c r="F445" s="1">
        <v>3.791474353473</v>
      </c>
      <c r="H445" s="1" t="s">
        <v>891</v>
      </c>
      <c r="J445" s="1">
        <v>0.134132654961</v>
      </c>
      <c r="T445" s="1">
        <v>0.070003804521</v>
      </c>
      <c r="Z445" s="1">
        <v>0</v>
      </c>
      <c r="AB445" s="1">
        <v>0</v>
      </c>
      <c r="AD445" s="1">
        <v>0.005522814045</v>
      </c>
      <c r="AF445" s="1">
        <v>0</v>
      </c>
      <c r="AH445" s="1">
        <v>0</v>
      </c>
      <c r="AI445" s="9"/>
      <c r="AJ445" s="27">
        <v>4.001133627</v>
      </c>
      <c r="AK445" s="1"/>
    </row>
    <row r="446" spans="1:37" ht="12.75">
      <c r="A446" t="s">
        <v>363</v>
      </c>
      <c r="B446" t="s">
        <v>773</v>
      </c>
      <c r="F446" s="1">
        <v>6.74647523556</v>
      </c>
      <c r="H446" s="1" t="s">
        <v>891</v>
      </c>
      <c r="J446" s="1">
        <v>0.172004584749</v>
      </c>
      <c r="T446" s="1">
        <v>0.124854745899</v>
      </c>
      <c r="Z446" s="1">
        <v>0</v>
      </c>
      <c r="AB446" s="1">
        <v>0.13948100000000002</v>
      </c>
      <c r="AD446" s="1">
        <v>0.00974763653</v>
      </c>
      <c r="AF446" s="1">
        <v>0</v>
      </c>
      <c r="AH446" s="1">
        <v>0</v>
      </c>
      <c r="AI446" s="9"/>
      <c r="AJ446" s="27">
        <v>7.192563202738</v>
      </c>
      <c r="AK446" s="1"/>
    </row>
    <row r="447" spans="1:37" ht="12.75">
      <c r="A447" t="s">
        <v>364</v>
      </c>
      <c r="B447" t="s">
        <v>774</v>
      </c>
      <c r="F447" s="1">
        <v>4.277111787701</v>
      </c>
      <c r="H447" s="1" t="s">
        <v>891</v>
      </c>
      <c r="J447" s="1">
        <v>0.094184050825</v>
      </c>
      <c r="T447" s="1">
        <v>0.049251976669999996</v>
      </c>
      <c r="Z447" s="1">
        <v>0</v>
      </c>
      <c r="AB447" s="1">
        <v>0.07641</v>
      </c>
      <c r="AD447" s="1">
        <v>0.006125745038</v>
      </c>
      <c r="AF447" s="1">
        <v>0</v>
      </c>
      <c r="AH447" s="1">
        <v>0</v>
      </c>
      <c r="AI447" s="9"/>
      <c r="AJ447" s="27">
        <v>4.503083560234</v>
      </c>
      <c r="AK447" s="1"/>
    </row>
    <row r="448" spans="1:37" ht="12.75">
      <c r="A448" t="s">
        <v>365</v>
      </c>
      <c r="B448" t="s">
        <v>775</v>
      </c>
      <c r="F448" s="1">
        <v>5.103803144387</v>
      </c>
      <c r="H448" s="1" t="s">
        <v>891</v>
      </c>
      <c r="J448" s="1">
        <v>0.171428173221</v>
      </c>
      <c r="T448" s="1">
        <v>0.049434208984</v>
      </c>
      <c r="Z448" s="1">
        <v>0.0035690588233548387</v>
      </c>
      <c r="AB448" s="1">
        <v>0.13952599999999998</v>
      </c>
      <c r="AD448" s="1">
        <v>0.007369195609</v>
      </c>
      <c r="AF448" s="1">
        <v>0</v>
      </c>
      <c r="AH448" s="1">
        <v>0</v>
      </c>
      <c r="AI448" s="9"/>
      <c r="AJ448" s="27">
        <v>5.475129781025</v>
      </c>
      <c r="AK448" s="1"/>
    </row>
    <row r="449" spans="1:37" ht="12.75">
      <c r="A449" t="s">
        <v>366</v>
      </c>
      <c r="B449" t="s">
        <v>776</v>
      </c>
      <c r="F449" s="1">
        <v>4.755258084678</v>
      </c>
      <c r="H449" s="1" t="s">
        <v>891</v>
      </c>
      <c r="J449" s="1">
        <v>0.129540277796</v>
      </c>
      <c r="T449" s="1">
        <v>0.056291069176</v>
      </c>
      <c r="Z449" s="1">
        <v>0.008583058823354838</v>
      </c>
      <c r="AB449" s="1">
        <v>0.106891</v>
      </c>
      <c r="AD449" s="1">
        <v>0.006842166495</v>
      </c>
      <c r="AF449" s="1">
        <v>0</v>
      </c>
      <c r="AH449" s="1">
        <v>0</v>
      </c>
      <c r="AI449" s="9"/>
      <c r="AJ449" s="27">
        <v>5.063405656968</v>
      </c>
      <c r="AK449" s="1"/>
    </row>
    <row r="450" spans="1:37" ht="12.75">
      <c r="A450" t="s">
        <v>367</v>
      </c>
      <c r="B450" t="s">
        <v>777</v>
      </c>
      <c r="F450" s="1">
        <v>4.169716574796</v>
      </c>
      <c r="H450" s="1" t="s">
        <v>891</v>
      </c>
      <c r="J450" s="1">
        <v>0.08673848637300001</v>
      </c>
      <c r="T450" s="1">
        <v>0.15992018320999998</v>
      </c>
      <c r="Z450" s="1">
        <v>0</v>
      </c>
      <c r="AB450" s="1">
        <v>0</v>
      </c>
      <c r="AD450" s="1">
        <v>0.0061013913780000005</v>
      </c>
      <c r="AF450" s="1">
        <v>0</v>
      </c>
      <c r="AH450" s="1">
        <v>0</v>
      </c>
      <c r="AI450" s="9"/>
      <c r="AJ450" s="27">
        <v>4.422476635756</v>
      </c>
      <c r="AK450" s="1"/>
    </row>
    <row r="451" spans="8:37" ht="12.75">
      <c r="H451" s="1" t="s">
        <v>891</v>
      </c>
      <c r="Z451" s="1" t="s">
        <v>891</v>
      </c>
      <c r="AB451" s="1" t="s">
        <v>891</v>
      </c>
      <c r="AF451" s="1" t="s">
        <v>891</v>
      </c>
      <c r="AH451" s="1" t="s">
        <v>891</v>
      </c>
      <c r="AI451" s="9"/>
      <c r="AJ451" s="27" t="s">
        <v>891</v>
      </c>
      <c r="AK451" s="1"/>
    </row>
    <row r="452" spans="2:37" ht="12.75">
      <c r="B452" t="s">
        <v>778</v>
      </c>
      <c r="H452" s="1" t="s">
        <v>891</v>
      </c>
      <c r="Z452" s="1" t="s">
        <v>891</v>
      </c>
      <c r="AB452" s="1" t="s">
        <v>891</v>
      </c>
      <c r="AF452" s="1" t="s">
        <v>891</v>
      </c>
      <c r="AH452" s="1" t="s">
        <v>891</v>
      </c>
      <c r="AI452" s="9"/>
      <c r="AJ452" s="27" t="s">
        <v>891</v>
      </c>
      <c r="AK452" s="1"/>
    </row>
    <row r="453" spans="1:37" ht="12.75">
      <c r="A453" t="s">
        <v>368</v>
      </c>
      <c r="B453" t="s">
        <v>779</v>
      </c>
      <c r="F453" s="1">
        <v>3.866746607932</v>
      </c>
      <c r="H453" s="1" t="s">
        <v>891</v>
      </c>
      <c r="J453" s="1">
        <v>0.11546150089</v>
      </c>
      <c r="T453" s="1">
        <v>0.049251976669999996</v>
      </c>
      <c r="Z453" s="1">
        <v>0.03219458823503226</v>
      </c>
      <c r="AB453" s="1">
        <v>0.098712</v>
      </c>
      <c r="AD453" s="1">
        <v>0.005580069462000001</v>
      </c>
      <c r="AF453" s="1">
        <v>0</v>
      </c>
      <c r="AH453" s="1">
        <v>0</v>
      </c>
      <c r="AI453" s="9"/>
      <c r="AJ453" s="27">
        <v>4.167946743189</v>
      </c>
      <c r="AK453" s="1"/>
    </row>
    <row r="454" spans="1:37" ht="12.75">
      <c r="A454" t="s">
        <v>369</v>
      </c>
      <c r="B454" t="s">
        <v>780</v>
      </c>
      <c r="F454" s="1">
        <v>3.6613849234569997</v>
      </c>
      <c r="H454" s="1" t="s">
        <v>891</v>
      </c>
      <c r="J454" s="1">
        <v>0.060947305966</v>
      </c>
      <c r="T454" s="1">
        <v>0.049251976669999996</v>
      </c>
      <c r="Z454" s="1">
        <v>0.0031009411766451615</v>
      </c>
      <c r="AB454" s="1">
        <v>0.04972</v>
      </c>
      <c r="AD454" s="1">
        <v>0.0052288952129999995</v>
      </c>
      <c r="AF454" s="1">
        <v>0</v>
      </c>
      <c r="AH454" s="1">
        <v>0</v>
      </c>
      <c r="AI454" s="9"/>
      <c r="AJ454" s="27">
        <v>3.829634042483</v>
      </c>
      <c r="AK454" s="1"/>
    </row>
    <row r="455" spans="1:37" ht="12.75">
      <c r="A455" t="s">
        <v>370</v>
      </c>
      <c r="B455" t="s">
        <v>781</v>
      </c>
      <c r="F455" s="1">
        <v>7.781633908053</v>
      </c>
      <c r="H455" s="1" t="s">
        <v>891</v>
      </c>
      <c r="J455" s="1">
        <v>0.322186169318</v>
      </c>
      <c r="T455" s="1">
        <v>0.124854745899</v>
      </c>
      <c r="Z455" s="1">
        <v>0</v>
      </c>
      <c r="AB455" s="1">
        <v>0</v>
      </c>
      <c r="AD455" s="1">
        <v>0.011368443948</v>
      </c>
      <c r="AF455" s="1">
        <v>0</v>
      </c>
      <c r="AH455" s="1">
        <v>0</v>
      </c>
      <c r="AI455" s="9"/>
      <c r="AJ455" s="27">
        <v>8.240043267218</v>
      </c>
      <c r="AK455" s="1"/>
    </row>
    <row r="456" spans="1:37" ht="12.75">
      <c r="A456" t="s">
        <v>371</v>
      </c>
      <c r="B456" t="s">
        <v>782</v>
      </c>
      <c r="F456" s="1">
        <v>4.098079939732</v>
      </c>
      <c r="H456" s="1" t="s">
        <v>891</v>
      </c>
      <c r="J456" s="1">
        <v>0.13466924531299998</v>
      </c>
      <c r="T456" s="1">
        <v>0.056291069176</v>
      </c>
      <c r="Z456" s="1">
        <v>0.06147358823503226</v>
      </c>
      <c r="AB456" s="1">
        <v>0.055615</v>
      </c>
      <c r="AD456" s="1">
        <v>0.005933603801</v>
      </c>
      <c r="AF456" s="1">
        <v>0</v>
      </c>
      <c r="AH456" s="1">
        <v>0</v>
      </c>
      <c r="AI456" s="9"/>
      <c r="AJ456" s="27">
        <v>4.412062446257</v>
      </c>
      <c r="AK456" s="1"/>
    </row>
    <row r="457" spans="1:37" ht="12.75">
      <c r="A457" t="s">
        <v>372</v>
      </c>
      <c r="B457" t="s">
        <v>783</v>
      </c>
      <c r="F457" s="1">
        <v>4.5368479118280005</v>
      </c>
      <c r="H457" s="1" t="s">
        <v>891</v>
      </c>
      <c r="J457" s="1">
        <v>0.16654510146899998</v>
      </c>
      <c r="T457" s="1">
        <v>0.049251976669999996</v>
      </c>
      <c r="Z457" s="1">
        <v>0.02144276470583871</v>
      </c>
      <c r="AB457" s="1">
        <v>0.133199</v>
      </c>
      <c r="AD457" s="1">
        <v>0.006573991556</v>
      </c>
      <c r="AF457" s="1">
        <v>0</v>
      </c>
      <c r="AH457" s="1">
        <v>0</v>
      </c>
      <c r="AI457" s="9"/>
      <c r="AJ457" s="27">
        <v>4.91386074623</v>
      </c>
      <c r="AK457" s="1"/>
    </row>
    <row r="458" spans="1:37" ht="12.75">
      <c r="A458" t="s">
        <v>373</v>
      </c>
      <c r="B458" t="s">
        <v>784</v>
      </c>
      <c r="F458" s="1">
        <v>5.1800342242860005</v>
      </c>
      <c r="H458" s="1" t="s">
        <v>891</v>
      </c>
      <c r="J458" s="1">
        <v>0.18506493507000002</v>
      </c>
      <c r="T458" s="1">
        <v>0.070003804521</v>
      </c>
      <c r="Z458" s="1">
        <v>0.03522382352919355</v>
      </c>
      <c r="AB458" s="1">
        <v>0.14926899999999999</v>
      </c>
      <c r="AD458" s="1">
        <v>0.007516559341999999</v>
      </c>
      <c r="AF458" s="1">
        <v>0</v>
      </c>
      <c r="AH458" s="1">
        <v>0</v>
      </c>
      <c r="AI458" s="9"/>
      <c r="AJ458" s="27">
        <v>5.6271123467490005</v>
      </c>
      <c r="AK458" s="1"/>
    </row>
    <row r="459" spans="1:37" ht="12.75">
      <c r="A459" t="s">
        <v>374</v>
      </c>
      <c r="B459" t="s">
        <v>785</v>
      </c>
      <c r="F459" s="1">
        <v>7.368993253493</v>
      </c>
      <c r="H459" s="1" t="s">
        <v>891</v>
      </c>
      <c r="J459" s="1">
        <v>0.147382155869</v>
      </c>
      <c r="T459" s="1">
        <v>0.09742927521000001</v>
      </c>
      <c r="Z459" s="1">
        <v>0</v>
      </c>
      <c r="AB459" s="1">
        <v>0.118391</v>
      </c>
      <c r="AD459" s="1">
        <v>0.010551373264</v>
      </c>
      <c r="AF459" s="1">
        <v>0</v>
      </c>
      <c r="AH459" s="1">
        <v>0</v>
      </c>
      <c r="AI459" s="9"/>
      <c r="AJ459" s="27">
        <v>7.742747057836</v>
      </c>
      <c r="AK459" s="1"/>
    </row>
    <row r="460" spans="8:37" ht="12.75">
      <c r="H460" s="1" t="s">
        <v>891</v>
      </c>
      <c r="Z460" s="1" t="s">
        <v>891</v>
      </c>
      <c r="AB460" s="1" t="s">
        <v>891</v>
      </c>
      <c r="AF460" s="1" t="s">
        <v>891</v>
      </c>
      <c r="AH460" s="1" t="s">
        <v>891</v>
      </c>
      <c r="AI460" s="9"/>
      <c r="AJ460" s="27" t="s">
        <v>891</v>
      </c>
      <c r="AK460" s="1"/>
    </row>
    <row r="461" spans="2:37" ht="12.75">
      <c r="B461" t="s">
        <v>786</v>
      </c>
      <c r="H461" s="1" t="s">
        <v>891</v>
      </c>
      <c r="Z461" s="1" t="s">
        <v>891</v>
      </c>
      <c r="AB461" s="1" t="s">
        <v>891</v>
      </c>
      <c r="AF461" s="1" t="s">
        <v>891</v>
      </c>
      <c r="AH461" s="1" t="s">
        <v>891</v>
      </c>
      <c r="AI461" s="9"/>
      <c r="AJ461" s="27" t="s">
        <v>891</v>
      </c>
      <c r="AK461" s="1"/>
    </row>
    <row r="462" spans="1:37" ht="12.75">
      <c r="A462" t="s">
        <v>375</v>
      </c>
      <c r="B462" t="s">
        <v>787</v>
      </c>
      <c r="F462" s="1">
        <v>4.017537239467</v>
      </c>
      <c r="H462" s="1" t="s">
        <v>891</v>
      </c>
      <c r="J462" s="1">
        <v>0.31141454110899996</v>
      </c>
      <c r="T462" s="1">
        <v>0.090572415018</v>
      </c>
      <c r="Z462" s="1">
        <v>0</v>
      </c>
      <c r="AB462" s="1">
        <v>0.132132</v>
      </c>
      <c r="AD462" s="1">
        <v>0.006074855959000001</v>
      </c>
      <c r="AF462" s="1">
        <v>0</v>
      </c>
      <c r="AH462" s="1">
        <v>0</v>
      </c>
      <c r="AI462" s="9"/>
      <c r="AJ462" s="27">
        <v>4.557731051553</v>
      </c>
      <c r="AK462" s="1"/>
    </row>
    <row r="463" spans="1:37" ht="12.75">
      <c r="A463" t="s">
        <v>376</v>
      </c>
      <c r="B463" t="s">
        <v>788</v>
      </c>
      <c r="F463" s="1">
        <v>2.435441981541</v>
      </c>
      <c r="H463" s="1" t="s">
        <v>891</v>
      </c>
      <c r="J463" s="1">
        <v>0.129174918503</v>
      </c>
      <c r="T463" s="1">
        <v>0.13171062105200002</v>
      </c>
      <c r="Z463" s="1">
        <v>0</v>
      </c>
      <c r="AB463" s="1">
        <v>0</v>
      </c>
      <c r="AD463" s="1">
        <v>0.003704188982</v>
      </c>
      <c r="AF463" s="1">
        <v>0</v>
      </c>
      <c r="AH463" s="1">
        <v>0</v>
      </c>
      <c r="AI463" s="9"/>
      <c r="AJ463" s="27">
        <v>2.700031710078</v>
      </c>
      <c r="AK463" s="1"/>
    </row>
    <row r="464" spans="1:37" ht="12.75">
      <c r="A464" t="s">
        <v>377</v>
      </c>
      <c r="B464" t="s">
        <v>789</v>
      </c>
      <c r="F464" s="1">
        <v>5.0113727432270005</v>
      </c>
      <c r="H464" s="1" t="s">
        <v>891</v>
      </c>
      <c r="J464" s="1">
        <v>0.204962581373</v>
      </c>
      <c r="T464" s="1">
        <v>0.346707319693</v>
      </c>
      <c r="Z464" s="1">
        <v>0</v>
      </c>
      <c r="AB464" s="1">
        <v>0</v>
      </c>
      <c r="AD464" s="1">
        <v>0.007640818183</v>
      </c>
      <c r="AF464" s="1">
        <v>0</v>
      </c>
      <c r="AH464" s="1">
        <v>0</v>
      </c>
      <c r="AI464" s="9"/>
      <c r="AJ464" s="27">
        <v>5.570683462476</v>
      </c>
      <c r="AK464" s="1"/>
    </row>
    <row r="465" spans="1:37" ht="12.75">
      <c r="A465" t="s">
        <v>378</v>
      </c>
      <c r="B465" t="s">
        <v>790</v>
      </c>
      <c r="F465" s="1">
        <v>2.236086588728</v>
      </c>
      <c r="H465" s="1" t="s">
        <v>891</v>
      </c>
      <c r="J465" s="1">
        <v>0.153386193737</v>
      </c>
      <c r="T465" s="1">
        <v>0.049251976669999996</v>
      </c>
      <c r="Z465" s="1">
        <v>0</v>
      </c>
      <c r="AB465" s="1">
        <v>0</v>
      </c>
      <c r="AD465" s="1">
        <v>0.003355848008</v>
      </c>
      <c r="AF465" s="1">
        <v>0</v>
      </c>
      <c r="AH465" s="1">
        <v>0</v>
      </c>
      <c r="AI465" s="9"/>
      <c r="AJ465" s="27">
        <v>2.4420806071429997</v>
      </c>
      <c r="AK465" s="1"/>
    </row>
    <row r="466" spans="1:37" ht="12.75">
      <c r="A466" t="s">
        <v>379</v>
      </c>
      <c r="B466" t="s">
        <v>791</v>
      </c>
      <c r="F466" s="1">
        <v>4.177734551784</v>
      </c>
      <c r="H466" s="1" t="s">
        <v>891</v>
      </c>
      <c r="J466" s="1">
        <v>0.284591992234</v>
      </c>
      <c r="T466" s="1">
        <v>0.056291069176</v>
      </c>
      <c r="Z466" s="1">
        <v>0</v>
      </c>
      <c r="AB466" s="1">
        <v>0</v>
      </c>
      <c r="AD466" s="1">
        <v>0.006224158722</v>
      </c>
      <c r="AF466" s="1">
        <v>0</v>
      </c>
      <c r="AH466" s="1">
        <v>0</v>
      </c>
      <c r="AI466" s="9"/>
      <c r="AJ466" s="27">
        <v>4.524841771917</v>
      </c>
      <c r="AK466" s="1"/>
    </row>
    <row r="467" spans="1:37" ht="12.75">
      <c r="A467" t="s">
        <v>380</v>
      </c>
      <c r="B467" t="s">
        <v>792</v>
      </c>
      <c r="F467" s="1">
        <v>3.3028445599059997</v>
      </c>
      <c r="H467" s="1" t="s">
        <v>891</v>
      </c>
      <c r="J467" s="1">
        <v>0.114654126539</v>
      </c>
      <c r="T467" s="1">
        <v>0.083716539865</v>
      </c>
      <c r="Z467" s="1">
        <v>0</v>
      </c>
      <c r="AB467" s="1">
        <v>0.046517</v>
      </c>
      <c r="AD467" s="1">
        <v>0.004835967012</v>
      </c>
      <c r="AF467" s="1">
        <v>0</v>
      </c>
      <c r="AH467" s="1">
        <v>0</v>
      </c>
      <c r="AI467" s="9"/>
      <c r="AJ467" s="27">
        <v>3.552568193322</v>
      </c>
      <c r="AK467" s="1"/>
    </row>
    <row r="468" spans="1:37" ht="12.75">
      <c r="A468" t="s">
        <v>381</v>
      </c>
      <c r="B468" t="s">
        <v>793</v>
      </c>
      <c r="F468" s="1">
        <v>3.427674510778</v>
      </c>
      <c r="H468" s="1" t="s">
        <v>891</v>
      </c>
      <c r="J468" s="1">
        <v>0.168587927817</v>
      </c>
      <c r="T468" s="1">
        <v>0.049251976669999996</v>
      </c>
      <c r="Z468" s="1">
        <v>0</v>
      </c>
      <c r="AB468" s="1">
        <v>0</v>
      </c>
      <c r="AD468" s="1">
        <v>0.005032609129</v>
      </c>
      <c r="AF468" s="1">
        <v>0</v>
      </c>
      <c r="AH468" s="1">
        <v>0</v>
      </c>
      <c r="AI468" s="9"/>
      <c r="AJ468" s="27">
        <v>3.650547024394</v>
      </c>
      <c r="AK468" s="1"/>
    </row>
    <row r="469" spans="1:37" ht="12.75">
      <c r="A469" t="s">
        <v>382</v>
      </c>
      <c r="B469" t="s">
        <v>794</v>
      </c>
      <c r="F469" s="1">
        <v>2.746410028391</v>
      </c>
      <c r="H469" s="1" t="s">
        <v>891</v>
      </c>
      <c r="J469" s="1">
        <v>0.175007101448</v>
      </c>
      <c r="T469" s="1">
        <v>0.049251976669999996</v>
      </c>
      <c r="Z469" s="1">
        <v>0</v>
      </c>
      <c r="AB469" s="1">
        <v>0</v>
      </c>
      <c r="AD469" s="1">
        <v>0.004092067603</v>
      </c>
      <c r="AF469" s="1">
        <v>0</v>
      </c>
      <c r="AH469" s="1">
        <v>0</v>
      </c>
      <c r="AI469" s="9"/>
      <c r="AJ469" s="27">
        <v>2.974761174112</v>
      </c>
      <c r="AK469" s="1"/>
    </row>
    <row r="470" spans="1:37" ht="12.75">
      <c r="A470" t="s">
        <v>383</v>
      </c>
      <c r="B470" t="s">
        <v>795</v>
      </c>
      <c r="F470" s="1">
        <v>2.5354250386609998</v>
      </c>
      <c r="H470" s="1" t="s">
        <v>891</v>
      </c>
      <c r="J470" s="1">
        <v>0.182257542136</v>
      </c>
      <c r="T470" s="1">
        <v>0.049251976669999996</v>
      </c>
      <c r="Z470" s="1">
        <v>0</v>
      </c>
      <c r="AB470" s="1">
        <v>0.14990399999999998</v>
      </c>
      <c r="AD470" s="1">
        <v>0.0038070926669999997</v>
      </c>
      <c r="AF470" s="1">
        <v>0</v>
      </c>
      <c r="AH470" s="1">
        <v>0</v>
      </c>
      <c r="AI470" s="9"/>
      <c r="AJ470" s="27">
        <v>2.920645650134</v>
      </c>
      <c r="AK470" s="1"/>
    </row>
    <row r="471" spans="1:37" ht="12.75">
      <c r="A471" t="s">
        <v>384</v>
      </c>
      <c r="B471" t="s">
        <v>796</v>
      </c>
      <c r="F471" s="1">
        <v>3.5214983785330003</v>
      </c>
      <c r="H471" s="1" t="s">
        <v>891</v>
      </c>
      <c r="J471" s="1">
        <v>0.220230020394</v>
      </c>
      <c r="T471" s="1">
        <v>0.049251976669999996</v>
      </c>
      <c r="Z471" s="1">
        <v>0</v>
      </c>
      <c r="AB471" s="1">
        <v>0.180094</v>
      </c>
      <c r="AD471" s="1">
        <v>0.005225094396000001</v>
      </c>
      <c r="AF471" s="1">
        <v>0</v>
      </c>
      <c r="AH471" s="1">
        <v>0</v>
      </c>
      <c r="AI471" s="9"/>
      <c r="AJ471" s="27">
        <v>3.976299469993</v>
      </c>
      <c r="AK471" s="1"/>
    </row>
    <row r="472" spans="1:37" ht="12.75">
      <c r="A472" t="s">
        <v>385</v>
      </c>
      <c r="B472" t="s">
        <v>797</v>
      </c>
      <c r="F472" s="1">
        <v>3.761635522199</v>
      </c>
      <c r="H472" s="1" t="s">
        <v>891</v>
      </c>
      <c r="J472" s="1">
        <v>0.207693318543</v>
      </c>
      <c r="T472" s="1">
        <v>0.070003804521</v>
      </c>
      <c r="Z472" s="1">
        <v>0</v>
      </c>
      <c r="AB472" s="1">
        <v>0</v>
      </c>
      <c r="AD472" s="1">
        <v>0.005569446165</v>
      </c>
      <c r="AF472" s="1">
        <v>0</v>
      </c>
      <c r="AH472" s="1">
        <v>0</v>
      </c>
      <c r="AI472" s="9"/>
      <c r="AJ472" s="27">
        <v>4.044902091428</v>
      </c>
      <c r="AK472" s="1"/>
    </row>
    <row r="473" spans="8:37" ht="12.75">
      <c r="H473" s="1" t="s">
        <v>891</v>
      </c>
      <c r="Z473" s="1" t="s">
        <v>891</v>
      </c>
      <c r="AB473" s="1" t="s">
        <v>891</v>
      </c>
      <c r="AF473" s="1" t="s">
        <v>891</v>
      </c>
      <c r="AH473" s="1" t="s">
        <v>891</v>
      </c>
      <c r="AI473" s="9"/>
      <c r="AJ473" s="27" t="s">
        <v>891</v>
      </c>
      <c r="AK473" s="1"/>
    </row>
    <row r="474" spans="2:37" ht="12.75">
      <c r="B474" t="s">
        <v>798</v>
      </c>
      <c r="H474" s="1" t="s">
        <v>891</v>
      </c>
      <c r="Z474" s="1" t="s">
        <v>891</v>
      </c>
      <c r="AB474" s="1" t="s">
        <v>891</v>
      </c>
      <c r="AF474" s="1" t="s">
        <v>891</v>
      </c>
      <c r="AH474" s="1" t="s">
        <v>891</v>
      </c>
      <c r="AI474" s="9"/>
      <c r="AJ474" s="27" t="s">
        <v>891</v>
      </c>
      <c r="AK474" s="1"/>
    </row>
    <row r="475" spans="1:37" ht="12.75">
      <c r="A475" t="s">
        <v>386</v>
      </c>
      <c r="B475" t="s">
        <v>799</v>
      </c>
      <c r="F475" s="1">
        <v>3.457402191916</v>
      </c>
      <c r="H475" s="1" t="s">
        <v>891</v>
      </c>
      <c r="J475" s="1">
        <v>0.111246429371</v>
      </c>
      <c r="T475" s="1">
        <v>0.056291069176</v>
      </c>
      <c r="Z475" s="1">
        <v>0</v>
      </c>
      <c r="AB475" s="1">
        <v>0.090061</v>
      </c>
      <c r="AD475" s="1">
        <v>0.005013787669</v>
      </c>
      <c r="AF475" s="1">
        <v>0</v>
      </c>
      <c r="AH475" s="1">
        <v>0</v>
      </c>
      <c r="AI475" s="9"/>
      <c r="AJ475" s="27">
        <v>3.720014478131</v>
      </c>
      <c r="AK475" s="1"/>
    </row>
    <row r="476" spans="1:37" ht="12.75">
      <c r="A476" t="s">
        <v>387</v>
      </c>
      <c r="B476" t="s">
        <v>800</v>
      </c>
      <c r="F476" s="1">
        <v>6.6812649153570005</v>
      </c>
      <c r="H476" s="1" t="s">
        <v>891</v>
      </c>
      <c r="J476" s="1">
        <v>0.19981370326800002</v>
      </c>
      <c r="T476" s="1">
        <v>0.076859679673</v>
      </c>
      <c r="Z476" s="1">
        <v>0</v>
      </c>
      <c r="AB476" s="1">
        <v>0.080058</v>
      </c>
      <c r="AD476" s="1">
        <v>0.009632066042</v>
      </c>
      <c r="AF476" s="1">
        <v>0</v>
      </c>
      <c r="AH476" s="1">
        <v>0</v>
      </c>
      <c r="AI476" s="9"/>
      <c r="AJ476" s="27">
        <v>7.0476283643399995</v>
      </c>
      <c r="AK476" s="1"/>
    </row>
    <row r="477" spans="1:37" ht="12.75">
      <c r="A477" t="s">
        <v>388</v>
      </c>
      <c r="B477" t="s">
        <v>801</v>
      </c>
      <c r="F477" s="1">
        <v>4.335583917634</v>
      </c>
      <c r="H477" s="1" t="s">
        <v>891</v>
      </c>
      <c r="J477" s="1">
        <v>0.150112893039</v>
      </c>
      <c r="T477" s="1">
        <v>0.070003804521</v>
      </c>
      <c r="Z477" s="1">
        <v>0</v>
      </c>
      <c r="AB477" s="1">
        <v>0.123626</v>
      </c>
      <c r="AD477" s="1">
        <v>0.00629929924</v>
      </c>
      <c r="AF477" s="1">
        <v>0</v>
      </c>
      <c r="AH477" s="1">
        <v>0</v>
      </c>
      <c r="AI477" s="9"/>
      <c r="AJ477" s="27">
        <v>4.685625914434</v>
      </c>
      <c r="AK477" s="1"/>
    </row>
    <row r="478" spans="1:37" ht="12.75">
      <c r="A478" t="s">
        <v>389</v>
      </c>
      <c r="B478" t="s">
        <v>802</v>
      </c>
      <c r="F478" s="1">
        <v>4.401983429297</v>
      </c>
      <c r="H478" s="1" t="s">
        <v>891</v>
      </c>
      <c r="J478" s="1">
        <v>0.167304690408</v>
      </c>
      <c r="T478" s="1">
        <v>0.09742927521000001</v>
      </c>
      <c r="Z478" s="1">
        <v>0.042467470588322585</v>
      </c>
      <c r="AB478" s="1">
        <v>0.136552</v>
      </c>
      <c r="AD478" s="1">
        <v>0.006445543864000001</v>
      </c>
      <c r="AF478" s="1">
        <v>0</v>
      </c>
      <c r="AH478" s="1">
        <v>0</v>
      </c>
      <c r="AI478" s="9"/>
      <c r="AJ478" s="27">
        <v>4.852182409367</v>
      </c>
      <c r="AK478" s="1"/>
    </row>
    <row r="479" spans="1:37" ht="12.75">
      <c r="A479" t="s">
        <v>390</v>
      </c>
      <c r="B479" t="s">
        <v>803</v>
      </c>
      <c r="F479" s="1">
        <v>6.236511188819</v>
      </c>
      <c r="H479" s="1" t="s">
        <v>891</v>
      </c>
      <c r="J479" s="1">
        <v>0.194672789399</v>
      </c>
      <c r="T479" s="1">
        <v>0.065595752609</v>
      </c>
      <c r="Z479" s="1">
        <v>0</v>
      </c>
      <c r="AB479" s="1">
        <v>0.157278</v>
      </c>
      <c r="AD479" s="1">
        <v>0.008993219099</v>
      </c>
      <c r="AF479" s="1">
        <v>0</v>
      </c>
      <c r="AH479" s="1">
        <v>0</v>
      </c>
      <c r="AI479" s="9"/>
      <c r="AJ479" s="27">
        <v>6.663050949926</v>
      </c>
      <c r="AK479" s="1"/>
    </row>
    <row r="480" spans="8:37" ht="12.75">
      <c r="H480" s="1" t="s">
        <v>891</v>
      </c>
      <c r="Z480" s="1" t="s">
        <v>891</v>
      </c>
      <c r="AB480" s="1" t="s">
        <v>891</v>
      </c>
      <c r="AF480" s="1" t="s">
        <v>891</v>
      </c>
      <c r="AH480" s="1" t="s">
        <v>891</v>
      </c>
      <c r="AI480" s="9"/>
      <c r="AJ480" s="27" t="s">
        <v>891</v>
      </c>
      <c r="AK480" s="1"/>
    </row>
    <row r="481" spans="2:37" ht="12.75">
      <c r="B481" t="s">
        <v>804</v>
      </c>
      <c r="H481" s="1" t="s">
        <v>891</v>
      </c>
      <c r="Z481" s="1" t="s">
        <v>891</v>
      </c>
      <c r="AB481" s="1" t="s">
        <v>891</v>
      </c>
      <c r="AF481" s="1" t="s">
        <v>891</v>
      </c>
      <c r="AH481" s="1" t="s">
        <v>891</v>
      </c>
      <c r="AI481" s="9"/>
      <c r="AJ481" s="27" t="s">
        <v>891</v>
      </c>
      <c r="AK481" s="1"/>
    </row>
    <row r="482" spans="1:37" ht="12.75">
      <c r="A482" t="s">
        <v>391</v>
      </c>
      <c r="B482" t="s">
        <v>805</v>
      </c>
      <c r="F482" s="1">
        <v>3.1313057811469998</v>
      </c>
      <c r="H482" s="1" t="s">
        <v>891</v>
      </c>
      <c r="J482" s="1">
        <v>0.153610187854</v>
      </c>
      <c r="T482" s="1">
        <v>0.056291069176</v>
      </c>
      <c r="Z482" s="1">
        <v>0</v>
      </c>
      <c r="AB482" s="1">
        <v>0.12612600000000002</v>
      </c>
      <c r="AD482" s="1">
        <v>0.004610676086000001</v>
      </c>
      <c r="AF482" s="1">
        <v>0</v>
      </c>
      <c r="AH482" s="1">
        <v>0</v>
      </c>
      <c r="AI482" s="9"/>
      <c r="AJ482" s="27">
        <v>3.471943714264</v>
      </c>
      <c r="AK482" s="1"/>
    </row>
    <row r="483" spans="1:37" ht="12.75">
      <c r="A483" t="s">
        <v>392</v>
      </c>
      <c r="B483" t="s">
        <v>806</v>
      </c>
      <c r="F483" s="1">
        <v>6.5812465773949995</v>
      </c>
      <c r="H483" s="1" t="s">
        <v>891</v>
      </c>
      <c r="J483" s="1">
        <v>0.245041599862</v>
      </c>
      <c r="T483" s="1">
        <v>0.09742927521000001</v>
      </c>
      <c r="Z483" s="1">
        <v>0</v>
      </c>
      <c r="AB483" s="1">
        <v>0.204674</v>
      </c>
      <c r="AD483" s="1">
        <v>0.009571975263</v>
      </c>
      <c r="AF483" s="1">
        <v>0</v>
      </c>
      <c r="AH483" s="1">
        <v>0</v>
      </c>
      <c r="AI483" s="9"/>
      <c r="AJ483" s="27">
        <v>7.13796342773</v>
      </c>
      <c r="AK483" s="1"/>
    </row>
    <row r="484" spans="1:37" ht="12.75">
      <c r="A484" t="s">
        <v>393</v>
      </c>
      <c r="B484" t="s">
        <v>807</v>
      </c>
      <c r="F484" s="1">
        <v>3.973191441702</v>
      </c>
      <c r="H484" s="1" t="s">
        <v>891</v>
      </c>
      <c r="J484" s="1">
        <v>0.17573881556399998</v>
      </c>
      <c r="T484" s="1">
        <v>0.111142010555</v>
      </c>
      <c r="Z484" s="1">
        <v>0.026843705882483873</v>
      </c>
      <c r="AB484" s="1">
        <v>0</v>
      </c>
      <c r="AD484" s="1">
        <v>0.0058754375</v>
      </c>
      <c r="AF484" s="1">
        <v>0</v>
      </c>
      <c r="AH484" s="1">
        <v>0</v>
      </c>
      <c r="AI484" s="9"/>
      <c r="AJ484" s="27">
        <v>4.292791411202001</v>
      </c>
      <c r="AK484" s="1"/>
    </row>
    <row r="485" spans="1:37" ht="12.75">
      <c r="A485" t="s">
        <v>394</v>
      </c>
      <c r="B485" t="s">
        <v>808</v>
      </c>
      <c r="F485" s="1">
        <v>6.560023338873</v>
      </c>
      <c r="H485" s="1" t="s">
        <v>891</v>
      </c>
      <c r="J485" s="1">
        <v>0.17063772287</v>
      </c>
      <c r="T485" s="1">
        <v>0.139938656274</v>
      </c>
      <c r="Z485" s="1">
        <v>0</v>
      </c>
      <c r="AB485" s="1">
        <v>0.14035999999999998</v>
      </c>
      <c r="AD485" s="1">
        <v>0.009504751484</v>
      </c>
      <c r="AF485" s="1">
        <v>0</v>
      </c>
      <c r="AH485" s="1">
        <v>0</v>
      </c>
      <c r="AI485" s="9"/>
      <c r="AJ485" s="27">
        <v>7.020464469501</v>
      </c>
      <c r="AK485" s="1"/>
    </row>
    <row r="486" spans="1:37" ht="12.75">
      <c r="A486" t="s">
        <v>395</v>
      </c>
      <c r="B486" t="s">
        <v>809</v>
      </c>
      <c r="F486" s="1">
        <v>3.5818453910429997</v>
      </c>
      <c r="H486" s="1" t="s">
        <v>891</v>
      </c>
      <c r="J486" s="1">
        <v>0.202267683262</v>
      </c>
      <c r="T486" s="1">
        <v>0.104285150363</v>
      </c>
      <c r="Z486" s="1">
        <v>0.0014476470591290322</v>
      </c>
      <c r="AB486" s="1">
        <v>0.164829</v>
      </c>
      <c r="AD486" s="1">
        <v>0.005354222501</v>
      </c>
      <c r="AF486" s="1">
        <v>0</v>
      </c>
      <c r="AH486" s="1">
        <v>0</v>
      </c>
      <c r="AI486" s="9"/>
      <c r="AJ486" s="27">
        <v>4.060029094228</v>
      </c>
      <c r="AK486" s="1"/>
    </row>
    <row r="487" spans="1:37" ht="12.75">
      <c r="A487" t="s">
        <v>396</v>
      </c>
      <c r="B487" t="s">
        <v>810</v>
      </c>
      <c r="F487" s="1">
        <v>3.7589469469789996</v>
      </c>
      <c r="H487" s="1" t="s">
        <v>891</v>
      </c>
      <c r="J487" s="1">
        <v>0.21360477217499999</v>
      </c>
      <c r="T487" s="1">
        <v>0.083716539865</v>
      </c>
      <c r="Z487" s="1">
        <v>0</v>
      </c>
      <c r="AB487" s="1">
        <v>0.17704399999999998</v>
      </c>
      <c r="AD487" s="1">
        <v>0.0055893990389999995</v>
      </c>
      <c r="AF487" s="1">
        <v>0</v>
      </c>
      <c r="AH487" s="1">
        <v>0</v>
      </c>
      <c r="AI487" s="9"/>
      <c r="AJ487" s="27">
        <v>4.2389016580579995</v>
      </c>
      <c r="AK487" s="1"/>
    </row>
    <row r="488" spans="1:37" ht="12.75">
      <c r="A488" t="s">
        <v>397</v>
      </c>
      <c r="B488" t="s">
        <v>811</v>
      </c>
      <c r="F488" s="1">
        <v>4.739676886004</v>
      </c>
      <c r="H488" s="1" t="s">
        <v>891</v>
      </c>
      <c r="J488" s="1">
        <v>0.20882822206999999</v>
      </c>
      <c r="T488" s="1">
        <v>0.146794531427</v>
      </c>
      <c r="Z488" s="1">
        <v>0</v>
      </c>
      <c r="AB488" s="1">
        <v>0.172037</v>
      </c>
      <c r="AD488" s="1">
        <v>0.007025133206</v>
      </c>
      <c r="AF488" s="1">
        <v>0</v>
      </c>
      <c r="AH488" s="1">
        <v>0</v>
      </c>
      <c r="AI488" s="9"/>
      <c r="AJ488" s="27">
        <v>5.274361772706</v>
      </c>
      <c r="AK488" s="1"/>
    </row>
    <row r="489" spans="8:37" ht="12.75">
      <c r="H489" s="1" t="s">
        <v>891</v>
      </c>
      <c r="Z489" s="1" t="s">
        <v>891</v>
      </c>
      <c r="AB489" s="1" t="s">
        <v>891</v>
      </c>
      <c r="AF489" s="1" t="s">
        <v>891</v>
      </c>
      <c r="AH489" s="1" t="s">
        <v>891</v>
      </c>
      <c r="AI489" s="9"/>
      <c r="AJ489" s="27" t="s">
        <v>891</v>
      </c>
      <c r="AK489" s="1"/>
    </row>
    <row r="490" spans="2:37" ht="12.75">
      <c r="B490" t="s">
        <v>812</v>
      </c>
      <c r="H490" s="1" t="s">
        <v>891</v>
      </c>
      <c r="Z490" s="1" t="s">
        <v>891</v>
      </c>
      <c r="AB490" s="1" t="s">
        <v>891</v>
      </c>
      <c r="AF490" s="1" t="s">
        <v>891</v>
      </c>
      <c r="AH490" s="1" t="s">
        <v>891</v>
      </c>
      <c r="AI490" s="9"/>
      <c r="AJ490" s="27" t="s">
        <v>891</v>
      </c>
      <c r="AK490" s="1"/>
    </row>
    <row r="491" spans="1:37" ht="12.75">
      <c r="A491" t="s">
        <v>272</v>
      </c>
      <c r="B491" t="s">
        <v>813</v>
      </c>
      <c r="F491" s="1">
        <v>3.025464139819</v>
      </c>
      <c r="H491" s="1" t="s">
        <v>891</v>
      </c>
      <c r="J491" s="1">
        <v>0.175421241682</v>
      </c>
      <c r="T491" s="1">
        <v>0.111142010555</v>
      </c>
      <c r="Z491" s="1">
        <v>0</v>
      </c>
      <c r="AB491" s="1">
        <v>0</v>
      </c>
      <c r="AD491" s="1">
        <v>0.004555938882000001</v>
      </c>
      <c r="AF491" s="1">
        <v>0</v>
      </c>
      <c r="AH491" s="1">
        <v>0</v>
      </c>
      <c r="AI491" s="9"/>
      <c r="AJ491" s="27">
        <v>3.316583330937</v>
      </c>
      <c r="AK491" s="1"/>
    </row>
    <row r="492" spans="1:37" ht="12.75">
      <c r="A492" t="s">
        <v>402</v>
      </c>
      <c r="B492" t="s">
        <v>814</v>
      </c>
      <c r="F492" s="1">
        <v>3.2535728273160003</v>
      </c>
      <c r="H492" s="1" t="s">
        <v>891</v>
      </c>
      <c r="J492" s="1">
        <v>0.10054847033900001</v>
      </c>
      <c r="T492" s="1">
        <v>0.100171625271</v>
      </c>
      <c r="Z492" s="1">
        <v>0.03229605882335484</v>
      </c>
      <c r="AB492" s="1">
        <v>0</v>
      </c>
      <c r="AD492" s="1">
        <v>0.004770412779</v>
      </c>
      <c r="AF492" s="1">
        <v>0</v>
      </c>
      <c r="AH492" s="1">
        <v>0</v>
      </c>
      <c r="AI492" s="9"/>
      <c r="AJ492" s="27">
        <v>3.491359394528</v>
      </c>
      <c r="AK492" s="1"/>
    </row>
    <row r="493" spans="1:37" ht="12.75">
      <c r="A493" t="s">
        <v>273</v>
      </c>
      <c r="B493" t="s">
        <v>815</v>
      </c>
      <c r="F493" s="1">
        <v>3.92752892539</v>
      </c>
      <c r="H493" s="1" t="s">
        <v>891</v>
      </c>
      <c r="J493" s="1">
        <v>0.143528461526</v>
      </c>
      <c r="T493" s="1">
        <v>0.09742927521000001</v>
      </c>
      <c r="Z493" s="1">
        <v>0</v>
      </c>
      <c r="AB493" s="1">
        <v>0.058191</v>
      </c>
      <c r="AD493" s="1">
        <v>0.0057566661469999995</v>
      </c>
      <c r="AF493" s="1">
        <v>0</v>
      </c>
      <c r="AH493" s="1">
        <v>0</v>
      </c>
      <c r="AI493" s="9"/>
      <c r="AJ493" s="27">
        <v>4.232434328273</v>
      </c>
      <c r="AK493" s="1"/>
    </row>
    <row r="494" spans="1:37" ht="12.75">
      <c r="A494" t="s">
        <v>274</v>
      </c>
      <c r="B494" t="s">
        <v>816</v>
      </c>
      <c r="F494" s="1">
        <v>4.649097010776</v>
      </c>
      <c r="H494" s="1" t="s">
        <v>891</v>
      </c>
      <c r="J494" s="1">
        <v>0.133098299905</v>
      </c>
      <c r="T494" s="1">
        <v>0.15913609174100002</v>
      </c>
      <c r="Z494" s="1">
        <v>0</v>
      </c>
      <c r="AB494" s="1">
        <v>0.053809</v>
      </c>
      <c r="AD494" s="1">
        <v>0.006823242532999999</v>
      </c>
      <c r="AF494" s="1">
        <v>0</v>
      </c>
      <c r="AH494" s="1">
        <v>0</v>
      </c>
      <c r="AI494" s="9"/>
      <c r="AJ494" s="27">
        <v>5.0019636449539995</v>
      </c>
      <c r="AK494" s="1"/>
    </row>
    <row r="495" spans="1:37" ht="12.75">
      <c r="A495" t="s">
        <v>275</v>
      </c>
      <c r="B495" t="s">
        <v>817</v>
      </c>
      <c r="F495" s="1">
        <v>4.784270965959</v>
      </c>
      <c r="H495" s="1" t="s">
        <v>891</v>
      </c>
      <c r="J495" s="1">
        <v>0.13029090697100001</v>
      </c>
      <c r="T495" s="1">
        <v>0.08645888992600001</v>
      </c>
      <c r="Z495" s="1">
        <v>0.007832176470806453</v>
      </c>
      <c r="AB495" s="1">
        <v>0.053046</v>
      </c>
      <c r="AD495" s="1">
        <v>0.006919990272</v>
      </c>
      <c r="AF495" s="1">
        <v>0</v>
      </c>
      <c r="AH495" s="1">
        <v>0</v>
      </c>
      <c r="AI495" s="9"/>
      <c r="AJ495" s="27">
        <v>5.068818929599</v>
      </c>
      <c r="AK495" s="1"/>
    </row>
    <row r="496" spans="1:37" ht="12.75">
      <c r="A496" t="s">
        <v>276</v>
      </c>
      <c r="B496" t="s">
        <v>818</v>
      </c>
      <c r="F496" s="1">
        <v>5.087840365398</v>
      </c>
      <c r="H496" s="1" t="s">
        <v>891</v>
      </c>
      <c r="J496" s="1">
        <v>0.17266063863</v>
      </c>
      <c r="T496" s="1">
        <v>0.107027500424</v>
      </c>
      <c r="Z496" s="1">
        <v>0</v>
      </c>
      <c r="AB496" s="1">
        <v>0.069428</v>
      </c>
      <c r="AD496" s="1">
        <v>0.007418216436</v>
      </c>
      <c r="AF496" s="1">
        <v>0</v>
      </c>
      <c r="AH496" s="1">
        <v>0</v>
      </c>
      <c r="AI496" s="9"/>
      <c r="AJ496" s="27">
        <v>5.444374720887</v>
      </c>
      <c r="AK496" s="1"/>
    </row>
    <row r="497" spans="8:37" ht="12.75">
      <c r="H497" s="1" t="s">
        <v>891</v>
      </c>
      <c r="Z497" s="1" t="s">
        <v>891</v>
      </c>
      <c r="AB497" s="1" t="s">
        <v>891</v>
      </c>
      <c r="AF497" s="1" t="s">
        <v>891</v>
      </c>
      <c r="AH497" s="1" t="s">
        <v>891</v>
      </c>
      <c r="AI497" s="9"/>
      <c r="AJ497" s="27" t="s">
        <v>891</v>
      </c>
      <c r="AK497" s="1"/>
    </row>
    <row r="498" spans="2:37" ht="12.75">
      <c r="B498" s="5" t="s">
        <v>819</v>
      </c>
      <c r="H498" s="1" t="s">
        <v>891</v>
      </c>
      <c r="Z498" s="1" t="s">
        <v>891</v>
      </c>
      <c r="AB498" s="1" t="s">
        <v>891</v>
      </c>
      <c r="AF498" s="1" t="s">
        <v>891</v>
      </c>
      <c r="AH498" s="1" t="s">
        <v>891</v>
      </c>
      <c r="AI498" s="9"/>
      <c r="AJ498" s="27" t="s">
        <v>891</v>
      </c>
      <c r="AK498" s="1"/>
    </row>
    <row r="499" spans="8:37" ht="12.75">
      <c r="H499" s="1" t="s">
        <v>891</v>
      </c>
      <c r="Z499" s="1" t="s">
        <v>891</v>
      </c>
      <c r="AB499" s="1" t="s">
        <v>891</v>
      </c>
      <c r="AF499" s="1" t="s">
        <v>891</v>
      </c>
      <c r="AH499" s="1" t="s">
        <v>891</v>
      </c>
      <c r="AI499" s="9"/>
      <c r="AJ499" s="27" t="s">
        <v>891</v>
      </c>
      <c r="AK499" s="1"/>
    </row>
    <row r="500" spans="1:37" ht="12.75">
      <c r="A500" t="s">
        <v>178</v>
      </c>
      <c r="B500" t="s">
        <v>820</v>
      </c>
      <c r="H500" s="1">
        <v>21.432744468712</v>
      </c>
      <c r="J500" s="1">
        <v>0.5529678059209999</v>
      </c>
      <c r="Z500" s="1">
        <v>0</v>
      </c>
      <c r="AB500" s="1">
        <v>0</v>
      </c>
      <c r="AD500" s="1">
        <v>0.028458332113</v>
      </c>
      <c r="AF500" s="1">
        <v>0</v>
      </c>
      <c r="AH500" s="1">
        <v>0</v>
      </c>
      <c r="AI500" s="9"/>
      <c r="AJ500" s="27">
        <v>22.014170606747</v>
      </c>
      <c r="AK500" s="1"/>
    </row>
    <row r="501" spans="1:37" ht="12.75">
      <c r="A501" t="s">
        <v>182</v>
      </c>
      <c r="B501" t="s">
        <v>821</v>
      </c>
      <c r="H501" s="1">
        <v>11.558340071297</v>
      </c>
      <c r="J501" s="1">
        <v>0.425714259178</v>
      </c>
      <c r="Z501" s="1">
        <v>0</v>
      </c>
      <c r="AB501" s="1">
        <v>0</v>
      </c>
      <c r="AD501" s="1">
        <v>0.015503168631</v>
      </c>
      <c r="AF501" s="1">
        <v>0</v>
      </c>
      <c r="AH501" s="1">
        <v>0</v>
      </c>
      <c r="AI501" s="9"/>
      <c r="AJ501" s="27">
        <v>11.999557499105999</v>
      </c>
      <c r="AK501" s="1"/>
    </row>
    <row r="502" spans="1:37" ht="12.75">
      <c r="A502" t="s">
        <v>192</v>
      </c>
      <c r="B502" t="s">
        <v>822</v>
      </c>
      <c r="H502" s="1">
        <v>13.907317478531</v>
      </c>
      <c r="J502" s="1">
        <v>0.46290524685</v>
      </c>
      <c r="Z502" s="1">
        <v>0</v>
      </c>
      <c r="AB502" s="1">
        <v>0.20649</v>
      </c>
      <c r="AD502" s="1">
        <v>0.018595521993999997</v>
      </c>
      <c r="AF502" s="1">
        <v>0</v>
      </c>
      <c r="AH502" s="1">
        <v>0</v>
      </c>
      <c r="AI502" s="9"/>
      <c r="AJ502" s="27">
        <v>14.595308247375</v>
      </c>
      <c r="AK502" s="1"/>
    </row>
    <row r="503" spans="1:37" ht="12.75">
      <c r="A503" t="s">
        <v>183</v>
      </c>
      <c r="B503" t="s">
        <v>823</v>
      </c>
      <c r="H503" s="1">
        <v>9.939237282444001</v>
      </c>
      <c r="J503" s="1">
        <v>0.436729792092</v>
      </c>
      <c r="Z503" s="1">
        <v>0</v>
      </c>
      <c r="AB503" s="1">
        <v>0.35811400000000004</v>
      </c>
      <c r="AD503" s="1">
        <v>0.013425370006</v>
      </c>
      <c r="AF503" s="1">
        <v>0</v>
      </c>
      <c r="AH503" s="1">
        <v>0</v>
      </c>
      <c r="AI503" s="9"/>
      <c r="AJ503" s="27">
        <v>10.747506444542</v>
      </c>
      <c r="AK503" s="1"/>
    </row>
    <row r="504" spans="1:37" ht="12.75">
      <c r="A504" t="s">
        <v>193</v>
      </c>
      <c r="B504" t="s">
        <v>824</v>
      </c>
      <c r="H504" s="1">
        <v>11.93649149286</v>
      </c>
      <c r="J504" s="1">
        <v>0.398381003717</v>
      </c>
      <c r="Z504" s="1">
        <v>0</v>
      </c>
      <c r="AB504" s="1">
        <v>0.184555</v>
      </c>
      <c r="AD504" s="1">
        <v>0.015956009652</v>
      </c>
      <c r="AF504" s="1">
        <v>0</v>
      </c>
      <c r="AH504" s="1">
        <v>0</v>
      </c>
      <c r="AI504" s="9"/>
      <c r="AJ504" s="27">
        <v>12.535383506229</v>
      </c>
      <c r="AK504" s="1"/>
    </row>
    <row r="505" spans="8:37" ht="12.75">
      <c r="H505" s="1" t="s">
        <v>891</v>
      </c>
      <c r="Z505" s="1" t="s">
        <v>891</v>
      </c>
      <c r="AB505" s="1" t="s">
        <v>891</v>
      </c>
      <c r="AF505" s="1" t="s">
        <v>891</v>
      </c>
      <c r="AH505" s="1" t="s">
        <v>891</v>
      </c>
      <c r="AI505" s="9"/>
      <c r="AJ505" s="27" t="s">
        <v>891</v>
      </c>
      <c r="AK505" s="1"/>
    </row>
    <row r="506" spans="1:37" ht="12.75">
      <c r="A506" t="s">
        <v>194</v>
      </c>
      <c r="B506" t="s">
        <v>825</v>
      </c>
      <c r="H506" s="1">
        <v>18.47281494975</v>
      </c>
      <c r="J506" s="1">
        <v>0.6229505368060001</v>
      </c>
      <c r="Z506" s="1">
        <v>0</v>
      </c>
      <c r="AB506" s="1">
        <v>0</v>
      </c>
      <c r="AD506" s="1">
        <v>0.024705855467</v>
      </c>
      <c r="AF506" s="1">
        <v>0</v>
      </c>
      <c r="AH506" s="1">
        <v>0</v>
      </c>
      <c r="AI506" s="9"/>
      <c r="AJ506" s="27">
        <v>19.120471342022</v>
      </c>
      <c r="AK506" s="1"/>
    </row>
    <row r="507" spans="1:37" ht="12.75">
      <c r="A507" t="s">
        <v>179</v>
      </c>
      <c r="B507" t="s">
        <v>826</v>
      </c>
      <c r="H507" s="1">
        <v>18.596696582204</v>
      </c>
      <c r="J507" s="1">
        <v>0.271223027797</v>
      </c>
      <c r="Z507" s="1">
        <v>0</v>
      </c>
      <c r="AB507" s="1">
        <v>0</v>
      </c>
      <c r="AD507" s="1">
        <v>0.024434425237</v>
      </c>
      <c r="AF507" s="1">
        <v>0</v>
      </c>
      <c r="AH507" s="1">
        <v>0</v>
      </c>
      <c r="AI507" s="9"/>
      <c r="AJ507" s="27">
        <v>18.892354035238</v>
      </c>
      <c r="AK507" s="1"/>
    </row>
    <row r="508" spans="1:37" ht="12.75">
      <c r="A508" t="s">
        <v>184</v>
      </c>
      <c r="B508" t="s">
        <v>827</v>
      </c>
      <c r="H508" s="1">
        <v>17.563537377044998</v>
      </c>
      <c r="J508" s="1">
        <v>0.552963823803</v>
      </c>
      <c r="Z508" s="1">
        <v>0</v>
      </c>
      <c r="AB508" s="1">
        <v>0.223787</v>
      </c>
      <c r="AD508" s="1">
        <v>0.023437959243</v>
      </c>
      <c r="AF508" s="1">
        <v>0</v>
      </c>
      <c r="AH508" s="1">
        <v>0</v>
      </c>
      <c r="AI508" s="9"/>
      <c r="AJ508" s="27">
        <v>18.363726160091</v>
      </c>
      <c r="AK508" s="1"/>
    </row>
    <row r="509" spans="1:37" ht="12.75">
      <c r="A509" t="s">
        <v>177</v>
      </c>
      <c r="B509" t="s">
        <v>828</v>
      </c>
      <c r="H509" s="1">
        <v>31.034530715042</v>
      </c>
      <c r="J509" s="1">
        <v>1.0936627252839999</v>
      </c>
      <c r="Z509" s="1">
        <v>0.06015852941167742</v>
      </c>
      <c r="AB509" s="1">
        <v>0</v>
      </c>
      <c r="AD509" s="1">
        <v>0.041562736601999994</v>
      </c>
      <c r="AF509" s="1">
        <v>0</v>
      </c>
      <c r="AH509" s="1">
        <v>0</v>
      </c>
      <c r="AI509" s="9"/>
      <c r="AJ509" s="27">
        <v>32.229914706339</v>
      </c>
      <c r="AK509" s="1"/>
    </row>
    <row r="510" spans="1:37" ht="12.75">
      <c r="A510" t="s">
        <v>185</v>
      </c>
      <c r="B510" t="s">
        <v>829</v>
      </c>
      <c r="H510" s="1">
        <v>11.095213522103002</v>
      </c>
      <c r="J510" s="1">
        <v>0.444393377485</v>
      </c>
      <c r="Z510" s="1">
        <v>0</v>
      </c>
      <c r="AB510" s="1">
        <v>0</v>
      </c>
      <c r="AD510" s="1">
        <v>0.014928984192</v>
      </c>
      <c r="AF510" s="1">
        <v>0</v>
      </c>
      <c r="AH510" s="1">
        <v>0</v>
      </c>
      <c r="AI510" s="9"/>
      <c r="AJ510" s="27">
        <v>11.554535883779</v>
      </c>
      <c r="AK510" s="1"/>
    </row>
    <row r="511" spans="8:37" ht="12.75">
      <c r="H511" s="1" t="s">
        <v>891</v>
      </c>
      <c r="Z511" s="1" t="s">
        <v>891</v>
      </c>
      <c r="AB511" s="1" t="s">
        <v>891</v>
      </c>
      <c r="AF511" s="1" t="s">
        <v>891</v>
      </c>
      <c r="AH511" s="1" t="s">
        <v>891</v>
      </c>
      <c r="AI511" s="9"/>
      <c r="AJ511" s="27" t="s">
        <v>891</v>
      </c>
      <c r="AK511" s="1"/>
    </row>
    <row r="512" spans="1:37" ht="12.75">
      <c r="A512" t="s">
        <v>186</v>
      </c>
      <c r="B512" t="s">
        <v>830</v>
      </c>
      <c r="H512" s="1">
        <v>13.94563219583</v>
      </c>
      <c r="J512" s="1">
        <v>0.414967519205</v>
      </c>
      <c r="Z512" s="1">
        <v>0</v>
      </c>
      <c r="AB512" s="1">
        <v>0.174288</v>
      </c>
      <c r="AD512" s="1">
        <v>0.018584517493</v>
      </c>
      <c r="AF512" s="1">
        <v>0</v>
      </c>
      <c r="AH512" s="1">
        <v>0</v>
      </c>
      <c r="AI512" s="9"/>
      <c r="AJ512" s="27">
        <v>14.553472232528</v>
      </c>
      <c r="AK512" s="1"/>
    </row>
    <row r="513" spans="1:37" ht="12.75">
      <c r="A513" t="s">
        <v>187</v>
      </c>
      <c r="B513" t="s">
        <v>831</v>
      </c>
      <c r="H513" s="1">
        <v>15.048628243065</v>
      </c>
      <c r="J513" s="1">
        <v>0.614099284828</v>
      </c>
      <c r="Z513" s="1">
        <v>0</v>
      </c>
      <c r="AB513" s="1">
        <v>0.24993</v>
      </c>
      <c r="AD513" s="1">
        <v>0.020255964977</v>
      </c>
      <c r="AF513" s="1">
        <v>0</v>
      </c>
      <c r="AH513" s="1">
        <v>0</v>
      </c>
      <c r="AI513" s="9"/>
      <c r="AJ513" s="27">
        <v>15.93291349287</v>
      </c>
      <c r="AK513" s="1"/>
    </row>
    <row r="514" spans="1:37" ht="12.75">
      <c r="A514" t="s">
        <v>195</v>
      </c>
      <c r="B514" t="s">
        <v>832</v>
      </c>
      <c r="H514" s="1">
        <v>32.252948984528004</v>
      </c>
      <c r="J514" s="1">
        <v>1.067509172172</v>
      </c>
      <c r="Z514" s="1">
        <v>0</v>
      </c>
      <c r="AB514" s="1">
        <v>0.8711139999999999</v>
      </c>
      <c r="AD514" s="1">
        <v>0.043100217778</v>
      </c>
      <c r="AF514" s="1">
        <v>0</v>
      </c>
      <c r="AH514" s="1">
        <v>0</v>
      </c>
      <c r="AI514" s="9"/>
      <c r="AJ514" s="27">
        <v>34.234672374479004</v>
      </c>
      <c r="AK514" s="1"/>
    </row>
    <row r="515" spans="1:37" ht="12.75">
      <c r="A515" t="s">
        <v>188</v>
      </c>
      <c r="B515" t="s">
        <v>833</v>
      </c>
      <c r="H515" s="1">
        <v>28.404539291479</v>
      </c>
      <c r="J515" s="1">
        <v>0.968176243243</v>
      </c>
      <c r="Z515" s="1">
        <v>0</v>
      </c>
      <c r="AB515" s="1">
        <v>0.794969</v>
      </c>
      <c r="AD515" s="1">
        <v>0.038007021030999996</v>
      </c>
      <c r="AF515" s="1">
        <v>0</v>
      </c>
      <c r="AH515" s="1">
        <v>0</v>
      </c>
      <c r="AI515" s="9"/>
      <c r="AJ515" s="27">
        <v>30.205691555753</v>
      </c>
      <c r="AK515" s="1"/>
    </row>
    <row r="516" spans="1:37" ht="12.75">
      <c r="A516" t="s">
        <v>196</v>
      </c>
      <c r="B516" t="s">
        <v>834</v>
      </c>
      <c r="H516" s="1">
        <v>10.955711740354001</v>
      </c>
      <c r="J516" s="1">
        <v>0.516586183658</v>
      </c>
      <c r="Z516" s="1">
        <v>0.01549252941167742</v>
      </c>
      <c r="AB516" s="1">
        <v>0.209645</v>
      </c>
      <c r="AD516" s="1">
        <v>0.014839757064</v>
      </c>
      <c r="AF516" s="1">
        <v>0</v>
      </c>
      <c r="AH516" s="1">
        <v>0</v>
      </c>
      <c r="AI516" s="9"/>
      <c r="AJ516" s="27">
        <v>11.712275210488</v>
      </c>
      <c r="AK516" s="1"/>
    </row>
    <row r="517" spans="8:37" ht="12.75">
      <c r="H517" s="1" t="s">
        <v>891</v>
      </c>
      <c r="Z517" s="1" t="s">
        <v>891</v>
      </c>
      <c r="AB517" s="1" t="s">
        <v>891</v>
      </c>
      <c r="AF517" s="1" t="s">
        <v>891</v>
      </c>
      <c r="AH517" s="1" t="s">
        <v>891</v>
      </c>
      <c r="AI517" s="9"/>
      <c r="AJ517" s="27" t="s">
        <v>891</v>
      </c>
      <c r="AK517" s="1"/>
    </row>
    <row r="518" spans="1:37" ht="12.75">
      <c r="A518" t="s">
        <v>180</v>
      </c>
      <c r="B518" t="s">
        <v>835</v>
      </c>
      <c r="H518" s="1">
        <v>25.204446888386997</v>
      </c>
      <c r="J518" s="1">
        <v>0.5589180852</v>
      </c>
      <c r="Z518" s="1">
        <v>0</v>
      </c>
      <c r="AB518" s="1">
        <v>0.446896</v>
      </c>
      <c r="AD518" s="1">
        <v>0.033354287712</v>
      </c>
      <c r="AF518" s="1">
        <v>0</v>
      </c>
      <c r="AH518" s="1">
        <v>0</v>
      </c>
      <c r="AI518" s="9"/>
      <c r="AJ518" s="27">
        <v>26.243615261298</v>
      </c>
      <c r="AK518" s="1"/>
    </row>
    <row r="519" spans="1:37" ht="12.75">
      <c r="A519" t="s">
        <v>197</v>
      </c>
      <c r="B519" t="s">
        <v>836</v>
      </c>
      <c r="H519" s="1">
        <v>28.981768706710003</v>
      </c>
      <c r="J519" s="1">
        <v>1.074833282037</v>
      </c>
      <c r="Z519" s="1">
        <v>0</v>
      </c>
      <c r="AB519" s="1">
        <v>0.434433</v>
      </c>
      <c r="AD519" s="1">
        <v>0.038883723182</v>
      </c>
      <c r="AF519" s="1">
        <v>0</v>
      </c>
      <c r="AH519" s="1">
        <v>0</v>
      </c>
      <c r="AI519" s="9"/>
      <c r="AJ519" s="27">
        <v>30.529918711927998</v>
      </c>
      <c r="AK519" s="1"/>
    </row>
    <row r="520" spans="1:37" ht="12.75">
      <c r="A520" t="s">
        <v>198</v>
      </c>
      <c r="B520" t="s">
        <v>837</v>
      </c>
      <c r="H520" s="1">
        <v>30.865295600961</v>
      </c>
      <c r="J520" s="1">
        <v>0.742562399803</v>
      </c>
      <c r="Z520" s="1">
        <v>0</v>
      </c>
      <c r="AB520" s="1">
        <v>0.604418</v>
      </c>
      <c r="AD520" s="1">
        <v>0.04091460811</v>
      </c>
      <c r="AF520" s="1">
        <v>0</v>
      </c>
      <c r="AH520" s="1">
        <v>0</v>
      </c>
      <c r="AI520" s="9"/>
      <c r="AJ520" s="27">
        <v>32.253190608874</v>
      </c>
      <c r="AK520" s="1"/>
    </row>
    <row r="521" spans="1:37" ht="12.75">
      <c r="A521" t="s">
        <v>189</v>
      </c>
      <c r="B521" t="s">
        <v>838</v>
      </c>
      <c r="H521" s="1">
        <v>17.730904637838</v>
      </c>
      <c r="J521" s="1">
        <v>0.422758532362</v>
      </c>
      <c r="Z521" s="1">
        <v>0</v>
      </c>
      <c r="AB521" s="1">
        <v>0</v>
      </c>
      <c r="AD521" s="1">
        <v>0.023501746052</v>
      </c>
      <c r="AF521" s="1">
        <v>0</v>
      </c>
      <c r="AH521" s="1">
        <v>0</v>
      </c>
      <c r="AI521" s="9"/>
      <c r="AJ521" s="27">
        <v>18.177164916252</v>
      </c>
      <c r="AK521" s="1"/>
    </row>
    <row r="522" spans="1:37" ht="12.75">
      <c r="A522" t="s">
        <v>181</v>
      </c>
      <c r="B522" t="s">
        <v>839</v>
      </c>
      <c r="H522" s="1">
        <v>11.946684970530999</v>
      </c>
      <c r="J522" s="1">
        <v>0.463090415321</v>
      </c>
      <c r="Z522" s="1">
        <v>0.07306829411751614</v>
      </c>
      <c r="AB522" s="1">
        <v>0.188095</v>
      </c>
      <c r="AD522" s="1">
        <v>0.016058252706</v>
      </c>
      <c r="AF522" s="1">
        <v>0</v>
      </c>
      <c r="AH522" s="1">
        <v>0</v>
      </c>
      <c r="AI522" s="9"/>
      <c r="AJ522" s="27">
        <v>12.686996932674</v>
      </c>
      <c r="AK522" s="1"/>
    </row>
    <row r="523" spans="8:37" ht="12.75">
      <c r="H523" s="1" t="s">
        <v>891</v>
      </c>
      <c r="Z523" s="1" t="s">
        <v>891</v>
      </c>
      <c r="AB523" s="1" t="s">
        <v>891</v>
      </c>
      <c r="AF523" s="1" t="s">
        <v>891</v>
      </c>
      <c r="AH523" s="1" t="s">
        <v>891</v>
      </c>
      <c r="AI523" s="9"/>
      <c r="AJ523" s="27" t="s">
        <v>891</v>
      </c>
      <c r="AK523" s="1"/>
    </row>
    <row r="524" spans="1:37" ht="12.75">
      <c r="A524" t="s">
        <v>199</v>
      </c>
      <c r="B524" t="s">
        <v>840</v>
      </c>
      <c r="H524" s="1">
        <v>21.284592649068</v>
      </c>
      <c r="J524" s="1">
        <v>0.5772218889190001</v>
      </c>
      <c r="Z524" s="1">
        <v>0</v>
      </c>
      <c r="AB524" s="1">
        <v>0.235811</v>
      </c>
      <c r="AD524" s="1">
        <v>0.028299358396</v>
      </c>
      <c r="AF524" s="1">
        <v>0</v>
      </c>
      <c r="AH524" s="1">
        <v>0</v>
      </c>
      <c r="AI524" s="9"/>
      <c r="AJ524" s="27">
        <v>22.125924896384</v>
      </c>
      <c r="AK524" s="1"/>
    </row>
    <row r="525" spans="1:37" ht="12.75">
      <c r="A525" t="s">
        <v>200</v>
      </c>
      <c r="B525" t="s">
        <v>841</v>
      </c>
      <c r="H525" s="1">
        <v>7.575749300592</v>
      </c>
      <c r="J525" s="1">
        <v>0.334418239169</v>
      </c>
      <c r="Z525" s="1">
        <v>0.045407411764967744</v>
      </c>
      <c r="AB525" s="1">
        <v>0</v>
      </c>
      <c r="AD525" s="1">
        <v>0.010231476102</v>
      </c>
      <c r="AF525" s="1">
        <v>0</v>
      </c>
      <c r="AH525" s="1">
        <v>0</v>
      </c>
      <c r="AI525" s="9"/>
      <c r="AJ525" s="27">
        <v>7.9658064276289995</v>
      </c>
      <c r="AK525" s="1"/>
    </row>
    <row r="526" spans="1:37" ht="12.75">
      <c r="A526" t="s">
        <v>190</v>
      </c>
      <c r="B526" t="s">
        <v>842</v>
      </c>
      <c r="H526" s="1">
        <v>18.793851077274</v>
      </c>
      <c r="J526" s="1">
        <v>0.60465867944</v>
      </c>
      <c r="Z526" s="1">
        <v>0</v>
      </c>
      <c r="AB526" s="1">
        <v>0.491097</v>
      </c>
      <c r="AD526" s="1">
        <v>0.025096332531</v>
      </c>
      <c r="AF526" s="1">
        <v>0</v>
      </c>
      <c r="AH526" s="1">
        <v>0</v>
      </c>
      <c r="AI526" s="9"/>
      <c r="AJ526" s="27">
        <v>19.914703089244</v>
      </c>
      <c r="AK526" s="1"/>
    </row>
    <row r="527" spans="1:37" ht="12.75">
      <c r="A527" t="s">
        <v>191</v>
      </c>
      <c r="B527" t="s">
        <v>843</v>
      </c>
      <c r="H527" s="1">
        <v>9.157461718979</v>
      </c>
      <c r="J527" s="1">
        <v>0.389900088679</v>
      </c>
      <c r="Z527" s="1">
        <v>0.006975764705838709</v>
      </c>
      <c r="AB527" s="1">
        <v>0.159057</v>
      </c>
      <c r="AD527" s="1">
        <v>0.012346172867999999</v>
      </c>
      <c r="AF527" s="1">
        <v>0</v>
      </c>
      <c r="AH527" s="1">
        <v>0</v>
      </c>
      <c r="AI527" s="9"/>
      <c r="AJ527" s="27">
        <v>9.725740745231</v>
      </c>
      <c r="AK527" s="1"/>
    </row>
    <row r="528" ht="12.75">
      <c r="AI528" s="9"/>
    </row>
    <row r="529" spans="2:38" ht="12.75">
      <c r="B529" s="22" t="s">
        <v>887</v>
      </c>
      <c r="D529"/>
      <c r="E529"/>
      <c r="F529"/>
      <c r="G529"/>
      <c r="H529"/>
      <c r="I529"/>
      <c r="AK529" s="1"/>
      <c r="AL529" s="1"/>
    </row>
    <row r="530" spans="2:38" ht="12.75" customHeight="1">
      <c r="B530" s="34" t="s">
        <v>888</v>
      </c>
      <c r="C530" s="34"/>
      <c r="D530" s="34"/>
      <c r="E530" s="34"/>
      <c r="F530" s="34"/>
      <c r="G530" s="34"/>
      <c r="H530" s="34"/>
      <c r="I530" s="34"/>
      <c r="J530" s="34"/>
      <c r="K530" s="34"/>
      <c r="L530" s="34"/>
      <c r="M530" s="34"/>
      <c r="N530" s="34"/>
      <c r="O530" s="34"/>
      <c r="P530" s="34"/>
      <c r="Q530" s="34"/>
      <c r="R530" s="34"/>
      <c r="S530" s="34"/>
      <c r="T530" s="34"/>
      <c r="U530" s="34"/>
      <c r="V530" s="34"/>
      <c r="W530" s="34"/>
      <c r="X530" s="34"/>
      <c r="Y530" s="34"/>
      <c r="Z530" s="34"/>
      <c r="AA530" s="34"/>
      <c r="AB530" s="34"/>
      <c r="AC530" s="34"/>
      <c r="AD530" s="34"/>
      <c r="AE530" s="34"/>
      <c r="AF530" s="34"/>
      <c r="AG530" s="34"/>
      <c r="AH530" s="34"/>
      <c r="AI530" s="34"/>
      <c r="AJ530" s="34"/>
      <c r="AK530" s="24"/>
      <c r="AL530" s="24"/>
    </row>
    <row r="531" spans="2:38" ht="12.75">
      <c r="B531" s="35" t="s">
        <v>889</v>
      </c>
      <c r="C531" s="35"/>
      <c r="D531" s="35"/>
      <c r="E531" s="35"/>
      <c r="F531" s="35"/>
      <c r="G531" s="35"/>
      <c r="H531" s="35"/>
      <c r="I531" s="35"/>
      <c r="J531" s="35"/>
      <c r="K531" s="35"/>
      <c r="L531" s="35"/>
      <c r="M531" s="35"/>
      <c r="N531" s="35"/>
      <c r="O531" s="35"/>
      <c r="P531" s="35"/>
      <c r="Q531" s="35"/>
      <c r="R531" s="35"/>
      <c r="S531" s="35"/>
      <c r="T531" s="35"/>
      <c r="U531" s="35"/>
      <c r="V531" s="35"/>
      <c r="W531" s="35"/>
      <c r="X531" s="35"/>
      <c r="Y531" s="35"/>
      <c r="Z531" s="35"/>
      <c r="AA531" s="35"/>
      <c r="AB531" s="35"/>
      <c r="AC531" s="35"/>
      <c r="AD531" s="35"/>
      <c r="AE531" s="35"/>
      <c r="AF531" s="35"/>
      <c r="AG531" s="35"/>
      <c r="AH531" s="35"/>
      <c r="AI531" s="35"/>
      <c r="AJ531" s="35"/>
      <c r="AK531" s="23"/>
      <c r="AL531" s="23"/>
    </row>
  </sheetData>
  <sheetProtection/>
  <mergeCells count="3">
    <mergeCell ref="B1:AJ1"/>
    <mergeCell ref="B530:AJ530"/>
    <mergeCell ref="B531:AJ531"/>
  </mergeCells>
  <printOptions/>
  <pageMargins left="0.35433070866141736" right="0.35433070866141736" top="0.984251968503937" bottom="0.984251968503937" header="0.5118110236220472" footer="0.5118110236220472"/>
  <pageSetup fitToHeight="0" horizontalDpi="600" verticalDpi="600" orientation="landscape" paperSize="8" scale="80" r:id="rId1"/>
  <rowBreaks count="11" manualBreakCount="11">
    <brk id="34" max="255" man="1"/>
    <brk id="82" max="255" man="1"/>
    <brk id="136" max="255" man="1"/>
    <brk id="198" max="255" man="1"/>
    <brk id="207" max="255" man="1"/>
    <brk id="242" max="255" man="1"/>
    <brk id="298" max="255" man="1"/>
    <brk id="359" max="255" man="1"/>
    <brk id="418" max="255" man="1"/>
    <brk id="480" max="255" man="1"/>
    <brk id="497" max="255" man="1"/>
  </rowBreaks>
</worksheet>
</file>

<file path=xl/worksheets/sheet3.xml><?xml version="1.0" encoding="utf-8"?>
<worksheet xmlns="http://schemas.openxmlformats.org/spreadsheetml/2006/main" xmlns:r="http://schemas.openxmlformats.org/officeDocument/2006/relationships">
  <dimension ref="A1:AM531"/>
  <sheetViews>
    <sheetView showZeros="0" zoomScale="75" zoomScaleNormal="75" zoomScalePageLayoutView="0" workbookViewId="0" topLeftCell="A1">
      <pane xSplit="3" ySplit="4" topLeftCell="D478" activePane="bottomRight" state="frozen"/>
      <selection pane="topLeft" activeCell="A1" sqref="A1"/>
      <selection pane="topRight" activeCell="D1" sqref="D1"/>
      <selection pane="bottomLeft" activeCell="A5" sqref="A5"/>
      <selection pane="bottomRight" activeCell="AN493" sqref="AN493"/>
    </sheetView>
  </sheetViews>
  <sheetFormatPr defaultColWidth="9.140625" defaultRowHeight="12.75"/>
  <cols>
    <col min="1" max="1" width="9.140625" style="0" customWidth="1"/>
    <col min="2" max="2" width="34.00390625" style="0" customWidth="1"/>
    <col min="3" max="3" width="0.85546875" style="0" customWidth="1"/>
    <col min="4" max="4" width="13.421875" style="1" customWidth="1"/>
    <col min="5" max="5" width="0.85546875" style="1" customWidth="1"/>
    <col min="6" max="6" width="10.7109375" style="1" customWidth="1"/>
    <col min="7" max="7" width="0.85546875" style="1" customWidth="1"/>
    <col min="8" max="8" width="10.7109375" style="1" customWidth="1"/>
    <col min="9" max="9" width="0.85546875" style="1" customWidth="1"/>
    <col min="10" max="10" width="14.28125" style="1" customWidth="1"/>
    <col min="11" max="11" width="0.85546875" style="1" customWidth="1"/>
    <col min="12" max="12" width="11.421875" style="1" customWidth="1"/>
    <col min="13" max="13" width="0.85546875" style="1" customWidth="1"/>
    <col min="14" max="14" width="10.7109375" style="1" customWidth="1"/>
    <col min="15" max="15" width="0.85546875" style="1" customWidth="1"/>
    <col min="16" max="16" width="10.7109375" style="1" customWidth="1"/>
    <col min="17" max="17" width="0.85546875" style="1" customWidth="1"/>
    <col min="18" max="18" width="10.7109375" style="1" customWidth="1"/>
    <col min="19" max="19" width="0.85546875" style="1" customWidth="1"/>
    <col min="20" max="20" width="14.28125" style="1" customWidth="1"/>
    <col min="21" max="21" width="0.85546875" style="1" customWidth="1"/>
    <col min="22" max="22" width="10.7109375" style="1" customWidth="1"/>
    <col min="23" max="23" width="0.85546875" style="1" customWidth="1"/>
    <col min="24" max="24" width="10.7109375" style="1" customWidth="1"/>
    <col min="25" max="25" width="0.85546875" style="1" customWidth="1"/>
    <col min="26" max="26" width="10.7109375" style="1" customWidth="1"/>
    <col min="27" max="27" width="0.85546875" style="1" customWidth="1"/>
    <col min="28" max="28" width="14.140625" style="1" customWidth="1"/>
    <col min="29" max="29" width="0.9921875" style="1" customWidth="1"/>
    <col min="30" max="30" width="13.140625" style="1" customWidth="1"/>
    <col min="31" max="31" width="0.85546875" style="1" customWidth="1"/>
    <col min="32" max="32" width="13.140625" style="1" customWidth="1"/>
    <col min="33" max="33" width="0.9921875" style="1" customWidth="1"/>
    <col min="34" max="34" width="13.140625" style="1" customWidth="1"/>
    <col min="35" max="35" width="0.85546875" style="1" customWidth="1"/>
    <col min="36" max="36" width="12.57421875" style="1" customWidth="1"/>
    <col min="38" max="38" width="11.57421875" style="0" bestFit="1" customWidth="1"/>
  </cols>
  <sheetData>
    <row r="1" spans="2:36" ht="18">
      <c r="B1" s="36" t="s">
        <v>896</v>
      </c>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row>
    <row r="2" ht="13.5" thickBot="1"/>
    <row r="3" spans="1:36" s="3" customFormat="1" ht="63.75" customHeight="1">
      <c r="A3" s="2"/>
      <c r="B3" s="2" t="s">
        <v>404</v>
      </c>
      <c r="C3" s="2"/>
      <c r="D3" s="6" t="s">
        <v>844</v>
      </c>
      <c r="E3" s="6"/>
      <c r="F3" s="6" t="s">
        <v>845</v>
      </c>
      <c r="G3" s="6"/>
      <c r="H3" s="6" t="s">
        <v>846</v>
      </c>
      <c r="I3" s="6"/>
      <c r="J3" s="26" t="s">
        <v>902</v>
      </c>
      <c r="K3" s="6"/>
      <c r="L3" s="6" t="s">
        <v>847</v>
      </c>
      <c r="M3" s="6"/>
      <c r="N3" s="6" t="s">
        <v>848</v>
      </c>
      <c r="O3" s="6"/>
      <c r="P3" s="6" t="s">
        <v>849</v>
      </c>
      <c r="Q3" s="6"/>
      <c r="R3" s="6" t="s">
        <v>850</v>
      </c>
      <c r="S3" s="6"/>
      <c r="T3" s="6" t="s">
        <v>851</v>
      </c>
      <c r="U3" s="6"/>
      <c r="V3" s="6" t="s">
        <v>852</v>
      </c>
      <c r="W3" s="6"/>
      <c r="X3" s="6" t="s">
        <v>853</v>
      </c>
      <c r="Y3" s="6"/>
      <c r="Z3" s="6" t="s">
        <v>890</v>
      </c>
      <c r="AA3" s="6"/>
      <c r="AB3" s="26" t="s">
        <v>903</v>
      </c>
      <c r="AC3" s="26"/>
      <c r="AD3" s="26" t="s">
        <v>892</v>
      </c>
      <c r="AE3" s="26"/>
      <c r="AF3" s="26" t="s">
        <v>897</v>
      </c>
      <c r="AG3" s="26"/>
      <c r="AH3" s="26" t="s">
        <v>898</v>
      </c>
      <c r="AI3" s="8"/>
      <c r="AJ3" s="6" t="s">
        <v>861</v>
      </c>
    </row>
    <row r="4" spans="2:36" ht="12.75">
      <c r="B4" s="4"/>
      <c r="D4" s="7"/>
      <c r="F4" s="7"/>
      <c r="H4" s="7"/>
      <c r="J4" s="7"/>
      <c r="K4" s="7"/>
      <c r="L4" s="7"/>
      <c r="N4" s="7"/>
      <c r="P4" s="7"/>
      <c r="R4" s="7"/>
      <c r="T4" s="7"/>
      <c r="V4" s="7"/>
      <c r="X4" s="7"/>
      <c r="Z4" s="7"/>
      <c r="AB4" s="7"/>
      <c r="AC4" s="25"/>
      <c r="AD4" s="7"/>
      <c r="AE4" s="25"/>
      <c r="AF4" s="7"/>
      <c r="AG4" s="25"/>
      <c r="AH4" s="7"/>
      <c r="AI4" s="9"/>
      <c r="AJ4" s="7"/>
    </row>
    <row r="5" ht="12.75">
      <c r="AI5" s="9"/>
    </row>
    <row r="6" spans="1:39" ht="12.75">
      <c r="A6" t="s">
        <v>0</v>
      </c>
      <c r="B6" t="s">
        <v>405</v>
      </c>
      <c r="D6" s="1">
        <v>11869.761426296101</v>
      </c>
      <c r="F6" s="1">
        <v>3035.22888163196</v>
      </c>
      <c r="H6" s="1">
        <v>1038.71353336907</v>
      </c>
      <c r="J6" s="1">
        <v>588.447973082211</v>
      </c>
      <c r="L6" s="1">
        <v>1435.8998889818201</v>
      </c>
      <c r="N6" s="1">
        <v>40.553759457451</v>
      </c>
      <c r="P6" s="1">
        <v>788</v>
      </c>
      <c r="R6" s="1">
        <v>46.051948051948</v>
      </c>
      <c r="T6" s="1">
        <v>78.499799480858</v>
      </c>
      <c r="V6" s="1">
        <v>20.606195117094</v>
      </c>
      <c r="X6" s="1">
        <v>1420.79424329398</v>
      </c>
      <c r="Z6" s="1">
        <v>15.500010941175999</v>
      </c>
      <c r="AB6" s="1">
        <v>319.17868899999996</v>
      </c>
      <c r="AD6" s="1">
        <v>9.386434</v>
      </c>
      <c r="AF6" s="1">
        <v>-6.355569</v>
      </c>
      <c r="AH6" s="1">
        <v>129.6</v>
      </c>
      <c r="AI6" s="9"/>
      <c r="AJ6" s="1">
        <v>20832.538807711102</v>
      </c>
      <c r="AL6" s="1"/>
      <c r="AM6" s="1"/>
    </row>
    <row r="7" spans="4:36" ht="12.75">
      <c r="D7" s="1" t="s">
        <v>891</v>
      </c>
      <c r="F7" s="1" t="s">
        <v>891</v>
      </c>
      <c r="H7" s="1" t="s">
        <v>891</v>
      </c>
      <c r="J7" s="1" t="s">
        <v>891</v>
      </c>
      <c r="L7" s="1" t="s">
        <v>891</v>
      </c>
      <c r="N7" s="1" t="s">
        <v>891</v>
      </c>
      <c r="P7" s="1" t="s">
        <v>891</v>
      </c>
      <c r="R7" s="1" t="s">
        <v>891</v>
      </c>
      <c r="T7" s="1" t="s">
        <v>891</v>
      </c>
      <c r="V7" s="1" t="s">
        <v>891</v>
      </c>
      <c r="X7" s="1" t="s">
        <v>891</v>
      </c>
      <c r="Z7" s="1" t="s">
        <v>891</v>
      </c>
      <c r="AB7" s="1" t="s">
        <v>891</v>
      </c>
      <c r="AD7" s="1" t="s">
        <v>891</v>
      </c>
      <c r="AF7" s="1" t="s">
        <v>891</v>
      </c>
      <c r="AH7" s="1" t="s">
        <v>891</v>
      </c>
      <c r="AI7" s="9"/>
      <c r="AJ7" s="1" t="s">
        <v>891</v>
      </c>
    </row>
    <row r="8" spans="4:36" ht="12.75">
      <c r="D8" s="1" t="s">
        <v>891</v>
      </c>
      <c r="F8" s="1" t="s">
        <v>891</v>
      </c>
      <c r="H8" s="1" t="s">
        <v>891</v>
      </c>
      <c r="J8" s="1" t="s">
        <v>891</v>
      </c>
      <c r="L8" s="1" t="s">
        <v>891</v>
      </c>
      <c r="N8" s="1" t="s">
        <v>891</v>
      </c>
      <c r="P8" s="1" t="s">
        <v>891</v>
      </c>
      <c r="R8" s="1" t="s">
        <v>891</v>
      </c>
      <c r="T8" s="1" t="s">
        <v>891</v>
      </c>
      <c r="V8" s="1" t="s">
        <v>891</v>
      </c>
      <c r="X8" s="1" t="s">
        <v>891</v>
      </c>
      <c r="Z8" s="1" t="s">
        <v>891</v>
      </c>
      <c r="AB8" s="1" t="s">
        <v>891</v>
      </c>
      <c r="AD8" s="1" t="s">
        <v>891</v>
      </c>
      <c r="AF8" s="1" t="s">
        <v>891</v>
      </c>
      <c r="AH8" s="1" t="s">
        <v>891</v>
      </c>
      <c r="AI8" s="9"/>
      <c r="AJ8" s="1" t="s">
        <v>891</v>
      </c>
    </row>
    <row r="9" spans="1:36" ht="12.75">
      <c r="A9" t="s">
        <v>4</v>
      </c>
      <c r="B9" t="s">
        <v>406</v>
      </c>
      <c r="D9" s="1">
        <v>2235.4990624325</v>
      </c>
      <c r="F9" s="1">
        <v>840.742928889986</v>
      </c>
      <c r="H9" s="1">
        <v>237.25800731871502</v>
      </c>
      <c r="J9" s="1">
        <v>98.02082026770701</v>
      </c>
      <c r="L9" s="1">
        <v>270.155946859616</v>
      </c>
      <c r="N9" s="1">
        <v>40.553759457451</v>
      </c>
      <c r="P9" s="1">
        <v>788</v>
      </c>
      <c r="R9" s="1">
        <v>46.051948051948</v>
      </c>
      <c r="T9" s="1">
        <v>35.148190446718</v>
      </c>
      <c r="V9" s="1">
        <v>4.4069782623760005</v>
      </c>
      <c r="X9" s="1">
        <v>224.772607744928</v>
      </c>
      <c r="Z9" s="1">
        <v>0</v>
      </c>
      <c r="AB9" s="1">
        <v>74.81433100000001</v>
      </c>
      <c r="AD9" s="1">
        <v>0</v>
      </c>
      <c r="AF9" s="1">
        <v>-1.24591</v>
      </c>
      <c r="AH9" s="1">
        <v>24.426033506034003</v>
      </c>
      <c r="AI9" s="9"/>
      <c r="AJ9" s="1">
        <v>4918.60470423798</v>
      </c>
    </row>
    <row r="10" spans="1:36" ht="12.75">
      <c r="A10" t="s">
        <v>3</v>
      </c>
      <c r="B10" t="s">
        <v>407</v>
      </c>
      <c r="D10" s="1">
        <v>3663.09759873847</v>
      </c>
      <c r="F10" s="1">
        <v>693.8306287456909</v>
      </c>
      <c r="H10" s="1">
        <v>255.90795758938398</v>
      </c>
      <c r="J10" s="1">
        <v>107.612375611004</v>
      </c>
      <c r="L10" s="1">
        <v>362.06062459993797</v>
      </c>
      <c r="N10" s="1">
        <v>0</v>
      </c>
      <c r="P10" s="1">
        <v>0</v>
      </c>
      <c r="R10" s="1">
        <v>0</v>
      </c>
      <c r="T10" s="1">
        <v>8.056220684391999</v>
      </c>
      <c r="V10" s="1">
        <v>4.427290083277</v>
      </c>
      <c r="X10" s="1">
        <v>321.003416264606</v>
      </c>
      <c r="Z10" s="1">
        <v>0</v>
      </c>
      <c r="AB10" s="1">
        <v>50.082798</v>
      </c>
      <c r="AD10" s="1">
        <v>0</v>
      </c>
      <c r="AF10" s="1">
        <v>-0.700705</v>
      </c>
      <c r="AH10" s="1">
        <v>41.934858419612</v>
      </c>
      <c r="AI10" s="9"/>
      <c r="AJ10" s="1">
        <v>5507.31306373637</v>
      </c>
    </row>
    <row r="11" spans="1:36" ht="12.75">
      <c r="A11" t="s">
        <v>2</v>
      </c>
      <c r="B11" t="s">
        <v>408</v>
      </c>
      <c r="D11" s="1">
        <v>5971.16476512519</v>
      </c>
      <c r="F11" s="1">
        <v>1500.65532399628</v>
      </c>
      <c r="H11" s="1">
        <v>545.5475684609789</v>
      </c>
      <c r="J11" s="1">
        <v>382.784442935395</v>
      </c>
      <c r="L11" s="1">
        <v>803.285422722583</v>
      </c>
      <c r="N11" s="1">
        <v>0</v>
      </c>
      <c r="P11" s="1">
        <v>0</v>
      </c>
      <c r="R11" s="1">
        <v>0</v>
      </c>
      <c r="T11" s="1">
        <v>35.246325979978</v>
      </c>
      <c r="V11" s="1">
        <v>11.662615812581999</v>
      </c>
      <c r="X11" s="1">
        <v>875.005682947585</v>
      </c>
      <c r="Z11" s="1">
        <v>15.500010941175999</v>
      </c>
      <c r="AB11" s="1">
        <v>194.267646</v>
      </c>
      <c r="AD11" s="1">
        <v>9.386434</v>
      </c>
      <c r="AF11" s="1">
        <v>-4.408954</v>
      </c>
      <c r="AH11" s="1">
        <v>63.239108074353005</v>
      </c>
      <c r="AI11" s="9"/>
      <c r="AJ11" s="1">
        <v>10403.3363929961</v>
      </c>
    </row>
    <row r="12" spans="1:35" ht="12.75">
      <c r="A12" t="s">
        <v>1</v>
      </c>
      <c r="B12" t="s">
        <v>409</v>
      </c>
      <c r="AI12" s="9"/>
    </row>
    <row r="13" spans="4:36" ht="12.75">
      <c r="D13" s="1" t="s">
        <v>891</v>
      </c>
      <c r="F13" s="1" t="s">
        <v>891</v>
      </c>
      <c r="H13" s="1" t="s">
        <v>891</v>
      </c>
      <c r="J13" s="1" t="s">
        <v>891</v>
      </c>
      <c r="L13" s="1" t="s">
        <v>891</v>
      </c>
      <c r="N13" s="1" t="s">
        <v>891</v>
      </c>
      <c r="P13" s="1" t="s">
        <v>891</v>
      </c>
      <c r="R13" s="1" t="s">
        <v>891</v>
      </c>
      <c r="T13" s="1" t="s">
        <v>891</v>
      </c>
      <c r="V13" s="1" t="s">
        <v>891</v>
      </c>
      <c r="X13" s="1" t="s">
        <v>891</v>
      </c>
      <c r="Z13" s="1" t="s">
        <v>891</v>
      </c>
      <c r="AB13" s="1" t="s">
        <v>891</v>
      </c>
      <c r="AD13" s="1" t="s">
        <v>891</v>
      </c>
      <c r="AF13" s="1" t="s">
        <v>891</v>
      </c>
      <c r="AH13" s="1" t="s">
        <v>891</v>
      </c>
      <c r="AI13" s="9"/>
      <c r="AJ13" s="1" t="s">
        <v>891</v>
      </c>
    </row>
    <row r="14" spans="1:36" ht="12.75">
      <c r="A14" t="s">
        <v>14</v>
      </c>
      <c r="B14" t="s">
        <v>410</v>
      </c>
      <c r="D14" s="1">
        <v>1114.2940986509</v>
      </c>
      <c r="F14" s="1">
        <v>468.099541899287</v>
      </c>
      <c r="H14" s="1">
        <v>0</v>
      </c>
      <c r="J14" s="1">
        <v>23.346837331787</v>
      </c>
      <c r="L14" s="1">
        <v>114.065603105419</v>
      </c>
      <c r="N14" s="1">
        <v>0</v>
      </c>
      <c r="P14" s="1">
        <v>0</v>
      </c>
      <c r="R14" s="1">
        <v>0</v>
      </c>
      <c r="T14" s="1">
        <v>23.426370967257</v>
      </c>
      <c r="V14" s="1">
        <v>1.8469038309239998</v>
      </c>
      <c r="X14" s="1">
        <v>74.042665945577</v>
      </c>
      <c r="Z14" s="1">
        <v>0</v>
      </c>
      <c r="AB14" s="1">
        <v>18.140397999999998</v>
      </c>
      <c r="AD14" s="1">
        <v>0</v>
      </c>
      <c r="AF14" s="1">
        <v>-0.361592</v>
      </c>
      <c r="AH14" s="1">
        <v>11.98709845232</v>
      </c>
      <c r="AI14" s="9"/>
      <c r="AJ14" s="1">
        <v>1848.88792618347</v>
      </c>
    </row>
    <row r="15" spans="1:36" ht="12.75">
      <c r="A15" t="s">
        <v>15</v>
      </c>
      <c r="B15" t="s">
        <v>411</v>
      </c>
      <c r="D15" s="1">
        <v>1121.2049637816</v>
      </c>
      <c r="F15" s="1">
        <v>372.643386990699</v>
      </c>
      <c r="H15" s="1">
        <v>0</v>
      </c>
      <c r="J15" s="1">
        <v>51.494874162919</v>
      </c>
      <c r="L15" s="1">
        <v>156.090343754197</v>
      </c>
      <c r="N15" s="1">
        <v>0</v>
      </c>
      <c r="P15" s="1">
        <v>0</v>
      </c>
      <c r="R15" s="1">
        <v>0</v>
      </c>
      <c r="T15" s="1">
        <v>11.721819479460999</v>
      </c>
      <c r="V15" s="1">
        <v>2.560074431452</v>
      </c>
      <c r="X15" s="1">
        <v>150.729941799351</v>
      </c>
      <c r="Z15" s="1">
        <v>0</v>
      </c>
      <c r="AB15" s="1">
        <v>37.75483</v>
      </c>
      <c r="AD15" s="1">
        <v>0</v>
      </c>
      <c r="AF15" s="1">
        <v>-0.884318</v>
      </c>
      <c r="AH15" s="1">
        <v>12.438935053714</v>
      </c>
      <c r="AI15" s="9"/>
      <c r="AJ15" s="1">
        <v>1915.7548514533898</v>
      </c>
    </row>
    <row r="16" spans="1:36" ht="12.75">
      <c r="A16" t="s">
        <v>13</v>
      </c>
      <c r="B16" t="s">
        <v>412</v>
      </c>
      <c r="D16" s="1">
        <v>2235.4990624325</v>
      </c>
      <c r="F16" s="1">
        <v>840.742928889986</v>
      </c>
      <c r="H16" s="1">
        <v>0</v>
      </c>
      <c r="J16" s="1">
        <v>74.841711494706</v>
      </c>
      <c r="L16" s="1">
        <v>270.155946859616</v>
      </c>
      <c r="N16" s="1">
        <v>0</v>
      </c>
      <c r="P16" s="1">
        <v>0</v>
      </c>
      <c r="R16" s="1">
        <v>0</v>
      </c>
      <c r="T16" s="1">
        <v>35.148190446718</v>
      </c>
      <c r="V16" s="1">
        <v>4.4069782623760005</v>
      </c>
      <c r="X16" s="1">
        <v>224.772607744928</v>
      </c>
      <c r="Z16" s="1">
        <v>0</v>
      </c>
      <c r="AB16" s="1">
        <v>55.895228</v>
      </c>
      <c r="AD16" s="1">
        <v>0</v>
      </c>
      <c r="AF16" s="1">
        <v>-1.24591</v>
      </c>
      <c r="AH16" s="1">
        <v>24.426033506034003</v>
      </c>
      <c r="AI16" s="9"/>
      <c r="AJ16" s="1">
        <v>3764.64277763686</v>
      </c>
    </row>
    <row r="17" spans="1:36" ht="12.75">
      <c r="A17" t="s">
        <v>16</v>
      </c>
      <c r="B17" t="s">
        <v>413</v>
      </c>
      <c r="D17" s="1">
        <v>0</v>
      </c>
      <c r="F17" s="1">
        <v>0</v>
      </c>
      <c r="H17" s="1">
        <v>237.25800731871502</v>
      </c>
      <c r="J17" s="1">
        <v>23.179108773001</v>
      </c>
      <c r="L17" s="1">
        <v>0</v>
      </c>
      <c r="N17" s="1">
        <v>40.553759457451</v>
      </c>
      <c r="P17" s="1">
        <v>788</v>
      </c>
      <c r="R17" s="1">
        <v>46.051948051948</v>
      </c>
      <c r="T17" s="1">
        <v>0</v>
      </c>
      <c r="V17" s="1">
        <v>0</v>
      </c>
      <c r="X17" s="1">
        <v>0</v>
      </c>
      <c r="Z17" s="1">
        <v>0</v>
      </c>
      <c r="AB17" s="1">
        <v>18.919103</v>
      </c>
      <c r="AD17" s="1">
        <v>0</v>
      </c>
      <c r="AF17" s="1">
        <v>0</v>
      </c>
      <c r="AH17" s="1">
        <v>0</v>
      </c>
      <c r="AI17" s="9"/>
      <c r="AJ17" s="1">
        <v>1153.96192660111</v>
      </c>
    </row>
    <row r="18" spans="4:36" ht="12.75">
      <c r="D18" s="1" t="s">
        <v>891</v>
      </c>
      <c r="F18" s="1" t="s">
        <v>891</v>
      </c>
      <c r="H18" s="1" t="s">
        <v>891</v>
      </c>
      <c r="J18" s="1" t="s">
        <v>891</v>
      </c>
      <c r="L18" s="1" t="s">
        <v>891</v>
      </c>
      <c r="N18" s="1" t="s">
        <v>891</v>
      </c>
      <c r="P18" s="1" t="s">
        <v>891</v>
      </c>
      <c r="R18" s="1" t="s">
        <v>891</v>
      </c>
      <c r="T18" s="1" t="s">
        <v>891</v>
      </c>
      <c r="V18" s="1" t="s">
        <v>891</v>
      </c>
      <c r="X18" s="1" t="s">
        <v>891</v>
      </c>
      <c r="Z18" s="1" t="s">
        <v>891</v>
      </c>
      <c r="AB18" s="1" t="s">
        <v>891</v>
      </c>
      <c r="AD18" s="1" t="s">
        <v>891</v>
      </c>
      <c r="AF18" s="1" t="s">
        <v>891</v>
      </c>
      <c r="AH18" s="1" t="s">
        <v>891</v>
      </c>
      <c r="AI18" s="9"/>
      <c r="AJ18" s="1" t="s">
        <v>891</v>
      </c>
    </row>
    <row r="19" spans="1:36" ht="12.75">
      <c r="A19" t="s">
        <v>11</v>
      </c>
      <c r="B19" t="s">
        <v>414</v>
      </c>
      <c r="D19" s="1">
        <v>3663.09759873847</v>
      </c>
      <c r="F19" s="1">
        <v>693.8306287456909</v>
      </c>
      <c r="H19" s="1">
        <v>0</v>
      </c>
      <c r="J19" s="1">
        <v>102.886624508516</v>
      </c>
      <c r="L19" s="1">
        <v>362.06062459993797</v>
      </c>
      <c r="N19" s="1">
        <v>0</v>
      </c>
      <c r="P19" s="1">
        <v>0</v>
      </c>
      <c r="R19" s="1">
        <v>0</v>
      </c>
      <c r="T19" s="1">
        <v>8.056220684391999</v>
      </c>
      <c r="V19" s="1">
        <v>4.427290083277</v>
      </c>
      <c r="X19" s="1">
        <v>321.003416264606</v>
      </c>
      <c r="Z19" s="1">
        <v>0</v>
      </c>
      <c r="AB19" s="1">
        <v>48.731214</v>
      </c>
      <c r="AD19" s="1">
        <v>0</v>
      </c>
      <c r="AF19" s="1">
        <v>-0.700705</v>
      </c>
      <c r="AH19" s="1">
        <v>41.934858419612</v>
      </c>
      <c r="AI19" s="9"/>
      <c r="AJ19" s="1">
        <v>5245.3277710445</v>
      </c>
    </row>
    <row r="20" spans="1:36" ht="12.75">
      <c r="A20" t="s">
        <v>12</v>
      </c>
      <c r="B20" t="s">
        <v>415</v>
      </c>
      <c r="D20" s="1">
        <v>0</v>
      </c>
      <c r="F20" s="1">
        <v>0</v>
      </c>
      <c r="H20" s="1">
        <v>255.90795758938398</v>
      </c>
      <c r="J20" s="1">
        <v>4.725751102487</v>
      </c>
      <c r="L20" s="1">
        <v>0</v>
      </c>
      <c r="N20" s="1">
        <v>0</v>
      </c>
      <c r="P20" s="1">
        <v>0</v>
      </c>
      <c r="R20" s="1">
        <v>0</v>
      </c>
      <c r="T20" s="1">
        <v>0</v>
      </c>
      <c r="V20" s="1">
        <v>0</v>
      </c>
      <c r="X20" s="1">
        <v>0</v>
      </c>
      <c r="Z20" s="1">
        <v>0</v>
      </c>
      <c r="AB20" s="1">
        <v>1.3515840000000001</v>
      </c>
      <c r="AD20" s="1">
        <v>0</v>
      </c>
      <c r="AF20" s="1">
        <v>0</v>
      </c>
      <c r="AH20" s="1">
        <v>0</v>
      </c>
      <c r="AI20" s="9"/>
      <c r="AJ20" s="1">
        <v>261.985292691872</v>
      </c>
    </row>
    <row r="21" spans="4:36" ht="12.75">
      <c r="D21" s="1" t="s">
        <v>891</v>
      </c>
      <c r="F21" s="1" t="s">
        <v>891</v>
      </c>
      <c r="H21" s="1" t="s">
        <v>891</v>
      </c>
      <c r="J21" s="1" t="s">
        <v>891</v>
      </c>
      <c r="L21" s="1" t="s">
        <v>891</v>
      </c>
      <c r="N21" s="1" t="s">
        <v>891</v>
      </c>
      <c r="P21" s="1" t="s">
        <v>891</v>
      </c>
      <c r="R21" s="1" t="s">
        <v>891</v>
      </c>
      <c r="T21" s="1" t="s">
        <v>891</v>
      </c>
      <c r="V21" s="1" t="s">
        <v>891</v>
      </c>
      <c r="X21" s="1" t="s">
        <v>891</v>
      </c>
      <c r="Z21" s="1" t="s">
        <v>891</v>
      </c>
      <c r="AB21" s="1" t="s">
        <v>891</v>
      </c>
      <c r="AD21" s="1" t="s">
        <v>891</v>
      </c>
      <c r="AF21" s="1" t="s">
        <v>891</v>
      </c>
      <c r="AH21" s="1" t="s">
        <v>891</v>
      </c>
      <c r="AI21" s="9"/>
      <c r="AJ21" s="1" t="s">
        <v>891</v>
      </c>
    </row>
    <row r="22" spans="1:36" ht="12.75">
      <c r="A22" t="s">
        <v>7</v>
      </c>
      <c r="B22" t="s">
        <v>416</v>
      </c>
      <c r="D22" s="1">
        <v>239.533727344081</v>
      </c>
      <c r="F22" s="1">
        <v>45.415418950406</v>
      </c>
      <c r="H22" s="1">
        <v>23.692400960275002</v>
      </c>
      <c r="J22" s="1">
        <v>11.466376153823</v>
      </c>
      <c r="L22" s="1">
        <v>24.226323474317</v>
      </c>
      <c r="N22" s="1">
        <v>0</v>
      </c>
      <c r="P22" s="1">
        <v>0</v>
      </c>
      <c r="R22" s="1">
        <v>0</v>
      </c>
      <c r="T22" s="1">
        <v>1.200036127135</v>
      </c>
      <c r="V22" s="1">
        <v>0.398484563669</v>
      </c>
      <c r="X22" s="1">
        <v>13.321760245124999</v>
      </c>
      <c r="Z22" s="1">
        <v>1.202358705882</v>
      </c>
      <c r="AB22" s="1">
        <v>4.775747</v>
      </c>
      <c r="AD22" s="1">
        <v>0</v>
      </c>
      <c r="AF22" s="1">
        <v>-0.071916</v>
      </c>
      <c r="AH22" s="1">
        <v>1.976529134733</v>
      </c>
      <c r="AI22" s="9"/>
      <c r="AJ22" s="1">
        <v>367.137246659445</v>
      </c>
    </row>
    <row r="23" spans="1:36" ht="12.75">
      <c r="A23" t="s">
        <v>8</v>
      </c>
      <c r="B23" t="s">
        <v>417</v>
      </c>
      <c r="D23" s="1">
        <v>2488.9099581664</v>
      </c>
      <c r="F23" s="1">
        <v>595.5970049303271</v>
      </c>
      <c r="H23" s="1">
        <v>0</v>
      </c>
      <c r="J23" s="1">
        <v>110.686157203107</v>
      </c>
      <c r="L23" s="1">
        <v>313.235041788706</v>
      </c>
      <c r="N23" s="1">
        <v>0</v>
      </c>
      <c r="P23" s="1">
        <v>0</v>
      </c>
      <c r="R23" s="1">
        <v>0</v>
      </c>
      <c r="T23" s="1">
        <v>13.627013347332001</v>
      </c>
      <c r="V23" s="1">
        <v>6.481138988019</v>
      </c>
      <c r="X23" s="1">
        <v>297.737375007698</v>
      </c>
      <c r="Z23" s="1">
        <v>3.434958647059</v>
      </c>
      <c r="AB23" s="1">
        <v>47.83011</v>
      </c>
      <c r="AD23" s="1">
        <v>0</v>
      </c>
      <c r="AF23" s="1">
        <v>-2.422496</v>
      </c>
      <c r="AH23" s="1">
        <v>28.946678640585002</v>
      </c>
      <c r="AI23" s="9"/>
      <c r="AJ23" s="1">
        <v>3904.06294071923</v>
      </c>
    </row>
    <row r="24" spans="1:36" ht="12.75">
      <c r="A24" t="s">
        <v>5</v>
      </c>
      <c r="B24" t="s">
        <v>418</v>
      </c>
      <c r="D24" s="1">
        <v>1226.69994349927</v>
      </c>
      <c r="F24" s="1">
        <v>0</v>
      </c>
      <c r="H24" s="1">
        <v>123.41844164864001</v>
      </c>
      <c r="J24" s="1">
        <v>87.39111136716001</v>
      </c>
      <c r="L24" s="1">
        <v>181.26407957156</v>
      </c>
      <c r="N24" s="1">
        <v>0</v>
      </c>
      <c r="P24" s="1">
        <v>0</v>
      </c>
      <c r="R24" s="1">
        <v>0</v>
      </c>
      <c r="T24" s="1">
        <v>0</v>
      </c>
      <c r="V24" s="1">
        <v>1.946696690133</v>
      </c>
      <c r="X24" s="1">
        <v>265.322839087656</v>
      </c>
      <c r="Z24" s="1">
        <v>3.615728764706</v>
      </c>
      <c r="AB24" s="1">
        <v>49.931123</v>
      </c>
      <c r="AD24" s="1">
        <v>0</v>
      </c>
      <c r="AF24" s="1">
        <v>-0.792106</v>
      </c>
      <c r="AH24" s="1">
        <v>12.659691262942</v>
      </c>
      <c r="AI24" s="9"/>
      <c r="AJ24" s="1">
        <v>1951.45754889207</v>
      </c>
    </row>
    <row r="25" spans="1:36" ht="12.75">
      <c r="A25" t="s">
        <v>6</v>
      </c>
      <c r="B25" t="s">
        <v>419</v>
      </c>
      <c r="D25" s="1">
        <v>2016.0211361154302</v>
      </c>
      <c r="F25" s="1">
        <v>0</v>
      </c>
      <c r="H25" s="1">
        <v>0</v>
      </c>
      <c r="J25" s="1">
        <v>126.868130061433</v>
      </c>
      <c r="L25" s="1">
        <v>284.559977888</v>
      </c>
      <c r="N25" s="1">
        <v>0</v>
      </c>
      <c r="P25" s="1">
        <v>0</v>
      </c>
      <c r="R25" s="1">
        <v>0</v>
      </c>
      <c r="T25" s="1">
        <v>0</v>
      </c>
      <c r="V25" s="1">
        <v>2.83629557076</v>
      </c>
      <c r="X25" s="1">
        <v>298.623708607107</v>
      </c>
      <c r="Z25" s="1">
        <v>3.762697941176</v>
      </c>
      <c r="AB25" s="1">
        <v>68.314315</v>
      </c>
      <c r="AD25" s="1">
        <v>0</v>
      </c>
      <c r="AF25" s="1">
        <v>-1.122436</v>
      </c>
      <c r="AH25" s="1">
        <v>19.656209036093</v>
      </c>
      <c r="AI25" s="9"/>
      <c r="AJ25" s="1">
        <v>2819.5200342199996</v>
      </c>
    </row>
    <row r="26" spans="1:36" ht="12.75">
      <c r="A26" t="s">
        <v>9</v>
      </c>
      <c r="B26" t="s">
        <v>420</v>
      </c>
      <c r="D26" s="1">
        <v>0</v>
      </c>
      <c r="F26" s="1">
        <v>859.642900115554</v>
      </c>
      <c r="H26" s="1">
        <v>0</v>
      </c>
      <c r="J26" s="1">
        <v>32.41444894577</v>
      </c>
      <c r="L26" s="1">
        <v>0</v>
      </c>
      <c r="N26" s="1">
        <v>0</v>
      </c>
      <c r="P26" s="1">
        <v>0</v>
      </c>
      <c r="R26" s="1">
        <v>0</v>
      </c>
      <c r="T26" s="1">
        <v>20.419276505511</v>
      </c>
      <c r="V26" s="1">
        <v>0</v>
      </c>
      <c r="X26" s="1">
        <v>0</v>
      </c>
      <c r="Z26" s="1">
        <v>3.213215647059</v>
      </c>
      <c r="AB26" s="1">
        <v>17.583652</v>
      </c>
      <c r="AD26" s="1">
        <v>9.386434</v>
      </c>
      <c r="AF26" s="1">
        <v>0</v>
      </c>
      <c r="AH26" s="1">
        <v>0</v>
      </c>
      <c r="AI26" s="9"/>
      <c r="AJ26" s="1">
        <v>942.659927213894</v>
      </c>
    </row>
    <row r="27" spans="1:36" ht="12.75">
      <c r="A27" t="s">
        <v>10</v>
      </c>
      <c r="B27" t="s">
        <v>421</v>
      </c>
      <c r="D27" s="1">
        <v>0</v>
      </c>
      <c r="F27" s="1">
        <v>0</v>
      </c>
      <c r="H27" s="1">
        <v>398.436725852064</v>
      </c>
      <c r="J27" s="1">
        <v>13.958219204101</v>
      </c>
      <c r="L27" s="1">
        <v>0</v>
      </c>
      <c r="N27" s="1">
        <v>0</v>
      </c>
      <c r="P27" s="1">
        <v>0</v>
      </c>
      <c r="R27" s="1">
        <v>0</v>
      </c>
      <c r="T27" s="1">
        <v>0</v>
      </c>
      <c r="V27" s="1">
        <v>0</v>
      </c>
      <c r="X27" s="1">
        <v>0</v>
      </c>
      <c r="Z27" s="1">
        <v>0.271051235294</v>
      </c>
      <c r="AB27" s="1">
        <v>5.832699</v>
      </c>
      <c r="AD27" s="1">
        <v>0</v>
      </c>
      <c r="AF27" s="1">
        <v>0</v>
      </c>
      <c r="AH27" s="1">
        <v>0</v>
      </c>
      <c r="AI27" s="9"/>
      <c r="AJ27" s="1">
        <v>418.49869529145997</v>
      </c>
    </row>
    <row r="28" spans="4:36" ht="12.75">
      <c r="D28" s="1" t="s">
        <v>891</v>
      </c>
      <c r="F28" s="1" t="s">
        <v>891</v>
      </c>
      <c r="H28" s="1" t="s">
        <v>891</v>
      </c>
      <c r="J28" s="1" t="s">
        <v>891</v>
      </c>
      <c r="L28" s="1" t="s">
        <v>891</v>
      </c>
      <c r="N28" s="1" t="s">
        <v>891</v>
      </c>
      <c r="P28" s="1" t="s">
        <v>891</v>
      </c>
      <c r="R28" s="1" t="s">
        <v>891</v>
      </c>
      <c r="T28" s="1" t="s">
        <v>891</v>
      </c>
      <c r="V28" s="1" t="s">
        <v>891</v>
      </c>
      <c r="X28" s="1" t="s">
        <v>891</v>
      </c>
      <c r="Z28" s="1" t="s">
        <v>891</v>
      </c>
      <c r="AB28" s="1" t="s">
        <v>891</v>
      </c>
      <c r="AD28" s="1" t="s">
        <v>891</v>
      </c>
      <c r="AF28" s="1" t="s">
        <v>891</v>
      </c>
      <c r="AH28" s="1" t="s">
        <v>891</v>
      </c>
      <c r="AI28" s="9"/>
      <c r="AJ28" s="1" t="s">
        <v>891</v>
      </c>
    </row>
    <row r="29" spans="2:36" ht="12.75">
      <c r="B29" t="s">
        <v>422</v>
      </c>
      <c r="D29" s="1" t="s">
        <v>891</v>
      </c>
      <c r="F29" s="1" t="s">
        <v>891</v>
      </c>
      <c r="H29" s="1" t="s">
        <v>891</v>
      </c>
      <c r="J29" s="1" t="s">
        <v>891</v>
      </c>
      <c r="L29" s="1" t="s">
        <v>891</v>
      </c>
      <c r="N29" s="1" t="s">
        <v>891</v>
      </c>
      <c r="P29" s="1" t="s">
        <v>891</v>
      </c>
      <c r="R29" s="1" t="s">
        <v>891</v>
      </c>
      <c r="T29" s="1" t="s">
        <v>891</v>
      </c>
      <c r="V29" s="1" t="s">
        <v>891</v>
      </c>
      <c r="X29" s="1" t="s">
        <v>891</v>
      </c>
      <c r="Z29" s="1" t="s">
        <v>891</v>
      </c>
      <c r="AB29" s="1" t="s">
        <v>891</v>
      </c>
      <c r="AD29" s="1" t="s">
        <v>891</v>
      </c>
      <c r="AF29" s="1" t="s">
        <v>891</v>
      </c>
      <c r="AH29" s="1" t="s">
        <v>891</v>
      </c>
      <c r="AI29" s="9"/>
      <c r="AJ29" s="1" t="s">
        <v>891</v>
      </c>
    </row>
    <row r="30" spans="4:36" ht="12.75">
      <c r="D30" s="1" t="s">
        <v>891</v>
      </c>
      <c r="F30" s="1" t="s">
        <v>891</v>
      </c>
      <c r="H30" s="1" t="s">
        <v>891</v>
      </c>
      <c r="J30" s="1" t="s">
        <v>891</v>
      </c>
      <c r="L30" s="1" t="s">
        <v>891</v>
      </c>
      <c r="N30" s="1" t="s">
        <v>891</v>
      </c>
      <c r="P30" s="1" t="s">
        <v>891</v>
      </c>
      <c r="R30" s="1" t="s">
        <v>891</v>
      </c>
      <c r="T30" s="1" t="s">
        <v>891</v>
      </c>
      <c r="V30" s="1" t="s">
        <v>891</v>
      </c>
      <c r="X30" s="1" t="s">
        <v>891</v>
      </c>
      <c r="Z30" s="1" t="s">
        <v>891</v>
      </c>
      <c r="AB30" s="1" t="s">
        <v>891</v>
      </c>
      <c r="AD30" s="1" t="s">
        <v>891</v>
      </c>
      <c r="AF30" s="1" t="s">
        <v>891</v>
      </c>
      <c r="AH30" s="1" t="s">
        <v>891</v>
      </c>
      <c r="AI30" s="9"/>
      <c r="AJ30" s="1" t="s">
        <v>891</v>
      </c>
    </row>
    <row r="31" spans="1:36" ht="12.75">
      <c r="A31" t="s">
        <v>17</v>
      </c>
      <c r="B31" t="s">
        <v>844</v>
      </c>
      <c r="D31" s="1">
        <v>11869.761426296101</v>
      </c>
      <c r="F31" s="1">
        <v>0</v>
      </c>
      <c r="H31" s="1">
        <v>0</v>
      </c>
      <c r="J31" s="1">
        <v>443.100277813398</v>
      </c>
      <c r="L31" s="1">
        <v>1435.5019941821301</v>
      </c>
      <c r="N31" s="1">
        <v>0</v>
      </c>
      <c r="P31" s="1">
        <v>0</v>
      </c>
      <c r="R31" s="1">
        <v>0</v>
      </c>
      <c r="T31" s="1">
        <v>0</v>
      </c>
      <c r="V31" s="1">
        <v>20.496884158234</v>
      </c>
      <c r="X31" s="1">
        <v>1420.78170695712</v>
      </c>
      <c r="Z31" s="1">
        <v>10.701108872610002</v>
      </c>
      <c r="AB31" s="1">
        <v>236.686265987301</v>
      </c>
      <c r="AD31" s="1">
        <v>0</v>
      </c>
      <c r="AF31" s="1">
        <v>-6.355569</v>
      </c>
      <c r="AH31" s="1">
        <v>129.6</v>
      </c>
      <c r="AI31" s="9"/>
      <c r="AJ31" s="1">
        <v>15560.2740952669</v>
      </c>
    </row>
    <row r="32" spans="1:36" ht="12.75">
      <c r="A32" t="s">
        <v>18</v>
      </c>
      <c r="B32" t="s">
        <v>854</v>
      </c>
      <c r="D32" s="1">
        <v>0</v>
      </c>
      <c r="F32" s="1">
        <v>0</v>
      </c>
      <c r="H32" s="1">
        <v>1038.71353336907</v>
      </c>
      <c r="J32" s="1">
        <v>27.651250888278998</v>
      </c>
      <c r="L32" s="1">
        <v>0</v>
      </c>
      <c r="N32" s="1">
        <v>0</v>
      </c>
      <c r="P32" s="1">
        <v>0</v>
      </c>
      <c r="R32" s="1">
        <v>0</v>
      </c>
      <c r="T32" s="1">
        <v>0</v>
      </c>
      <c r="V32" s="1">
        <v>0</v>
      </c>
      <c r="X32" s="1">
        <v>0</v>
      </c>
      <c r="Z32" s="1">
        <v>0.6143724150000001</v>
      </c>
      <c r="AB32" s="1">
        <v>11.22166159147</v>
      </c>
      <c r="AD32" s="1">
        <v>0</v>
      </c>
      <c r="AF32" s="1">
        <v>0</v>
      </c>
      <c r="AH32" s="1">
        <v>0</v>
      </c>
      <c r="AI32" s="9"/>
      <c r="AJ32" s="1">
        <v>1078.2008182638199</v>
      </c>
    </row>
    <row r="33" spans="1:36" ht="12.75">
      <c r="A33" t="s">
        <v>19</v>
      </c>
      <c r="B33" t="s">
        <v>845</v>
      </c>
      <c r="D33" s="1">
        <v>0</v>
      </c>
      <c r="F33" s="1">
        <v>3035.22888163196</v>
      </c>
      <c r="H33" s="1">
        <v>0</v>
      </c>
      <c r="J33" s="1">
        <v>94.487001339427</v>
      </c>
      <c r="L33" s="1">
        <v>0</v>
      </c>
      <c r="N33" s="1">
        <v>0</v>
      </c>
      <c r="P33" s="1">
        <v>0</v>
      </c>
      <c r="R33" s="1">
        <v>0</v>
      </c>
      <c r="T33" s="1">
        <v>78.45073711108799</v>
      </c>
      <c r="V33" s="1">
        <v>0</v>
      </c>
      <c r="X33" s="1">
        <v>0</v>
      </c>
      <c r="Z33" s="1">
        <v>4.184529653567</v>
      </c>
      <c r="AB33" s="1">
        <v>52.337744421227995</v>
      </c>
      <c r="AD33" s="1">
        <v>9.386434</v>
      </c>
      <c r="AF33" s="1">
        <v>0</v>
      </c>
      <c r="AH33" s="1">
        <v>0</v>
      </c>
      <c r="AI33" s="9"/>
      <c r="AJ33" s="1">
        <v>3274.07532815727</v>
      </c>
    </row>
    <row r="34" spans="4:36" ht="12.75">
      <c r="D34" s="1" t="s">
        <v>891</v>
      </c>
      <c r="F34" s="1" t="s">
        <v>891</v>
      </c>
      <c r="H34" s="1" t="s">
        <v>891</v>
      </c>
      <c r="J34" s="1" t="s">
        <v>891</v>
      </c>
      <c r="L34" s="1" t="s">
        <v>891</v>
      </c>
      <c r="N34" s="1" t="s">
        <v>891</v>
      </c>
      <c r="P34" s="1" t="s">
        <v>891</v>
      </c>
      <c r="R34" s="1" t="s">
        <v>891</v>
      </c>
      <c r="T34" s="1" t="s">
        <v>891</v>
      </c>
      <c r="V34" s="1" t="s">
        <v>891</v>
      </c>
      <c r="X34" s="1" t="s">
        <v>891</v>
      </c>
      <c r="Z34" s="1" t="s">
        <v>891</v>
      </c>
      <c r="AB34" s="1" t="s">
        <v>891</v>
      </c>
      <c r="AD34" s="1" t="s">
        <v>891</v>
      </c>
      <c r="AF34" s="1" t="s">
        <v>891</v>
      </c>
      <c r="AH34" s="1" t="s">
        <v>891</v>
      </c>
      <c r="AI34" s="9"/>
      <c r="AJ34" s="1" t="s">
        <v>891</v>
      </c>
    </row>
    <row r="35" spans="2:36" ht="12.75">
      <c r="B35" t="s">
        <v>423</v>
      </c>
      <c r="D35" s="1" t="s">
        <v>891</v>
      </c>
      <c r="F35" s="1" t="s">
        <v>891</v>
      </c>
      <c r="H35" s="1" t="s">
        <v>891</v>
      </c>
      <c r="J35" s="1" t="s">
        <v>891</v>
      </c>
      <c r="L35" s="1" t="s">
        <v>891</v>
      </c>
      <c r="N35" s="1" t="s">
        <v>891</v>
      </c>
      <c r="P35" s="1" t="s">
        <v>891</v>
      </c>
      <c r="R35" s="1" t="s">
        <v>891</v>
      </c>
      <c r="T35" s="1" t="s">
        <v>891</v>
      </c>
      <c r="V35" s="1" t="s">
        <v>891</v>
      </c>
      <c r="X35" s="1" t="s">
        <v>891</v>
      </c>
      <c r="Z35" s="1" t="s">
        <v>891</v>
      </c>
      <c r="AB35" s="1" t="s">
        <v>891</v>
      </c>
      <c r="AD35" s="1" t="s">
        <v>891</v>
      </c>
      <c r="AF35" s="1" t="s">
        <v>891</v>
      </c>
      <c r="AH35" s="1" t="s">
        <v>891</v>
      </c>
      <c r="AI35" s="9"/>
      <c r="AJ35" s="1" t="s">
        <v>891</v>
      </c>
    </row>
    <row r="36" spans="4:36" ht="12.75">
      <c r="D36" s="1" t="s">
        <v>891</v>
      </c>
      <c r="F36" s="1" t="s">
        <v>891</v>
      </c>
      <c r="H36" s="1" t="s">
        <v>891</v>
      </c>
      <c r="J36" s="1" t="s">
        <v>891</v>
      </c>
      <c r="L36" s="1" t="s">
        <v>891</v>
      </c>
      <c r="N36" s="1" t="s">
        <v>891</v>
      </c>
      <c r="P36" s="1" t="s">
        <v>891</v>
      </c>
      <c r="R36" s="1" t="s">
        <v>891</v>
      </c>
      <c r="T36" s="1" t="s">
        <v>891</v>
      </c>
      <c r="V36" s="1" t="s">
        <v>891</v>
      </c>
      <c r="X36" s="1" t="s">
        <v>891</v>
      </c>
      <c r="Z36" s="1" t="s">
        <v>891</v>
      </c>
      <c r="AB36" s="1" t="s">
        <v>891</v>
      </c>
      <c r="AD36" s="1" t="s">
        <v>891</v>
      </c>
      <c r="AF36" s="1" t="s">
        <v>891</v>
      </c>
      <c r="AH36" s="1" t="s">
        <v>891</v>
      </c>
      <c r="AI36" s="9"/>
      <c r="AJ36" s="1" t="s">
        <v>891</v>
      </c>
    </row>
    <row r="37" spans="1:36" ht="12.75">
      <c r="A37" t="s">
        <v>20</v>
      </c>
      <c r="B37" t="s">
        <v>424</v>
      </c>
      <c r="D37" s="1">
        <v>14.554345110054</v>
      </c>
      <c r="F37" s="1">
        <v>11.220439931455</v>
      </c>
      <c r="H37" s="1">
        <v>0</v>
      </c>
      <c r="J37" s="1">
        <v>0.120905666706</v>
      </c>
      <c r="L37" s="1">
        <v>0.673200152854</v>
      </c>
      <c r="N37" s="1">
        <v>0</v>
      </c>
      <c r="P37" s="1">
        <v>0</v>
      </c>
      <c r="R37" s="1">
        <v>0</v>
      </c>
      <c r="T37" s="1">
        <v>0.392498958154</v>
      </c>
      <c r="V37" s="1">
        <v>0.112254701019</v>
      </c>
      <c r="X37" s="1">
        <v>0.013047244137</v>
      </c>
      <c r="Z37" s="1">
        <v>0</v>
      </c>
      <c r="AB37" s="1">
        <v>0.10156799999999999</v>
      </c>
      <c r="AD37" s="1">
        <v>0</v>
      </c>
      <c r="AF37" s="1">
        <v>0</v>
      </c>
      <c r="AH37" s="1">
        <v>0.018868438189</v>
      </c>
      <c r="AI37" s="9"/>
      <c r="AJ37" s="1">
        <v>27.207128202567997</v>
      </c>
    </row>
    <row r="38" spans="4:36" ht="12.75">
      <c r="D38" s="1" t="s">
        <v>891</v>
      </c>
      <c r="F38" s="1" t="s">
        <v>891</v>
      </c>
      <c r="H38" s="1" t="s">
        <v>891</v>
      </c>
      <c r="J38" s="1" t="s">
        <v>891</v>
      </c>
      <c r="L38" s="1" t="s">
        <v>891</v>
      </c>
      <c r="N38" s="1" t="s">
        <v>891</v>
      </c>
      <c r="P38" s="1" t="s">
        <v>891</v>
      </c>
      <c r="R38" s="1" t="s">
        <v>891</v>
      </c>
      <c r="T38" s="1" t="s">
        <v>891</v>
      </c>
      <c r="V38" s="1" t="s">
        <v>891</v>
      </c>
      <c r="X38" s="1" t="s">
        <v>891</v>
      </c>
      <c r="Z38" s="1" t="s">
        <v>891</v>
      </c>
      <c r="AB38" s="1" t="s">
        <v>891</v>
      </c>
      <c r="AD38" s="1" t="s">
        <v>891</v>
      </c>
      <c r="AF38" s="1" t="s">
        <v>891</v>
      </c>
      <c r="AH38" s="1" t="s">
        <v>891</v>
      </c>
      <c r="AI38" s="9"/>
      <c r="AJ38" s="1" t="s">
        <v>891</v>
      </c>
    </row>
    <row r="39" spans="1:36" ht="12.75">
      <c r="A39" t="s">
        <v>21</v>
      </c>
      <c r="B39" t="s">
        <v>425</v>
      </c>
      <c r="D39" s="1">
        <v>91.007164799351</v>
      </c>
      <c r="F39" s="1">
        <v>43.224395849428994</v>
      </c>
      <c r="H39" s="1">
        <v>0</v>
      </c>
      <c r="J39" s="1">
        <v>2.447186112412</v>
      </c>
      <c r="L39" s="1">
        <v>8.032881520051</v>
      </c>
      <c r="N39" s="1">
        <v>0</v>
      </c>
      <c r="P39" s="1">
        <v>0</v>
      </c>
      <c r="R39" s="1">
        <v>0</v>
      </c>
      <c r="T39" s="1">
        <v>2.000207071919</v>
      </c>
      <c r="V39" s="1">
        <v>0.13187964874900002</v>
      </c>
      <c r="X39" s="1">
        <v>3.69615663765</v>
      </c>
      <c r="Z39" s="1">
        <v>0</v>
      </c>
      <c r="AB39" s="1">
        <v>2.052741</v>
      </c>
      <c r="AD39" s="1">
        <v>0</v>
      </c>
      <c r="AF39" s="1">
        <v>0</v>
      </c>
      <c r="AH39" s="1">
        <v>0.769758490921</v>
      </c>
      <c r="AI39" s="9"/>
      <c r="AJ39" s="1">
        <v>153.362371130482</v>
      </c>
    </row>
    <row r="40" spans="1:36" ht="12.75">
      <c r="A40" t="s">
        <v>22</v>
      </c>
      <c r="B40" t="s">
        <v>426</v>
      </c>
      <c r="D40" s="1">
        <v>97.01564368960699</v>
      </c>
      <c r="F40" s="1">
        <v>22.857299825547</v>
      </c>
      <c r="H40" s="1">
        <v>0</v>
      </c>
      <c r="J40" s="1">
        <v>1.93618752978</v>
      </c>
      <c r="L40" s="1">
        <v>10.622792387145</v>
      </c>
      <c r="N40" s="1">
        <v>0</v>
      </c>
      <c r="P40" s="1">
        <v>0</v>
      </c>
      <c r="R40" s="1">
        <v>0</v>
      </c>
      <c r="T40" s="1">
        <v>0.392498958154</v>
      </c>
      <c r="V40" s="1">
        <v>0.139533378364</v>
      </c>
      <c r="X40" s="1">
        <v>5.449095574617</v>
      </c>
      <c r="Z40" s="1">
        <v>0</v>
      </c>
      <c r="AB40" s="1">
        <v>1.627068</v>
      </c>
      <c r="AD40" s="1">
        <v>0</v>
      </c>
      <c r="AF40" s="1">
        <v>0</v>
      </c>
      <c r="AH40" s="1">
        <v>0.983311414109</v>
      </c>
      <c r="AI40" s="9"/>
      <c r="AJ40" s="1">
        <v>141.023430757324</v>
      </c>
    </row>
    <row r="41" spans="1:36" ht="12.75">
      <c r="A41" t="s">
        <v>23</v>
      </c>
      <c r="B41" t="s">
        <v>427</v>
      </c>
      <c r="D41" s="1">
        <v>125.249608044897</v>
      </c>
      <c r="F41" s="1">
        <v>39.44922425804899</v>
      </c>
      <c r="H41" s="1">
        <v>0</v>
      </c>
      <c r="J41" s="1">
        <v>1.883670082253</v>
      </c>
      <c r="L41" s="1">
        <v>12.434013441094</v>
      </c>
      <c r="N41" s="1">
        <v>0</v>
      </c>
      <c r="P41" s="1">
        <v>0</v>
      </c>
      <c r="R41" s="1">
        <v>0</v>
      </c>
      <c r="T41" s="1">
        <v>0.975711197581</v>
      </c>
      <c r="V41" s="1">
        <v>0.12834715815800002</v>
      </c>
      <c r="X41" s="1">
        <v>1.968795247347</v>
      </c>
      <c r="Z41" s="1">
        <v>0</v>
      </c>
      <c r="AB41" s="1">
        <v>1.676807</v>
      </c>
      <c r="AD41" s="1">
        <v>0</v>
      </c>
      <c r="AF41" s="1">
        <v>0</v>
      </c>
      <c r="AH41" s="1">
        <v>1.2647907147770001</v>
      </c>
      <c r="AI41" s="9"/>
      <c r="AJ41" s="1">
        <v>185.03096714415602</v>
      </c>
    </row>
    <row r="42" spans="1:36" ht="12.75">
      <c r="A42" t="s">
        <v>24</v>
      </c>
      <c r="B42" t="s">
        <v>428</v>
      </c>
      <c r="D42" s="1">
        <v>58.214927261277</v>
      </c>
      <c r="F42" s="1">
        <v>30.560583679146</v>
      </c>
      <c r="H42" s="1">
        <v>0</v>
      </c>
      <c r="J42" s="1">
        <v>1.606097694353</v>
      </c>
      <c r="L42" s="1">
        <v>5.940194192558</v>
      </c>
      <c r="N42" s="1">
        <v>0</v>
      </c>
      <c r="P42" s="1">
        <v>0</v>
      </c>
      <c r="R42" s="1">
        <v>0</v>
      </c>
      <c r="T42" s="1">
        <v>1.561137131132</v>
      </c>
      <c r="V42" s="1">
        <v>0.15611645919699998</v>
      </c>
      <c r="X42" s="1">
        <v>4.197977201174999</v>
      </c>
      <c r="Z42" s="1">
        <v>0</v>
      </c>
      <c r="AB42" s="1">
        <v>1.256459</v>
      </c>
      <c r="AD42" s="1">
        <v>0</v>
      </c>
      <c r="AF42" s="1">
        <v>-0.089435</v>
      </c>
      <c r="AH42" s="1">
        <v>0.528994659666</v>
      </c>
      <c r="AI42" s="9"/>
      <c r="AJ42" s="1">
        <v>103.933052278504</v>
      </c>
    </row>
    <row r="43" spans="1:36" ht="12.75">
      <c r="A43" t="s">
        <v>25</v>
      </c>
      <c r="B43" t="s">
        <v>429</v>
      </c>
      <c r="D43" s="1">
        <v>89.31382759735901</v>
      </c>
      <c r="F43" s="1">
        <v>32.865403437741996</v>
      </c>
      <c r="H43" s="1">
        <v>0</v>
      </c>
      <c r="J43" s="1">
        <v>2.097870458124</v>
      </c>
      <c r="L43" s="1">
        <v>8.664051668702001</v>
      </c>
      <c r="N43" s="1">
        <v>0</v>
      </c>
      <c r="P43" s="1">
        <v>0</v>
      </c>
      <c r="R43" s="1">
        <v>0</v>
      </c>
      <c r="T43" s="1">
        <v>0.853747052572</v>
      </c>
      <c r="V43" s="1">
        <v>0.131290900317</v>
      </c>
      <c r="X43" s="1">
        <v>7.144433739718</v>
      </c>
      <c r="Z43" s="1">
        <v>0</v>
      </c>
      <c r="AB43" s="1">
        <v>1.7263890000000002</v>
      </c>
      <c r="AD43" s="1">
        <v>0</v>
      </c>
      <c r="AF43" s="1">
        <v>0</v>
      </c>
      <c r="AH43" s="1">
        <v>1.087154082032</v>
      </c>
      <c r="AI43" s="9"/>
      <c r="AJ43" s="1">
        <v>143.884167936566</v>
      </c>
    </row>
    <row r="44" spans="1:36" ht="12.75">
      <c r="A44" t="s">
        <v>26</v>
      </c>
      <c r="B44" t="s">
        <v>430</v>
      </c>
      <c r="D44" s="1">
        <v>40.052129872901</v>
      </c>
      <c r="F44" s="1">
        <v>34.455365281849</v>
      </c>
      <c r="H44" s="1">
        <v>0</v>
      </c>
      <c r="J44" s="1">
        <v>1.931161405258</v>
      </c>
      <c r="L44" s="1">
        <v>4.564779220459</v>
      </c>
      <c r="N44" s="1">
        <v>0</v>
      </c>
      <c r="P44" s="1">
        <v>0</v>
      </c>
      <c r="R44" s="1">
        <v>0</v>
      </c>
      <c r="T44" s="1">
        <v>2.14656404593</v>
      </c>
      <c r="V44" s="1">
        <v>0.129034031328</v>
      </c>
      <c r="X44" s="1">
        <v>3.858948992495</v>
      </c>
      <c r="Z44" s="1">
        <v>0</v>
      </c>
      <c r="AB44" s="1">
        <v>1.608861</v>
      </c>
      <c r="AD44" s="1">
        <v>0</v>
      </c>
      <c r="AF44" s="1">
        <v>0</v>
      </c>
      <c r="AH44" s="1">
        <v>0.374786965114</v>
      </c>
      <c r="AI44" s="9"/>
      <c r="AJ44" s="1">
        <v>89.121630815336</v>
      </c>
    </row>
    <row r="45" spans="4:36" ht="12.75">
      <c r="D45" s="1" t="s">
        <v>891</v>
      </c>
      <c r="F45" s="1" t="s">
        <v>891</v>
      </c>
      <c r="H45" s="1" t="s">
        <v>891</v>
      </c>
      <c r="J45" s="1" t="s">
        <v>891</v>
      </c>
      <c r="L45" s="1" t="s">
        <v>891</v>
      </c>
      <c r="N45" s="1" t="s">
        <v>891</v>
      </c>
      <c r="P45" s="1" t="s">
        <v>891</v>
      </c>
      <c r="R45" s="1" t="s">
        <v>891</v>
      </c>
      <c r="T45" s="1" t="s">
        <v>891</v>
      </c>
      <c r="V45" s="1" t="s">
        <v>891</v>
      </c>
      <c r="X45" s="1" t="s">
        <v>891</v>
      </c>
      <c r="Z45" s="1" t="s">
        <v>891</v>
      </c>
      <c r="AB45" s="1" t="s">
        <v>891</v>
      </c>
      <c r="AD45" s="1" t="s">
        <v>891</v>
      </c>
      <c r="AF45" s="1" t="s">
        <v>891</v>
      </c>
      <c r="AH45" s="1" t="s">
        <v>891</v>
      </c>
      <c r="AI45" s="9"/>
      <c r="AJ45" s="1" t="s">
        <v>891</v>
      </c>
    </row>
    <row r="46" spans="1:36" ht="12.75">
      <c r="A46" t="s">
        <v>27</v>
      </c>
      <c r="B46" t="s">
        <v>431</v>
      </c>
      <c r="D46" s="1">
        <v>119.206646064933</v>
      </c>
      <c r="F46" s="1">
        <v>39.532410640501</v>
      </c>
      <c r="H46" s="1">
        <v>0</v>
      </c>
      <c r="J46" s="1">
        <v>2.442287921999</v>
      </c>
      <c r="L46" s="1">
        <v>12.178802470837</v>
      </c>
      <c r="N46" s="1">
        <v>0</v>
      </c>
      <c r="P46" s="1">
        <v>0</v>
      </c>
      <c r="R46" s="1">
        <v>0</v>
      </c>
      <c r="T46" s="1">
        <v>2.731990960728</v>
      </c>
      <c r="V46" s="1">
        <v>0.147285232718</v>
      </c>
      <c r="X46" s="1">
        <v>8.703085101198</v>
      </c>
      <c r="Z46" s="1">
        <v>0</v>
      </c>
      <c r="AB46" s="1">
        <v>2.034816</v>
      </c>
      <c r="AD46" s="1">
        <v>0</v>
      </c>
      <c r="AF46" s="1">
        <v>0</v>
      </c>
      <c r="AH46" s="1">
        <v>1.42778586113</v>
      </c>
      <c r="AI46" s="9"/>
      <c r="AJ46" s="1">
        <v>188.40511025404302</v>
      </c>
    </row>
    <row r="47" spans="1:36" ht="12.75">
      <c r="A47" t="s">
        <v>28</v>
      </c>
      <c r="B47" t="s">
        <v>432</v>
      </c>
      <c r="D47" s="1">
        <v>108.511198502858</v>
      </c>
      <c r="F47" s="1">
        <v>27.315977945684</v>
      </c>
      <c r="H47" s="1">
        <v>0</v>
      </c>
      <c r="J47" s="1">
        <v>2.2862816978310003</v>
      </c>
      <c r="L47" s="1">
        <v>10.938192133197001</v>
      </c>
      <c r="N47" s="1">
        <v>0</v>
      </c>
      <c r="P47" s="1">
        <v>0</v>
      </c>
      <c r="R47" s="1">
        <v>0</v>
      </c>
      <c r="T47" s="1">
        <v>0.48785559879100004</v>
      </c>
      <c r="V47" s="1">
        <v>0.140808999967</v>
      </c>
      <c r="X47" s="1">
        <v>8.142644968434</v>
      </c>
      <c r="Z47" s="1">
        <v>0</v>
      </c>
      <c r="AB47" s="1">
        <v>0.968432</v>
      </c>
      <c r="AD47" s="1">
        <v>0</v>
      </c>
      <c r="AF47" s="1">
        <v>-0.150727</v>
      </c>
      <c r="AH47" s="1">
        <v>1.3759292791909998</v>
      </c>
      <c r="AI47" s="9"/>
      <c r="AJ47" s="1">
        <v>160.016594125952</v>
      </c>
    </row>
    <row r="48" spans="1:36" ht="12.75">
      <c r="A48" t="s">
        <v>29</v>
      </c>
      <c r="B48" t="s">
        <v>433</v>
      </c>
      <c r="D48" s="1">
        <v>120.366224587513</v>
      </c>
      <c r="F48" s="1">
        <v>44.933956276882</v>
      </c>
      <c r="H48" s="1">
        <v>0</v>
      </c>
      <c r="J48" s="1">
        <v>2.238757647496</v>
      </c>
      <c r="L48" s="1">
        <v>12.11235217214</v>
      </c>
      <c r="N48" s="1">
        <v>0</v>
      </c>
      <c r="P48" s="1">
        <v>0</v>
      </c>
      <c r="R48" s="1">
        <v>0</v>
      </c>
      <c r="T48" s="1">
        <v>1.512352454376</v>
      </c>
      <c r="V48" s="1">
        <v>0.179372022257</v>
      </c>
      <c r="X48" s="1">
        <v>10.892400196353</v>
      </c>
      <c r="Z48" s="1">
        <v>0</v>
      </c>
      <c r="AB48" s="1">
        <v>1.8698190000000001</v>
      </c>
      <c r="AD48" s="1">
        <v>0</v>
      </c>
      <c r="AF48" s="1">
        <v>-0.12143</v>
      </c>
      <c r="AH48" s="1">
        <v>1.22495240939</v>
      </c>
      <c r="AI48" s="9"/>
      <c r="AJ48" s="1">
        <v>195.20875676640702</v>
      </c>
    </row>
    <row r="49" spans="1:36" ht="12.75">
      <c r="A49" t="s">
        <v>30</v>
      </c>
      <c r="B49" t="s">
        <v>434</v>
      </c>
      <c r="D49" s="1">
        <v>114.15648469957</v>
      </c>
      <c r="F49" s="1">
        <v>50.012413096959</v>
      </c>
      <c r="H49" s="1">
        <v>0</v>
      </c>
      <c r="J49" s="1">
        <v>1.952180285117</v>
      </c>
      <c r="L49" s="1">
        <v>12.632021868738999</v>
      </c>
      <c r="N49" s="1">
        <v>0</v>
      </c>
      <c r="P49" s="1">
        <v>0</v>
      </c>
      <c r="R49" s="1">
        <v>0</v>
      </c>
      <c r="T49" s="1">
        <v>1.707494105143</v>
      </c>
      <c r="V49" s="1">
        <v>0.143752742126</v>
      </c>
      <c r="X49" s="1">
        <v>1.899444613979</v>
      </c>
      <c r="Z49" s="1">
        <v>0</v>
      </c>
      <c r="AB49" s="1">
        <v>1.7176420000000001</v>
      </c>
      <c r="AD49" s="1">
        <v>0</v>
      </c>
      <c r="AF49" s="1">
        <v>0</v>
      </c>
      <c r="AH49" s="1">
        <v>1.298420355309</v>
      </c>
      <c r="AI49" s="9"/>
      <c r="AJ49" s="1">
        <v>185.519853766942</v>
      </c>
    </row>
    <row r="50" spans="1:36" ht="12.75">
      <c r="A50" t="s">
        <v>31</v>
      </c>
      <c r="B50" t="s">
        <v>435</v>
      </c>
      <c r="D50" s="1">
        <v>62.068774177673</v>
      </c>
      <c r="F50" s="1">
        <v>39.846939538255</v>
      </c>
      <c r="H50" s="1">
        <v>0</v>
      </c>
      <c r="J50" s="1">
        <v>1.186349850357</v>
      </c>
      <c r="L50" s="1">
        <v>8.81913436527</v>
      </c>
      <c r="N50" s="1">
        <v>0</v>
      </c>
      <c r="P50" s="1">
        <v>0</v>
      </c>
      <c r="R50" s="1">
        <v>0</v>
      </c>
      <c r="T50" s="1">
        <v>0.71226884061</v>
      </c>
      <c r="V50" s="1">
        <v>0.151798970696</v>
      </c>
      <c r="X50" s="1">
        <v>9.969718762955</v>
      </c>
      <c r="Z50" s="1">
        <v>0</v>
      </c>
      <c r="AB50" s="1">
        <v>0.511728</v>
      </c>
      <c r="AD50" s="1">
        <v>0</v>
      </c>
      <c r="AF50" s="1">
        <v>0</v>
      </c>
      <c r="AH50" s="1">
        <v>0.836678953261</v>
      </c>
      <c r="AI50" s="9"/>
      <c r="AJ50" s="1">
        <v>124.103391459077</v>
      </c>
    </row>
    <row r="51" spans="1:36" ht="12.75">
      <c r="A51" t="s">
        <v>32</v>
      </c>
      <c r="B51" t="s">
        <v>436</v>
      </c>
      <c r="D51" s="1">
        <v>74.57712424290601</v>
      </c>
      <c r="F51" s="1">
        <v>51.825132137789005</v>
      </c>
      <c r="H51" s="1">
        <v>0</v>
      </c>
      <c r="J51" s="1">
        <v>1.217900980102</v>
      </c>
      <c r="L51" s="1">
        <v>6.453187512373001</v>
      </c>
      <c r="N51" s="1">
        <v>0</v>
      </c>
      <c r="P51" s="1">
        <v>0</v>
      </c>
      <c r="R51" s="1">
        <v>0</v>
      </c>
      <c r="T51" s="1">
        <v>7.952044592166</v>
      </c>
      <c r="V51" s="1">
        <v>0.15542958602600002</v>
      </c>
      <c r="X51" s="1">
        <v>8.106917665519</v>
      </c>
      <c r="Z51" s="1">
        <v>0</v>
      </c>
      <c r="AB51" s="1">
        <v>0.988068</v>
      </c>
      <c r="AD51" s="1">
        <v>0</v>
      </c>
      <c r="AF51" s="1">
        <v>0</v>
      </c>
      <c r="AH51" s="1">
        <v>0.795666829232</v>
      </c>
      <c r="AI51" s="9"/>
      <c r="AJ51" s="1">
        <v>152.071471546114</v>
      </c>
    </row>
    <row r="52" spans="4:36" ht="12.75">
      <c r="D52" s="1" t="s">
        <v>891</v>
      </c>
      <c r="F52" s="1" t="s">
        <v>891</v>
      </c>
      <c r="H52" s="1" t="s">
        <v>891</v>
      </c>
      <c r="J52" s="1" t="s">
        <v>891</v>
      </c>
      <c r="L52" s="1" t="s">
        <v>891</v>
      </c>
      <c r="N52" s="1" t="s">
        <v>891</v>
      </c>
      <c r="P52" s="1" t="s">
        <v>891</v>
      </c>
      <c r="R52" s="1" t="s">
        <v>891</v>
      </c>
      <c r="T52" s="1" t="s">
        <v>891</v>
      </c>
      <c r="V52" s="1" t="s">
        <v>891</v>
      </c>
      <c r="X52" s="1" t="s">
        <v>891</v>
      </c>
      <c r="Z52" s="1" t="s">
        <v>891</v>
      </c>
      <c r="AB52" s="1" t="s">
        <v>891</v>
      </c>
      <c r="AD52" s="1" t="s">
        <v>891</v>
      </c>
      <c r="AF52" s="1" t="s">
        <v>891</v>
      </c>
      <c r="AH52" s="1" t="s">
        <v>891</v>
      </c>
      <c r="AI52" s="9"/>
      <c r="AJ52" s="1" t="s">
        <v>891</v>
      </c>
    </row>
    <row r="53" spans="4:36" ht="12.75">
      <c r="D53" s="1" t="s">
        <v>891</v>
      </c>
      <c r="F53" s="1" t="s">
        <v>891</v>
      </c>
      <c r="H53" s="1" t="s">
        <v>891</v>
      </c>
      <c r="J53" s="1" t="s">
        <v>891</v>
      </c>
      <c r="L53" s="1" t="s">
        <v>891</v>
      </c>
      <c r="N53" s="1" t="s">
        <v>891</v>
      </c>
      <c r="P53" s="1" t="s">
        <v>891</v>
      </c>
      <c r="R53" s="1" t="s">
        <v>891</v>
      </c>
      <c r="T53" s="1" t="s">
        <v>891</v>
      </c>
      <c r="V53" s="1" t="s">
        <v>891</v>
      </c>
      <c r="X53" s="1" t="s">
        <v>891</v>
      </c>
      <c r="Z53" s="1" t="s">
        <v>891</v>
      </c>
      <c r="AB53" s="1" t="s">
        <v>891</v>
      </c>
      <c r="AD53" s="1" t="s">
        <v>891</v>
      </c>
      <c r="AF53" s="1" t="s">
        <v>891</v>
      </c>
      <c r="AH53" s="1" t="s">
        <v>891</v>
      </c>
      <c r="AI53" s="9"/>
      <c r="AJ53" s="1" t="s">
        <v>891</v>
      </c>
    </row>
    <row r="54" spans="1:36" ht="12.75">
      <c r="A54" t="s">
        <v>33</v>
      </c>
      <c r="B54" t="s">
        <v>437</v>
      </c>
      <c r="D54" s="1">
        <v>66.712948507317</v>
      </c>
      <c r="F54" s="1">
        <v>14.699540376789</v>
      </c>
      <c r="H54" s="1">
        <v>0</v>
      </c>
      <c r="J54" s="1">
        <v>1.32863935624</v>
      </c>
      <c r="L54" s="1">
        <v>8.354020278958</v>
      </c>
      <c r="N54" s="1">
        <v>0</v>
      </c>
      <c r="P54" s="1">
        <v>0</v>
      </c>
      <c r="R54" s="1">
        <v>0</v>
      </c>
      <c r="T54" s="1">
        <v>0.414677111785</v>
      </c>
      <c r="V54" s="1">
        <v>0.11941780694</v>
      </c>
      <c r="X54" s="1">
        <v>4.370005110087</v>
      </c>
      <c r="Z54" s="1">
        <v>0</v>
      </c>
      <c r="AB54" s="1">
        <v>1.081849</v>
      </c>
      <c r="AD54" s="1">
        <v>0</v>
      </c>
      <c r="AF54" s="1">
        <v>0</v>
      </c>
      <c r="AH54" s="1">
        <v>0.688920861323</v>
      </c>
      <c r="AI54" s="9"/>
      <c r="AJ54" s="1">
        <v>97.77001840944</v>
      </c>
    </row>
    <row r="55" spans="1:36" ht="12.75">
      <c r="A55" t="s">
        <v>34</v>
      </c>
      <c r="B55" t="s">
        <v>438</v>
      </c>
      <c r="D55" s="1">
        <v>54.739726841027</v>
      </c>
      <c r="F55" s="1">
        <v>20.403611764145</v>
      </c>
      <c r="H55" s="1">
        <v>0</v>
      </c>
      <c r="J55" s="1">
        <v>3.854531722465</v>
      </c>
      <c r="L55" s="1">
        <v>9.012469095677</v>
      </c>
      <c r="N55" s="1">
        <v>0</v>
      </c>
      <c r="P55" s="1">
        <v>0</v>
      </c>
      <c r="R55" s="1">
        <v>0</v>
      </c>
      <c r="T55" s="1">
        <v>0.585426914798</v>
      </c>
      <c r="V55" s="1">
        <v>0.129720904499</v>
      </c>
      <c r="X55" s="1">
        <v>11.042253925143</v>
      </c>
      <c r="Z55" s="1">
        <v>0</v>
      </c>
      <c r="AB55" s="1">
        <v>3.2629960000000002</v>
      </c>
      <c r="AD55" s="1">
        <v>0</v>
      </c>
      <c r="AF55" s="1">
        <v>0</v>
      </c>
      <c r="AH55" s="1">
        <v>0.718457571687</v>
      </c>
      <c r="AI55" s="9"/>
      <c r="AJ55" s="1">
        <v>103.74919473944101</v>
      </c>
    </row>
    <row r="56" spans="1:36" ht="12.75">
      <c r="A56" t="s">
        <v>35</v>
      </c>
      <c r="B56" t="s">
        <v>439</v>
      </c>
      <c r="D56" s="1">
        <v>36.725957587184</v>
      </c>
      <c r="F56" s="1">
        <v>11.065345527663</v>
      </c>
      <c r="H56" s="1">
        <v>0</v>
      </c>
      <c r="J56" s="1">
        <v>2.35496148777</v>
      </c>
      <c r="L56" s="1">
        <v>6.03720328258</v>
      </c>
      <c r="N56" s="1">
        <v>0</v>
      </c>
      <c r="P56" s="1">
        <v>0</v>
      </c>
      <c r="R56" s="1">
        <v>0</v>
      </c>
      <c r="T56" s="1">
        <v>0.392498958154</v>
      </c>
      <c r="V56" s="1">
        <v>0.12824903341899999</v>
      </c>
      <c r="X56" s="1">
        <v>5.287558362043</v>
      </c>
      <c r="Z56" s="1">
        <v>0</v>
      </c>
      <c r="AB56" s="1">
        <v>1.926879</v>
      </c>
      <c r="AD56" s="1">
        <v>0</v>
      </c>
      <c r="AF56" s="1">
        <v>-0.084287</v>
      </c>
      <c r="AH56" s="1">
        <v>0.449495740487</v>
      </c>
      <c r="AI56" s="9"/>
      <c r="AJ56" s="1">
        <v>64.2838619793</v>
      </c>
    </row>
    <row r="57" spans="1:36" ht="12.75">
      <c r="A57" t="s">
        <v>36</v>
      </c>
      <c r="B57" t="s">
        <v>440</v>
      </c>
      <c r="D57" s="1">
        <v>95.2279116139</v>
      </c>
      <c r="F57" s="1">
        <v>30.02926190018</v>
      </c>
      <c r="H57" s="1">
        <v>0</v>
      </c>
      <c r="J57" s="1">
        <v>2.5533277862689996</v>
      </c>
      <c r="L57" s="1">
        <v>9.8119314725</v>
      </c>
      <c r="N57" s="1">
        <v>0</v>
      </c>
      <c r="P57" s="1">
        <v>0</v>
      </c>
      <c r="R57" s="1">
        <v>0</v>
      </c>
      <c r="T57" s="1">
        <v>1.53381724115</v>
      </c>
      <c r="V57" s="1">
        <v>0.130996526102</v>
      </c>
      <c r="X57" s="1">
        <v>7.868011190308</v>
      </c>
      <c r="Z57" s="1">
        <v>0</v>
      </c>
      <c r="AB57" s="1">
        <v>2.091678</v>
      </c>
      <c r="AD57" s="1">
        <v>0</v>
      </c>
      <c r="AF57" s="1">
        <v>0</v>
      </c>
      <c r="AH57" s="1">
        <v>0.768899397227</v>
      </c>
      <c r="AI57" s="9"/>
      <c r="AJ57" s="1">
        <v>150.015835127635</v>
      </c>
    </row>
    <row r="58" spans="1:36" ht="12.75">
      <c r="A58" t="s">
        <v>37</v>
      </c>
      <c r="B58" t="s">
        <v>441</v>
      </c>
      <c r="D58" s="1">
        <v>31.990929643860998</v>
      </c>
      <c r="F58" s="1">
        <v>13.53480647071</v>
      </c>
      <c r="H58" s="1">
        <v>0</v>
      </c>
      <c r="J58" s="1">
        <v>3.2769816180929996</v>
      </c>
      <c r="L58" s="1">
        <v>7.493258544405999</v>
      </c>
      <c r="N58" s="1">
        <v>0</v>
      </c>
      <c r="P58" s="1">
        <v>0</v>
      </c>
      <c r="R58" s="1">
        <v>0</v>
      </c>
      <c r="T58" s="1">
        <v>0.392498958154</v>
      </c>
      <c r="V58" s="1">
        <v>0.13894462993200002</v>
      </c>
      <c r="X58" s="1">
        <v>9.076220393082</v>
      </c>
      <c r="Z58" s="1">
        <v>0</v>
      </c>
      <c r="AB58" s="1">
        <v>1.381741</v>
      </c>
      <c r="AD58" s="1">
        <v>0</v>
      </c>
      <c r="AF58" s="1">
        <v>-0.131633</v>
      </c>
      <c r="AH58" s="1">
        <v>0.736567055938</v>
      </c>
      <c r="AI58" s="9"/>
      <c r="AJ58" s="1">
        <v>67.890315314177</v>
      </c>
    </row>
    <row r="59" spans="4:36" ht="12.75">
      <c r="D59" s="1" t="s">
        <v>891</v>
      </c>
      <c r="F59" s="1" t="s">
        <v>891</v>
      </c>
      <c r="H59" s="1" t="s">
        <v>891</v>
      </c>
      <c r="J59" s="1" t="s">
        <v>891</v>
      </c>
      <c r="L59" s="1" t="s">
        <v>891</v>
      </c>
      <c r="N59" s="1" t="s">
        <v>891</v>
      </c>
      <c r="P59" s="1" t="s">
        <v>891</v>
      </c>
      <c r="R59" s="1" t="s">
        <v>891</v>
      </c>
      <c r="T59" s="1" t="s">
        <v>891</v>
      </c>
      <c r="V59" s="1" t="s">
        <v>891</v>
      </c>
      <c r="X59" s="1" t="s">
        <v>891</v>
      </c>
      <c r="Z59" s="1" t="s">
        <v>891</v>
      </c>
      <c r="AB59" s="1" t="s">
        <v>891</v>
      </c>
      <c r="AD59" s="1" t="s">
        <v>891</v>
      </c>
      <c r="AF59" s="1" t="s">
        <v>891</v>
      </c>
      <c r="AH59" s="1" t="s">
        <v>891</v>
      </c>
      <c r="AI59" s="9"/>
      <c r="AJ59" s="1" t="s">
        <v>891</v>
      </c>
    </row>
    <row r="60" spans="1:36" ht="12.75">
      <c r="A60" t="s">
        <v>38</v>
      </c>
      <c r="B60" t="s">
        <v>442</v>
      </c>
      <c r="D60" s="1">
        <v>72.79049515454</v>
      </c>
      <c r="F60" s="1">
        <v>22.025492013285</v>
      </c>
      <c r="H60" s="1">
        <v>0</v>
      </c>
      <c r="J60" s="1">
        <v>3.647717805837</v>
      </c>
      <c r="L60" s="1">
        <v>10.706218197547</v>
      </c>
      <c r="N60" s="1">
        <v>0</v>
      </c>
      <c r="P60" s="1">
        <v>0</v>
      </c>
      <c r="R60" s="1">
        <v>0</v>
      </c>
      <c r="T60" s="1">
        <v>0.926925539577</v>
      </c>
      <c r="V60" s="1">
        <v>0.13914087941</v>
      </c>
      <c r="X60" s="1">
        <v>15.742294069080002</v>
      </c>
      <c r="Z60" s="1">
        <v>0</v>
      </c>
      <c r="AB60" s="1">
        <v>1.557419</v>
      </c>
      <c r="AD60" s="1">
        <v>0</v>
      </c>
      <c r="AF60" s="1">
        <v>0</v>
      </c>
      <c r="AH60" s="1">
        <v>1.035255335985</v>
      </c>
      <c r="AI60" s="9"/>
      <c r="AJ60" s="1">
        <v>128.57095799526</v>
      </c>
    </row>
    <row r="61" spans="1:36" ht="12.75">
      <c r="A61" t="s">
        <v>39</v>
      </c>
      <c r="B61" t="s">
        <v>443</v>
      </c>
      <c r="D61" s="1">
        <v>81.62850157330901</v>
      </c>
      <c r="F61" s="1">
        <v>25.387176264846</v>
      </c>
      <c r="H61" s="1">
        <v>0</v>
      </c>
      <c r="J61" s="1">
        <v>3.12332680301</v>
      </c>
      <c r="L61" s="1">
        <v>10.574264692887999</v>
      </c>
      <c r="N61" s="1">
        <v>0</v>
      </c>
      <c r="P61" s="1">
        <v>0</v>
      </c>
      <c r="R61" s="1">
        <v>0</v>
      </c>
      <c r="T61" s="1">
        <v>1.014739331485</v>
      </c>
      <c r="V61" s="1">
        <v>0.124127794396</v>
      </c>
      <c r="X61" s="1">
        <v>6.910218962179</v>
      </c>
      <c r="Z61" s="1">
        <v>0</v>
      </c>
      <c r="AB61" s="1">
        <v>2.544154</v>
      </c>
      <c r="AD61" s="1">
        <v>0</v>
      </c>
      <c r="AF61" s="1">
        <v>0</v>
      </c>
      <c r="AH61" s="1">
        <v>0.7796700679490001</v>
      </c>
      <c r="AI61" s="9"/>
      <c r="AJ61" s="1">
        <v>132.086179490062</v>
      </c>
    </row>
    <row r="62" spans="1:36" ht="12.75">
      <c r="A62" t="s">
        <v>40</v>
      </c>
      <c r="B62" t="s">
        <v>444</v>
      </c>
      <c r="D62" s="1">
        <v>82.53548943238201</v>
      </c>
      <c r="F62" s="1">
        <v>22.129227965815</v>
      </c>
      <c r="H62" s="1">
        <v>0</v>
      </c>
      <c r="J62" s="1">
        <v>3.006781805113</v>
      </c>
      <c r="L62" s="1">
        <v>9.887700789404999</v>
      </c>
      <c r="N62" s="1">
        <v>0</v>
      </c>
      <c r="P62" s="1">
        <v>0</v>
      </c>
      <c r="R62" s="1">
        <v>0</v>
      </c>
      <c r="T62" s="1">
        <v>0.5366412567940001</v>
      </c>
      <c r="V62" s="1">
        <v>0.131977773488</v>
      </c>
      <c r="X62" s="1">
        <v>5.175961329446</v>
      </c>
      <c r="Z62" s="1">
        <v>0</v>
      </c>
      <c r="AB62" s="1">
        <v>2.4154359999999997</v>
      </c>
      <c r="AD62" s="1">
        <v>0</v>
      </c>
      <c r="AF62" s="1">
        <v>0</v>
      </c>
      <c r="AH62" s="1">
        <v>0.818479117351</v>
      </c>
      <c r="AI62" s="9"/>
      <c r="AJ62" s="1">
        <v>126.63769546979401</v>
      </c>
    </row>
    <row r="63" spans="1:36" ht="12.75">
      <c r="A63" t="s">
        <v>41</v>
      </c>
      <c r="B63" t="s">
        <v>445</v>
      </c>
      <c r="D63" s="1">
        <v>91.622248038696</v>
      </c>
      <c r="F63" s="1">
        <v>26.874485445519</v>
      </c>
      <c r="H63" s="1">
        <v>0</v>
      </c>
      <c r="J63" s="1">
        <v>2.541321814788</v>
      </c>
      <c r="L63" s="1">
        <v>9.7592765064</v>
      </c>
      <c r="N63" s="1">
        <v>0</v>
      </c>
      <c r="P63" s="1">
        <v>0</v>
      </c>
      <c r="R63" s="1">
        <v>0</v>
      </c>
      <c r="T63" s="1">
        <v>0.7317829075619999</v>
      </c>
      <c r="V63" s="1">
        <v>0.12893590659</v>
      </c>
      <c r="X63" s="1">
        <v>3.770210031642</v>
      </c>
      <c r="Z63" s="1">
        <v>0</v>
      </c>
      <c r="AB63" s="1">
        <v>2.042299</v>
      </c>
      <c r="AD63" s="1">
        <v>0</v>
      </c>
      <c r="AF63" s="1">
        <v>0</v>
      </c>
      <c r="AH63" s="1">
        <v>1.0053218312510002</v>
      </c>
      <c r="AI63" s="9"/>
      <c r="AJ63" s="1">
        <v>138.47588148244802</v>
      </c>
    </row>
    <row r="64" spans="1:36" ht="12.75">
      <c r="A64" t="s">
        <v>42</v>
      </c>
      <c r="B64" t="s">
        <v>446</v>
      </c>
      <c r="D64" s="1">
        <v>39.883524315505994</v>
      </c>
      <c r="F64" s="1">
        <v>13.821627437303999</v>
      </c>
      <c r="H64" s="1">
        <v>0</v>
      </c>
      <c r="J64" s="1">
        <v>2.563775738487</v>
      </c>
      <c r="L64" s="1">
        <v>5.296199052275</v>
      </c>
      <c r="N64" s="1">
        <v>0</v>
      </c>
      <c r="P64" s="1">
        <v>0</v>
      </c>
      <c r="R64" s="1">
        <v>0</v>
      </c>
      <c r="T64" s="1">
        <v>0.48785559879100004</v>
      </c>
      <c r="V64" s="1">
        <v>0.122067174884</v>
      </c>
      <c r="X64" s="1">
        <v>4.5496805364910005</v>
      </c>
      <c r="Z64" s="1">
        <v>0</v>
      </c>
      <c r="AB64" s="1">
        <v>1.04989</v>
      </c>
      <c r="AD64" s="1">
        <v>0</v>
      </c>
      <c r="AF64" s="1">
        <v>-0.094536</v>
      </c>
      <c r="AH64" s="1">
        <v>0.363977894937</v>
      </c>
      <c r="AI64" s="9"/>
      <c r="AJ64" s="1">
        <v>68.04406174867401</v>
      </c>
    </row>
    <row r="65" spans="4:36" ht="12.75">
      <c r="D65" s="1" t="s">
        <v>891</v>
      </c>
      <c r="F65" s="1" t="s">
        <v>891</v>
      </c>
      <c r="H65" s="1" t="s">
        <v>891</v>
      </c>
      <c r="J65" s="1" t="s">
        <v>891</v>
      </c>
      <c r="L65" s="1" t="s">
        <v>891</v>
      </c>
      <c r="N65" s="1" t="s">
        <v>891</v>
      </c>
      <c r="P65" s="1" t="s">
        <v>891</v>
      </c>
      <c r="R65" s="1" t="s">
        <v>891</v>
      </c>
      <c r="T65" s="1" t="s">
        <v>891</v>
      </c>
      <c r="V65" s="1" t="s">
        <v>891</v>
      </c>
      <c r="X65" s="1" t="s">
        <v>891</v>
      </c>
      <c r="Z65" s="1" t="s">
        <v>891</v>
      </c>
      <c r="AB65" s="1" t="s">
        <v>891</v>
      </c>
      <c r="AD65" s="1" t="s">
        <v>891</v>
      </c>
      <c r="AF65" s="1" t="s">
        <v>891</v>
      </c>
      <c r="AH65" s="1" t="s">
        <v>891</v>
      </c>
      <c r="AI65" s="9"/>
      <c r="AJ65" s="1" t="s">
        <v>891</v>
      </c>
    </row>
    <row r="66" spans="1:36" ht="12.75">
      <c r="A66" t="s">
        <v>43</v>
      </c>
      <c r="B66" t="s">
        <v>447</v>
      </c>
      <c r="D66" s="1">
        <v>33.062958155564</v>
      </c>
      <c r="F66" s="1">
        <v>9.508926306922</v>
      </c>
      <c r="H66" s="1">
        <v>0</v>
      </c>
      <c r="J66" s="1">
        <v>2.6580453253950003</v>
      </c>
      <c r="L66" s="1">
        <v>5.584313386251</v>
      </c>
      <c r="N66" s="1">
        <v>0</v>
      </c>
      <c r="P66" s="1">
        <v>0</v>
      </c>
      <c r="R66" s="1">
        <v>0</v>
      </c>
      <c r="T66" s="1">
        <v>0.392498958154</v>
      </c>
      <c r="V66" s="1">
        <v>0.129524655022</v>
      </c>
      <c r="X66" s="1">
        <v>7.866423153733</v>
      </c>
      <c r="Z66" s="1">
        <v>0</v>
      </c>
      <c r="AB66" s="1">
        <v>2.180682</v>
      </c>
      <c r="AD66" s="1">
        <v>0</v>
      </c>
      <c r="AF66" s="1">
        <v>-0.118622</v>
      </c>
      <c r="AH66" s="1">
        <v>0.5430127196100001</v>
      </c>
      <c r="AI66" s="9"/>
      <c r="AJ66" s="1">
        <v>61.807762660651</v>
      </c>
    </row>
    <row r="67" spans="1:36" ht="12.75">
      <c r="A67" t="s">
        <v>44</v>
      </c>
      <c r="B67" t="s">
        <v>448</v>
      </c>
      <c r="D67" s="1">
        <v>47.707133107838</v>
      </c>
      <c r="F67" s="1">
        <v>14.906532312997001</v>
      </c>
      <c r="H67" s="1">
        <v>0</v>
      </c>
      <c r="J67" s="1">
        <v>2.735001162913</v>
      </c>
      <c r="L67" s="1">
        <v>7.428792126672</v>
      </c>
      <c r="N67" s="1">
        <v>0</v>
      </c>
      <c r="P67" s="1">
        <v>0</v>
      </c>
      <c r="R67" s="1">
        <v>0</v>
      </c>
      <c r="T67" s="1">
        <v>0.450290504753</v>
      </c>
      <c r="V67" s="1">
        <v>0.124127794396</v>
      </c>
      <c r="X67" s="1">
        <v>6.120707319162</v>
      </c>
      <c r="Z67" s="1">
        <v>0</v>
      </c>
      <c r="AB67" s="1">
        <v>2.256682</v>
      </c>
      <c r="AD67" s="1">
        <v>0</v>
      </c>
      <c r="AF67" s="1">
        <v>0</v>
      </c>
      <c r="AH67" s="1">
        <v>0.6374294506739999</v>
      </c>
      <c r="AI67" s="9"/>
      <c r="AJ67" s="1">
        <v>82.36669577940499</v>
      </c>
    </row>
    <row r="68" spans="1:36" ht="12.75">
      <c r="A68" t="s">
        <v>45</v>
      </c>
      <c r="B68" t="s">
        <v>449</v>
      </c>
      <c r="D68" s="1">
        <v>48.767109094411</v>
      </c>
      <c r="F68" s="1">
        <v>17.01052485472</v>
      </c>
      <c r="H68" s="1">
        <v>0</v>
      </c>
      <c r="J68" s="1">
        <v>2.348179988266</v>
      </c>
      <c r="L68" s="1">
        <v>7.876538992297</v>
      </c>
      <c r="N68" s="1">
        <v>0</v>
      </c>
      <c r="P68" s="1">
        <v>0</v>
      </c>
      <c r="R68" s="1">
        <v>0</v>
      </c>
      <c r="T68" s="1">
        <v>0.508833686857</v>
      </c>
      <c r="V68" s="1">
        <v>0.12805278394199998</v>
      </c>
      <c r="X68" s="1">
        <v>6.250361102027</v>
      </c>
      <c r="Z68" s="1">
        <v>0</v>
      </c>
      <c r="AB68" s="1">
        <v>1.955657</v>
      </c>
      <c r="AD68" s="1">
        <v>0</v>
      </c>
      <c r="AF68" s="1">
        <v>0</v>
      </c>
      <c r="AH68" s="1">
        <v>0.538383702931</v>
      </c>
      <c r="AI68" s="9"/>
      <c r="AJ68" s="1">
        <v>85.383641205452</v>
      </c>
    </row>
    <row r="69" spans="1:36" ht="12.75">
      <c r="A69" t="s">
        <v>46</v>
      </c>
      <c r="B69" t="s">
        <v>450</v>
      </c>
      <c r="D69" s="1">
        <v>18.723995170848998</v>
      </c>
      <c r="F69" s="1">
        <v>9.088470440119</v>
      </c>
      <c r="H69" s="1">
        <v>0</v>
      </c>
      <c r="J69" s="1">
        <v>2.108033781743</v>
      </c>
      <c r="L69" s="1">
        <v>3.474522542984</v>
      </c>
      <c r="N69" s="1">
        <v>0</v>
      </c>
      <c r="P69" s="1">
        <v>0</v>
      </c>
      <c r="R69" s="1">
        <v>0</v>
      </c>
      <c r="T69" s="1">
        <v>0.392498958154</v>
      </c>
      <c r="V69" s="1">
        <v>0.118240310077</v>
      </c>
      <c r="X69" s="1">
        <v>3.65282104044</v>
      </c>
      <c r="Z69" s="1">
        <v>0</v>
      </c>
      <c r="AB69" s="1">
        <v>0.892015</v>
      </c>
      <c r="AD69" s="1">
        <v>0</v>
      </c>
      <c r="AF69" s="1">
        <v>-0.084521</v>
      </c>
      <c r="AH69" s="1">
        <v>0.220006290455</v>
      </c>
      <c r="AI69" s="9"/>
      <c r="AJ69" s="1">
        <v>38.586082534822005</v>
      </c>
    </row>
    <row r="70" spans="1:36" ht="12.75">
      <c r="A70" t="s">
        <v>47</v>
      </c>
      <c r="B70" t="s">
        <v>451</v>
      </c>
      <c r="D70" s="1">
        <v>32.379317872395</v>
      </c>
      <c r="F70" s="1">
        <v>13.926784058651</v>
      </c>
      <c r="H70" s="1">
        <v>0</v>
      </c>
      <c r="J70" s="1">
        <v>2.043570858708</v>
      </c>
      <c r="L70" s="1">
        <v>5.200002452915</v>
      </c>
      <c r="N70" s="1">
        <v>0</v>
      </c>
      <c r="P70" s="1">
        <v>0</v>
      </c>
      <c r="R70" s="1">
        <v>0</v>
      </c>
      <c r="T70" s="1">
        <v>0.392498958154</v>
      </c>
      <c r="V70" s="1">
        <v>0.125010917044</v>
      </c>
      <c r="X70" s="1">
        <v>7.034600745216</v>
      </c>
      <c r="Z70" s="1">
        <v>0</v>
      </c>
      <c r="AB70" s="1">
        <v>1.700062</v>
      </c>
      <c r="AD70" s="1">
        <v>0</v>
      </c>
      <c r="AF70" s="1">
        <v>-0.067954</v>
      </c>
      <c r="AH70" s="1">
        <v>0.329766239133</v>
      </c>
      <c r="AI70" s="9"/>
      <c r="AJ70" s="1">
        <v>63.063660102218</v>
      </c>
    </row>
    <row r="71" spans="4:36" ht="12.75">
      <c r="D71" s="1" t="s">
        <v>891</v>
      </c>
      <c r="F71" s="1" t="s">
        <v>891</v>
      </c>
      <c r="H71" s="1" t="s">
        <v>891</v>
      </c>
      <c r="J71" s="1" t="s">
        <v>891</v>
      </c>
      <c r="L71" s="1" t="s">
        <v>891</v>
      </c>
      <c r="N71" s="1" t="s">
        <v>891</v>
      </c>
      <c r="P71" s="1" t="s">
        <v>891</v>
      </c>
      <c r="R71" s="1" t="s">
        <v>891</v>
      </c>
      <c r="T71" s="1" t="s">
        <v>891</v>
      </c>
      <c r="V71" s="1" t="s">
        <v>891</v>
      </c>
      <c r="X71" s="1" t="s">
        <v>891</v>
      </c>
      <c r="Z71" s="1" t="s">
        <v>891</v>
      </c>
      <c r="AB71" s="1" t="s">
        <v>891</v>
      </c>
      <c r="AD71" s="1" t="s">
        <v>891</v>
      </c>
      <c r="AF71" s="1" t="s">
        <v>891</v>
      </c>
      <c r="AH71" s="1" t="s">
        <v>891</v>
      </c>
      <c r="AI71" s="9"/>
      <c r="AJ71" s="1" t="s">
        <v>891</v>
      </c>
    </row>
    <row r="72" spans="1:36" ht="12.75">
      <c r="A72" t="s">
        <v>48</v>
      </c>
      <c r="B72" t="s">
        <v>452</v>
      </c>
      <c r="D72" s="1">
        <v>124.138128238696</v>
      </c>
      <c r="F72" s="1">
        <v>36.980013664043</v>
      </c>
      <c r="H72" s="1">
        <v>0</v>
      </c>
      <c r="J72" s="1">
        <v>1.7734622855589999</v>
      </c>
      <c r="L72" s="1">
        <v>13.881696432399</v>
      </c>
      <c r="N72" s="1">
        <v>0</v>
      </c>
      <c r="P72" s="1">
        <v>0</v>
      </c>
      <c r="R72" s="1">
        <v>0</v>
      </c>
      <c r="T72" s="1">
        <v>0.682997249558</v>
      </c>
      <c r="V72" s="1">
        <v>0.144047116342</v>
      </c>
      <c r="X72" s="1">
        <v>6.952991354523</v>
      </c>
      <c r="Z72" s="1">
        <v>0</v>
      </c>
      <c r="AB72" s="1">
        <v>1.4805030000000001</v>
      </c>
      <c r="AD72" s="1">
        <v>0</v>
      </c>
      <c r="AF72" s="1">
        <v>0</v>
      </c>
      <c r="AH72" s="1">
        <v>0.953556353902</v>
      </c>
      <c r="AI72" s="9"/>
      <c r="AJ72" s="1">
        <v>186.98739569502197</v>
      </c>
    </row>
    <row r="73" spans="1:36" ht="12.75">
      <c r="A73" t="s">
        <v>49</v>
      </c>
      <c r="B73" t="s">
        <v>453</v>
      </c>
      <c r="D73" s="1">
        <v>58.144126558859</v>
      </c>
      <c r="F73" s="1">
        <v>17.548313448939</v>
      </c>
      <c r="H73" s="1">
        <v>0</v>
      </c>
      <c r="J73" s="1">
        <v>2.468032429984</v>
      </c>
      <c r="L73" s="1">
        <v>6.832959804297</v>
      </c>
      <c r="N73" s="1">
        <v>0</v>
      </c>
      <c r="P73" s="1">
        <v>0</v>
      </c>
      <c r="R73" s="1">
        <v>0</v>
      </c>
      <c r="T73" s="1">
        <v>0.419555873835</v>
      </c>
      <c r="V73" s="1">
        <v>0.122263424361</v>
      </c>
      <c r="X73" s="1">
        <v>3.381890334303</v>
      </c>
      <c r="Z73" s="1">
        <v>0</v>
      </c>
      <c r="AB73" s="1">
        <v>2.051692</v>
      </c>
      <c r="AD73" s="1">
        <v>0</v>
      </c>
      <c r="AF73" s="1">
        <v>0</v>
      </c>
      <c r="AH73" s="1">
        <v>0.479239506737</v>
      </c>
      <c r="AI73" s="9"/>
      <c r="AJ73" s="1">
        <v>91.44807338131601</v>
      </c>
    </row>
    <row r="74" spans="1:36" ht="12.75">
      <c r="A74" t="s">
        <v>50</v>
      </c>
      <c r="B74" t="s">
        <v>454</v>
      </c>
      <c r="D74" s="1">
        <v>1.6825325470199999</v>
      </c>
      <c r="F74" s="1">
        <v>20.66938067899</v>
      </c>
      <c r="H74" s="1">
        <v>0</v>
      </c>
      <c r="J74" s="1">
        <v>2.8500664887930003</v>
      </c>
      <c r="L74" s="1">
        <v>4.066810496575</v>
      </c>
      <c r="N74" s="1">
        <v>0</v>
      </c>
      <c r="P74" s="1">
        <v>0</v>
      </c>
      <c r="R74" s="1">
        <v>0</v>
      </c>
      <c r="T74" s="1">
        <v>0.585426914798</v>
      </c>
      <c r="V74" s="1">
        <v>0.127758409726</v>
      </c>
      <c r="X74" s="1">
        <v>9.492577635479</v>
      </c>
      <c r="Z74" s="1">
        <v>0</v>
      </c>
      <c r="AB74" s="1">
        <v>2.365817</v>
      </c>
      <c r="AD74" s="1">
        <v>0</v>
      </c>
      <c r="AF74" s="1">
        <v>-0.06499</v>
      </c>
      <c r="AH74" s="1">
        <v>0.29735182841999996</v>
      </c>
      <c r="AI74" s="9"/>
      <c r="AJ74" s="1">
        <v>42.072731999801</v>
      </c>
    </row>
    <row r="75" spans="1:36" ht="12.75">
      <c r="A75" t="s">
        <v>51</v>
      </c>
      <c r="B75" t="s">
        <v>455</v>
      </c>
      <c r="D75" s="1">
        <v>27.822156401808</v>
      </c>
      <c r="F75" s="1">
        <v>10.620856935183</v>
      </c>
      <c r="H75" s="1">
        <v>0</v>
      </c>
      <c r="J75" s="1">
        <v>2.0915997033180003</v>
      </c>
      <c r="L75" s="1">
        <v>5.266064442668999</v>
      </c>
      <c r="N75" s="1">
        <v>0</v>
      </c>
      <c r="P75" s="1">
        <v>0</v>
      </c>
      <c r="R75" s="1">
        <v>0</v>
      </c>
      <c r="T75" s="1">
        <v>0.392498958154</v>
      </c>
      <c r="V75" s="1">
        <v>0.122655923316</v>
      </c>
      <c r="X75" s="1">
        <v>18.572931549982002</v>
      </c>
      <c r="Z75" s="1">
        <v>0</v>
      </c>
      <c r="AB75" s="1">
        <v>1.686544</v>
      </c>
      <c r="AD75" s="1">
        <v>0</v>
      </c>
      <c r="AF75" s="1">
        <v>-0.105986</v>
      </c>
      <c r="AH75" s="1">
        <v>0.379438569708</v>
      </c>
      <c r="AI75" s="9"/>
      <c r="AJ75" s="1">
        <v>66.848760484138</v>
      </c>
    </row>
    <row r="76" spans="1:36" ht="12.75">
      <c r="A76" t="s">
        <v>52</v>
      </c>
      <c r="B76" t="s">
        <v>456</v>
      </c>
      <c r="D76" s="1">
        <v>74.91977392644</v>
      </c>
      <c r="F76" s="1">
        <v>22.41300912388</v>
      </c>
      <c r="H76" s="1">
        <v>0</v>
      </c>
      <c r="J76" s="1">
        <v>2.16751620017</v>
      </c>
      <c r="L76" s="1">
        <v>9.546101164502</v>
      </c>
      <c r="N76" s="1">
        <v>0</v>
      </c>
      <c r="P76" s="1">
        <v>0</v>
      </c>
      <c r="R76" s="1">
        <v>0</v>
      </c>
      <c r="T76" s="1">
        <v>0.48785559879100004</v>
      </c>
      <c r="V76" s="1">
        <v>0.124814667566</v>
      </c>
      <c r="X76" s="1">
        <v>7.612223654985001</v>
      </c>
      <c r="Z76" s="1">
        <v>0</v>
      </c>
      <c r="AB76" s="1">
        <v>1.830835</v>
      </c>
      <c r="AD76" s="1">
        <v>0</v>
      </c>
      <c r="AF76" s="1">
        <v>-0.131789</v>
      </c>
      <c r="AH76" s="1">
        <v>0.695705518008</v>
      </c>
      <c r="AI76" s="9"/>
      <c r="AJ76" s="1">
        <v>119.666045854342</v>
      </c>
    </row>
    <row r="77" spans="4:36" ht="12.75">
      <c r="D77" s="1" t="s">
        <v>891</v>
      </c>
      <c r="F77" s="1" t="s">
        <v>891</v>
      </c>
      <c r="H77" s="1" t="s">
        <v>891</v>
      </c>
      <c r="J77" s="1" t="s">
        <v>891</v>
      </c>
      <c r="L77" s="1" t="s">
        <v>891</v>
      </c>
      <c r="N77" s="1" t="s">
        <v>891</v>
      </c>
      <c r="P77" s="1" t="s">
        <v>891</v>
      </c>
      <c r="R77" s="1" t="s">
        <v>891</v>
      </c>
      <c r="T77" s="1" t="s">
        <v>891</v>
      </c>
      <c r="V77" s="1" t="s">
        <v>891</v>
      </c>
      <c r="X77" s="1" t="s">
        <v>891</v>
      </c>
      <c r="Z77" s="1" t="s">
        <v>891</v>
      </c>
      <c r="AB77" s="1" t="s">
        <v>891</v>
      </c>
      <c r="AD77" s="1" t="s">
        <v>891</v>
      </c>
      <c r="AF77" s="1" t="s">
        <v>891</v>
      </c>
      <c r="AH77" s="1" t="s">
        <v>891</v>
      </c>
      <c r="AI77" s="9"/>
      <c r="AJ77" s="1" t="s">
        <v>891</v>
      </c>
    </row>
    <row r="78" spans="1:36" ht="12.75">
      <c r="A78" t="s">
        <v>16</v>
      </c>
      <c r="B78" t="s">
        <v>413</v>
      </c>
      <c r="D78" s="1">
        <v>0</v>
      </c>
      <c r="F78" s="1">
        <v>0</v>
      </c>
      <c r="H78" s="1">
        <v>237.25800731871502</v>
      </c>
      <c r="J78" s="1">
        <v>23.179108773001</v>
      </c>
      <c r="L78" s="1">
        <v>0</v>
      </c>
      <c r="N78" s="1">
        <v>40.553759457451</v>
      </c>
      <c r="P78" s="1">
        <v>788</v>
      </c>
      <c r="R78" s="1">
        <v>46.051948051948</v>
      </c>
      <c r="T78" s="1">
        <v>0</v>
      </c>
      <c r="V78" s="1">
        <v>0</v>
      </c>
      <c r="X78" s="1">
        <v>0</v>
      </c>
      <c r="Z78" s="1">
        <v>0</v>
      </c>
      <c r="AB78" s="1">
        <v>18.919103</v>
      </c>
      <c r="AD78" s="1">
        <v>0</v>
      </c>
      <c r="AF78" s="1">
        <v>0</v>
      </c>
      <c r="AH78" s="1">
        <v>0</v>
      </c>
      <c r="AI78" s="9"/>
      <c r="AJ78" s="1">
        <v>1153.96192660111</v>
      </c>
    </row>
    <row r="79" spans="4:36" ht="12.75">
      <c r="D79" s="1" t="s">
        <v>891</v>
      </c>
      <c r="F79" s="1" t="s">
        <v>891</v>
      </c>
      <c r="H79" s="1" t="s">
        <v>891</v>
      </c>
      <c r="J79" s="1" t="s">
        <v>891</v>
      </c>
      <c r="L79" s="1" t="s">
        <v>891</v>
      </c>
      <c r="N79" s="1" t="s">
        <v>891</v>
      </c>
      <c r="P79" s="1" t="s">
        <v>891</v>
      </c>
      <c r="R79" s="1" t="s">
        <v>891</v>
      </c>
      <c r="T79" s="1" t="s">
        <v>891</v>
      </c>
      <c r="V79" s="1" t="s">
        <v>891</v>
      </c>
      <c r="X79" s="1" t="s">
        <v>891</v>
      </c>
      <c r="Z79" s="1" t="s">
        <v>891</v>
      </c>
      <c r="AB79" s="1" t="s">
        <v>891</v>
      </c>
      <c r="AD79" s="1" t="s">
        <v>891</v>
      </c>
      <c r="AF79" s="1" t="s">
        <v>891</v>
      </c>
      <c r="AH79" s="1" t="s">
        <v>891</v>
      </c>
      <c r="AI79" s="9"/>
      <c r="AJ79" s="1" t="s">
        <v>891</v>
      </c>
    </row>
    <row r="80" spans="1:36" ht="12.75">
      <c r="A80" t="s">
        <v>201</v>
      </c>
      <c r="B80" t="s">
        <v>457</v>
      </c>
      <c r="D80" s="1">
        <v>0</v>
      </c>
      <c r="F80" s="1">
        <v>0</v>
      </c>
      <c r="H80" s="1">
        <v>237.25800731871502</v>
      </c>
      <c r="J80" s="1">
        <v>0</v>
      </c>
      <c r="L80" s="1">
        <v>0</v>
      </c>
      <c r="N80" s="1">
        <v>0</v>
      </c>
      <c r="P80" s="1">
        <v>0</v>
      </c>
      <c r="R80" s="1">
        <v>0</v>
      </c>
      <c r="T80" s="1">
        <v>0</v>
      </c>
      <c r="V80" s="1">
        <v>0</v>
      </c>
      <c r="X80" s="1">
        <v>0</v>
      </c>
      <c r="Z80" s="1">
        <v>0</v>
      </c>
      <c r="AB80" s="1">
        <v>0</v>
      </c>
      <c r="AD80" s="1">
        <v>0</v>
      </c>
      <c r="AF80" s="1">
        <v>0</v>
      </c>
      <c r="AH80" s="1">
        <v>0</v>
      </c>
      <c r="AI80" s="9"/>
      <c r="AJ80" s="1">
        <v>237.25800731871502</v>
      </c>
    </row>
    <row r="81" spans="1:36" ht="12.75">
      <c r="A81" t="s">
        <v>403</v>
      </c>
      <c r="B81" t="s">
        <v>458</v>
      </c>
      <c r="D81" s="1">
        <v>0</v>
      </c>
      <c r="F81" s="1">
        <v>0</v>
      </c>
      <c r="H81" s="1">
        <v>0</v>
      </c>
      <c r="J81" s="1">
        <v>23.179108773001</v>
      </c>
      <c r="L81" s="1">
        <v>0</v>
      </c>
      <c r="N81" s="1">
        <v>40.553759457451</v>
      </c>
      <c r="P81" s="1">
        <v>788</v>
      </c>
      <c r="R81" s="1">
        <v>46.051948051948</v>
      </c>
      <c r="T81" s="1">
        <v>0</v>
      </c>
      <c r="V81" s="1">
        <v>0</v>
      </c>
      <c r="X81" s="1">
        <v>0</v>
      </c>
      <c r="Z81" s="1">
        <v>0</v>
      </c>
      <c r="AB81" s="1">
        <v>18.919103</v>
      </c>
      <c r="AD81" s="1">
        <v>0</v>
      </c>
      <c r="AF81" s="1">
        <v>0</v>
      </c>
      <c r="AH81" s="1">
        <v>0</v>
      </c>
      <c r="AI81" s="9"/>
      <c r="AJ81" s="1">
        <v>916.7039192824</v>
      </c>
    </row>
    <row r="82" spans="4:36" ht="12.75">
      <c r="D82" s="1" t="s">
        <v>891</v>
      </c>
      <c r="F82" s="1" t="s">
        <v>891</v>
      </c>
      <c r="H82" s="1" t="s">
        <v>891</v>
      </c>
      <c r="J82" s="1" t="s">
        <v>891</v>
      </c>
      <c r="L82" s="1" t="s">
        <v>891</v>
      </c>
      <c r="N82" s="1" t="s">
        <v>891</v>
      </c>
      <c r="P82" s="1" t="s">
        <v>891</v>
      </c>
      <c r="R82" s="1" t="s">
        <v>891</v>
      </c>
      <c r="T82" s="1" t="s">
        <v>891</v>
      </c>
      <c r="V82" s="1" t="s">
        <v>891</v>
      </c>
      <c r="X82" s="1" t="s">
        <v>891</v>
      </c>
      <c r="Z82" s="1" t="s">
        <v>891</v>
      </c>
      <c r="AB82" s="1" t="s">
        <v>891</v>
      </c>
      <c r="AD82" s="1" t="s">
        <v>891</v>
      </c>
      <c r="AF82" s="1" t="s">
        <v>891</v>
      </c>
      <c r="AH82" s="1" t="s">
        <v>891</v>
      </c>
      <c r="AI82" s="9"/>
      <c r="AJ82" s="1" t="s">
        <v>891</v>
      </c>
    </row>
    <row r="83" spans="2:36" ht="12.75">
      <c r="B83" t="s">
        <v>459</v>
      </c>
      <c r="D83" s="1" t="s">
        <v>891</v>
      </c>
      <c r="F83" s="1" t="s">
        <v>891</v>
      </c>
      <c r="H83" s="1" t="s">
        <v>891</v>
      </c>
      <c r="J83" s="1" t="s">
        <v>891</v>
      </c>
      <c r="L83" s="1" t="s">
        <v>891</v>
      </c>
      <c r="N83" s="1" t="s">
        <v>891</v>
      </c>
      <c r="P83" s="1" t="s">
        <v>891</v>
      </c>
      <c r="R83" s="1" t="s">
        <v>891</v>
      </c>
      <c r="T83" s="1" t="s">
        <v>891</v>
      </c>
      <c r="V83" s="1" t="s">
        <v>891</v>
      </c>
      <c r="X83" s="1" t="s">
        <v>891</v>
      </c>
      <c r="Z83" s="1" t="s">
        <v>891</v>
      </c>
      <c r="AB83" s="1" t="s">
        <v>891</v>
      </c>
      <c r="AD83" s="1" t="s">
        <v>891</v>
      </c>
      <c r="AF83" s="1" t="s">
        <v>891</v>
      </c>
      <c r="AH83" s="1" t="s">
        <v>891</v>
      </c>
      <c r="AI83" s="9"/>
      <c r="AJ83" s="1" t="s">
        <v>891</v>
      </c>
    </row>
    <row r="84" spans="1:36" ht="12.75">
      <c r="A84" t="s">
        <v>53</v>
      </c>
      <c r="B84" t="s">
        <v>460</v>
      </c>
      <c r="D84" s="1">
        <v>78.68627131176599</v>
      </c>
      <c r="F84" s="1">
        <v>15.558906559081999</v>
      </c>
      <c r="H84" s="1">
        <v>0</v>
      </c>
      <c r="J84" s="1">
        <v>2.5048903459000003</v>
      </c>
      <c r="L84" s="1">
        <v>9.190755424928</v>
      </c>
      <c r="N84" s="1">
        <v>0</v>
      </c>
      <c r="P84" s="1">
        <v>0</v>
      </c>
      <c r="R84" s="1">
        <v>0</v>
      </c>
      <c r="T84" s="1">
        <v>0.14925459757</v>
      </c>
      <c r="V84" s="1">
        <v>0.11755343690600001</v>
      </c>
      <c r="X84" s="1">
        <v>7.959228252568</v>
      </c>
      <c r="Z84" s="1">
        <v>0</v>
      </c>
      <c r="AB84" s="1">
        <v>0</v>
      </c>
      <c r="AD84" s="1">
        <v>0</v>
      </c>
      <c r="AF84" s="1">
        <v>0</v>
      </c>
      <c r="AH84" s="1">
        <v>0.914081713943</v>
      </c>
      <c r="AI84" s="9"/>
      <c r="AJ84" s="1">
        <v>115.080941642664</v>
      </c>
    </row>
    <row r="85" spans="1:36" ht="12.75">
      <c r="A85" t="s">
        <v>54</v>
      </c>
      <c r="B85" t="s">
        <v>461</v>
      </c>
      <c r="D85" s="1">
        <v>39.988075827739</v>
      </c>
      <c r="F85" s="1">
        <v>8.702387715543</v>
      </c>
      <c r="H85" s="1">
        <v>0</v>
      </c>
      <c r="J85" s="1">
        <v>1.8712882423439998</v>
      </c>
      <c r="L85" s="1">
        <v>5.011422062012</v>
      </c>
      <c r="N85" s="1">
        <v>0</v>
      </c>
      <c r="P85" s="1">
        <v>0</v>
      </c>
      <c r="R85" s="1">
        <v>0</v>
      </c>
      <c r="T85" s="1">
        <v>0.454652149426</v>
      </c>
      <c r="V85" s="1">
        <v>0.119221557463</v>
      </c>
      <c r="X85" s="1">
        <v>4.414912652305</v>
      </c>
      <c r="Z85" s="1">
        <v>0</v>
      </c>
      <c r="AB85" s="1">
        <v>0.77374</v>
      </c>
      <c r="AD85" s="1">
        <v>0</v>
      </c>
      <c r="AF85" s="1">
        <v>0</v>
      </c>
      <c r="AH85" s="1">
        <v>0.5130777090149999</v>
      </c>
      <c r="AI85" s="9"/>
      <c r="AJ85" s="1">
        <v>61.848777915847</v>
      </c>
    </row>
    <row r="86" spans="1:36" ht="12.75">
      <c r="A86" t="s">
        <v>55</v>
      </c>
      <c r="B86" t="s">
        <v>462</v>
      </c>
      <c r="D86" s="1">
        <v>213.86179606858</v>
      </c>
      <c r="F86" s="1">
        <v>44.180701833668</v>
      </c>
      <c r="H86" s="1">
        <v>0</v>
      </c>
      <c r="J86" s="1">
        <v>3.473245433563</v>
      </c>
      <c r="L86" s="1">
        <v>18.485224229222</v>
      </c>
      <c r="N86" s="1">
        <v>0</v>
      </c>
      <c r="P86" s="1">
        <v>0</v>
      </c>
      <c r="R86" s="1">
        <v>0</v>
      </c>
      <c r="T86" s="1">
        <v>1.180093255071</v>
      </c>
      <c r="V86" s="1">
        <v>0.131290900317</v>
      </c>
      <c r="X86" s="1">
        <v>15.327919106664</v>
      </c>
      <c r="Z86" s="1">
        <v>0</v>
      </c>
      <c r="AB86" s="1">
        <v>1.524478</v>
      </c>
      <c r="AD86" s="1">
        <v>0</v>
      </c>
      <c r="AF86" s="1">
        <v>0</v>
      </c>
      <c r="AH86" s="1">
        <v>2.446328398931</v>
      </c>
      <c r="AI86" s="9"/>
      <c r="AJ86" s="1">
        <v>300.611077226017</v>
      </c>
    </row>
    <row r="87" spans="1:36" ht="12.75">
      <c r="A87" t="s">
        <v>56</v>
      </c>
      <c r="B87" t="s">
        <v>463</v>
      </c>
      <c r="D87" s="1">
        <v>76.746126136169</v>
      </c>
      <c r="F87" s="1">
        <v>14.658488485602001</v>
      </c>
      <c r="H87" s="1">
        <v>0</v>
      </c>
      <c r="J87" s="1">
        <v>2.10239972227</v>
      </c>
      <c r="L87" s="1">
        <v>8.828684074489999</v>
      </c>
      <c r="N87" s="1">
        <v>0</v>
      </c>
      <c r="P87" s="1">
        <v>0</v>
      </c>
      <c r="R87" s="1">
        <v>0</v>
      </c>
      <c r="T87" s="1">
        <v>0.08036906791899999</v>
      </c>
      <c r="V87" s="1">
        <v>0.11873093377</v>
      </c>
      <c r="X87" s="1">
        <v>5.5144937166990005</v>
      </c>
      <c r="Z87" s="1">
        <v>0</v>
      </c>
      <c r="AB87" s="1">
        <v>0.866269</v>
      </c>
      <c r="AD87" s="1">
        <v>0</v>
      </c>
      <c r="AF87" s="1">
        <v>0</v>
      </c>
      <c r="AH87" s="1">
        <v>0.76983303104</v>
      </c>
      <c r="AI87" s="9"/>
      <c r="AJ87" s="1">
        <v>109.685394167959</v>
      </c>
    </row>
    <row r="88" spans="1:36" ht="12.75">
      <c r="A88" t="s">
        <v>57</v>
      </c>
      <c r="B88" t="s">
        <v>464</v>
      </c>
      <c r="D88" s="1">
        <v>71.487745608755</v>
      </c>
      <c r="F88" s="1">
        <v>13.005854491156</v>
      </c>
      <c r="H88" s="1">
        <v>0</v>
      </c>
      <c r="J88" s="1">
        <v>1.955480786776</v>
      </c>
      <c r="L88" s="1">
        <v>8.027432296512</v>
      </c>
      <c r="N88" s="1">
        <v>0</v>
      </c>
      <c r="P88" s="1">
        <v>0</v>
      </c>
      <c r="R88" s="1">
        <v>0</v>
      </c>
      <c r="T88" s="1">
        <v>0.132569466859</v>
      </c>
      <c r="V88" s="1">
        <v>0.12187092540700001</v>
      </c>
      <c r="X88" s="1">
        <v>8.413704407111</v>
      </c>
      <c r="Z88" s="1">
        <v>0</v>
      </c>
      <c r="AB88" s="1">
        <v>0.813548</v>
      </c>
      <c r="AD88" s="1">
        <v>0</v>
      </c>
      <c r="AF88" s="1">
        <v>-0.093288</v>
      </c>
      <c r="AH88" s="1">
        <v>0.724528450263</v>
      </c>
      <c r="AI88" s="9"/>
      <c r="AJ88" s="1">
        <v>104.58944643283799</v>
      </c>
    </row>
    <row r="89" spans="1:36" ht="12.75">
      <c r="A89" t="s">
        <v>58</v>
      </c>
      <c r="B89" t="s">
        <v>465</v>
      </c>
      <c r="D89" s="1">
        <v>87.357139963411</v>
      </c>
      <c r="F89" s="1">
        <v>15.625346589695999</v>
      </c>
      <c r="H89" s="1">
        <v>0</v>
      </c>
      <c r="J89" s="1">
        <v>2.3040020595049997</v>
      </c>
      <c r="L89" s="1">
        <v>8.114351055573</v>
      </c>
      <c r="N89" s="1">
        <v>0</v>
      </c>
      <c r="P89" s="1">
        <v>0</v>
      </c>
      <c r="R89" s="1">
        <v>0</v>
      </c>
      <c r="T89" s="1">
        <v>0.070319132096</v>
      </c>
      <c r="V89" s="1">
        <v>0.12020280485</v>
      </c>
      <c r="X89" s="1">
        <v>7.4974636236359995</v>
      </c>
      <c r="Z89" s="1">
        <v>0</v>
      </c>
      <c r="AB89" s="1">
        <v>1.890632</v>
      </c>
      <c r="AD89" s="1">
        <v>0</v>
      </c>
      <c r="AF89" s="1">
        <v>0</v>
      </c>
      <c r="AH89" s="1">
        <v>1.065242298785</v>
      </c>
      <c r="AI89" s="9"/>
      <c r="AJ89" s="1">
        <v>124.04469952755</v>
      </c>
    </row>
    <row r="90" spans="1:36" ht="12.75">
      <c r="A90" t="s">
        <v>59</v>
      </c>
      <c r="B90" t="s">
        <v>466</v>
      </c>
      <c r="D90" s="1">
        <v>53.473229139996995</v>
      </c>
      <c r="F90" s="1">
        <v>11.138758888586</v>
      </c>
      <c r="H90" s="1">
        <v>0</v>
      </c>
      <c r="J90" s="1">
        <v>3.3671394622490003</v>
      </c>
      <c r="L90" s="1">
        <v>6.5738860987</v>
      </c>
      <c r="N90" s="1">
        <v>0</v>
      </c>
      <c r="P90" s="1">
        <v>0</v>
      </c>
      <c r="R90" s="1">
        <v>0</v>
      </c>
      <c r="T90" s="1">
        <v>0.108274762596</v>
      </c>
      <c r="V90" s="1">
        <v>0.119515931679</v>
      </c>
      <c r="X90" s="1">
        <v>5.937500799398</v>
      </c>
      <c r="Z90" s="1">
        <v>0</v>
      </c>
      <c r="AB90" s="1">
        <v>1.392844</v>
      </c>
      <c r="AD90" s="1">
        <v>0</v>
      </c>
      <c r="AF90" s="1">
        <v>-0.104442</v>
      </c>
      <c r="AH90" s="1">
        <v>0.666857739047</v>
      </c>
      <c r="AI90" s="9"/>
      <c r="AJ90" s="1">
        <v>82.67356482225101</v>
      </c>
    </row>
    <row r="91" spans="1:36" ht="12.75">
      <c r="A91" t="s">
        <v>60</v>
      </c>
      <c r="B91" t="s">
        <v>467</v>
      </c>
      <c r="D91" s="1">
        <v>66.26676091781</v>
      </c>
      <c r="F91" s="1">
        <v>12.590693063934</v>
      </c>
      <c r="H91" s="1">
        <v>0</v>
      </c>
      <c r="J91" s="1">
        <v>1.9181587378140001</v>
      </c>
      <c r="L91" s="1">
        <v>7.2467844672699995</v>
      </c>
      <c r="N91" s="1">
        <v>0</v>
      </c>
      <c r="P91" s="1">
        <v>0</v>
      </c>
      <c r="R91" s="1">
        <v>0</v>
      </c>
      <c r="T91" s="1">
        <v>0.086126046388</v>
      </c>
      <c r="V91" s="1">
        <v>0.11706281321300001</v>
      </c>
      <c r="X91" s="1">
        <v>5.751966030949999</v>
      </c>
      <c r="Z91" s="1">
        <v>0</v>
      </c>
      <c r="AB91" s="1">
        <v>0.802827</v>
      </c>
      <c r="AD91" s="1">
        <v>0</v>
      </c>
      <c r="AF91" s="1">
        <v>-0.11675</v>
      </c>
      <c r="AH91" s="1">
        <v>0.8093611290639999</v>
      </c>
      <c r="AI91" s="9"/>
      <c r="AJ91" s="1">
        <v>95.47299020644199</v>
      </c>
    </row>
    <row r="92" spans="1:36" ht="12.75">
      <c r="A92" t="s">
        <v>61</v>
      </c>
      <c r="B92" t="s">
        <v>468</v>
      </c>
      <c r="D92" s="1">
        <v>38.823540742987</v>
      </c>
      <c r="F92" s="1">
        <v>9.411732128806001</v>
      </c>
      <c r="H92" s="1">
        <v>0</v>
      </c>
      <c r="J92" s="1">
        <v>2.182495400009</v>
      </c>
      <c r="L92" s="1">
        <v>5.6858798522319995</v>
      </c>
      <c r="N92" s="1">
        <v>0</v>
      </c>
      <c r="P92" s="1">
        <v>0</v>
      </c>
      <c r="R92" s="1">
        <v>0</v>
      </c>
      <c r="T92" s="1">
        <v>0.092663116536</v>
      </c>
      <c r="V92" s="1">
        <v>0.114805944224</v>
      </c>
      <c r="X92" s="1">
        <v>5.254423812954</v>
      </c>
      <c r="Z92" s="1">
        <v>0</v>
      </c>
      <c r="AB92" s="1">
        <v>1.7922289999999998</v>
      </c>
      <c r="AD92" s="1">
        <v>0</v>
      </c>
      <c r="AF92" s="1">
        <v>-0.074662</v>
      </c>
      <c r="AH92" s="1">
        <v>0.417153611102</v>
      </c>
      <c r="AI92" s="9"/>
      <c r="AJ92" s="1">
        <v>63.700261608849</v>
      </c>
    </row>
    <row r="93" spans="1:36" ht="12.75">
      <c r="A93" t="s">
        <v>62</v>
      </c>
      <c r="B93" t="s">
        <v>469</v>
      </c>
      <c r="D93" s="1">
        <v>82.560939923292</v>
      </c>
      <c r="F93" s="1">
        <v>16.550877193942</v>
      </c>
      <c r="H93" s="1">
        <v>0</v>
      </c>
      <c r="J93" s="1">
        <v>2.806470709813</v>
      </c>
      <c r="L93" s="1">
        <v>8.626091713581</v>
      </c>
      <c r="N93" s="1">
        <v>0</v>
      </c>
      <c r="P93" s="1">
        <v>0</v>
      </c>
      <c r="R93" s="1">
        <v>0</v>
      </c>
      <c r="T93" s="1">
        <v>0.088273015689</v>
      </c>
      <c r="V93" s="1">
        <v>0.125894039692</v>
      </c>
      <c r="X93" s="1">
        <v>7.203358043018</v>
      </c>
      <c r="Z93" s="1">
        <v>0</v>
      </c>
      <c r="AB93" s="1">
        <v>1.1988</v>
      </c>
      <c r="AD93" s="1">
        <v>0</v>
      </c>
      <c r="AF93" s="1">
        <v>0</v>
      </c>
      <c r="AH93" s="1">
        <v>0.8909238307280001</v>
      </c>
      <c r="AI93" s="9"/>
      <c r="AJ93" s="1">
        <v>120.05162846975601</v>
      </c>
    </row>
    <row r="94" spans="1:36" ht="12.75">
      <c r="A94" t="s">
        <v>171</v>
      </c>
      <c r="B94" t="s">
        <v>470</v>
      </c>
      <c r="D94" s="1">
        <v>0</v>
      </c>
      <c r="F94" s="1">
        <v>0</v>
      </c>
      <c r="H94" s="1">
        <v>57.806582510853</v>
      </c>
      <c r="J94" s="1">
        <v>1.0491330806489998</v>
      </c>
      <c r="L94" s="1">
        <v>0</v>
      </c>
      <c r="N94" s="1">
        <v>0</v>
      </c>
      <c r="P94" s="1">
        <v>0</v>
      </c>
      <c r="R94" s="1">
        <v>0</v>
      </c>
      <c r="T94" s="1">
        <v>0</v>
      </c>
      <c r="V94" s="1">
        <v>0</v>
      </c>
      <c r="X94" s="1">
        <v>0</v>
      </c>
      <c r="Z94" s="1">
        <v>0</v>
      </c>
      <c r="AB94" s="1">
        <v>0.470038</v>
      </c>
      <c r="AD94" s="1">
        <v>0</v>
      </c>
      <c r="AF94" s="1">
        <v>0</v>
      </c>
      <c r="AH94" s="1">
        <v>0</v>
      </c>
      <c r="AI94" s="9"/>
      <c r="AJ94" s="1">
        <v>59.325753591502</v>
      </c>
    </row>
    <row r="95" spans="4:36" ht="12.75">
      <c r="D95" s="1" t="s">
        <v>891</v>
      </c>
      <c r="F95" s="1" t="s">
        <v>891</v>
      </c>
      <c r="H95" s="1" t="s">
        <v>891</v>
      </c>
      <c r="J95" s="1" t="s">
        <v>891</v>
      </c>
      <c r="L95" s="1" t="s">
        <v>891</v>
      </c>
      <c r="N95" s="1" t="s">
        <v>891</v>
      </c>
      <c r="P95" s="1" t="s">
        <v>891</v>
      </c>
      <c r="R95" s="1" t="s">
        <v>891</v>
      </c>
      <c r="T95" s="1" t="s">
        <v>891</v>
      </c>
      <c r="V95" s="1" t="s">
        <v>891</v>
      </c>
      <c r="X95" s="1" t="s">
        <v>891</v>
      </c>
      <c r="Z95" s="1" t="s">
        <v>891</v>
      </c>
      <c r="AB95" s="1" t="s">
        <v>891</v>
      </c>
      <c r="AD95" s="1" t="s">
        <v>891</v>
      </c>
      <c r="AF95" s="1" t="s">
        <v>891</v>
      </c>
      <c r="AH95" s="1" t="s">
        <v>891</v>
      </c>
      <c r="AI95" s="9"/>
      <c r="AJ95" s="1" t="s">
        <v>891</v>
      </c>
    </row>
    <row r="96" spans="2:36" ht="12.75">
      <c r="B96" t="s">
        <v>471</v>
      </c>
      <c r="D96" s="1" t="s">
        <v>891</v>
      </c>
      <c r="F96" s="1" t="s">
        <v>891</v>
      </c>
      <c r="H96" s="1" t="s">
        <v>891</v>
      </c>
      <c r="J96" s="1" t="s">
        <v>891</v>
      </c>
      <c r="L96" s="1" t="s">
        <v>891</v>
      </c>
      <c r="N96" s="1" t="s">
        <v>891</v>
      </c>
      <c r="P96" s="1" t="s">
        <v>891</v>
      </c>
      <c r="R96" s="1" t="s">
        <v>891</v>
      </c>
      <c r="T96" s="1" t="s">
        <v>891</v>
      </c>
      <c r="V96" s="1" t="s">
        <v>891</v>
      </c>
      <c r="X96" s="1" t="s">
        <v>891</v>
      </c>
      <c r="Z96" s="1" t="s">
        <v>891</v>
      </c>
      <c r="AB96" s="1" t="s">
        <v>891</v>
      </c>
      <c r="AD96" s="1" t="s">
        <v>891</v>
      </c>
      <c r="AF96" s="1" t="s">
        <v>891</v>
      </c>
      <c r="AH96" s="1" t="s">
        <v>891</v>
      </c>
      <c r="AI96" s="9"/>
      <c r="AJ96" s="1" t="s">
        <v>891</v>
      </c>
    </row>
    <row r="97" spans="1:36" ht="12.75">
      <c r="A97" t="s">
        <v>63</v>
      </c>
      <c r="B97" t="s">
        <v>472</v>
      </c>
      <c r="D97" s="1">
        <v>77.02509199539199</v>
      </c>
      <c r="F97" s="1">
        <v>11.596326788631</v>
      </c>
      <c r="H97" s="1">
        <v>0</v>
      </c>
      <c r="J97" s="1">
        <v>1.3017126974200002</v>
      </c>
      <c r="L97" s="1">
        <v>6.841247799564</v>
      </c>
      <c r="N97" s="1">
        <v>0</v>
      </c>
      <c r="P97" s="1">
        <v>0</v>
      </c>
      <c r="R97" s="1">
        <v>0</v>
      </c>
      <c r="T97" s="1">
        <v>0.056074363657000005</v>
      </c>
      <c r="V97" s="1">
        <v>0.11264719997299999</v>
      </c>
      <c r="X97" s="1">
        <v>7.150814046262</v>
      </c>
      <c r="Z97" s="1">
        <v>0</v>
      </c>
      <c r="AB97" s="1">
        <v>1.0459640000000001</v>
      </c>
      <c r="AD97" s="1">
        <v>0</v>
      </c>
      <c r="AF97" s="1">
        <v>0</v>
      </c>
      <c r="AH97" s="1">
        <v>0.9376010037960001</v>
      </c>
      <c r="AI97" s="9"/>
      <c r="AJ97" s="1">
        <v>106.067479894694</v>
      </c>
    </row>
    <row r="98" spans="1:36" ht="12.75">
      <c r="A98" t="s">
        <v>64</v>
      </c>
      <c r="B98" t="s">
        <v>473</v>
      </c>
      <c r="D98" s="1">
        <v>213.29057581875398</v>
      </c>
      <c r="F98" s="1">
        <v>41.902251331257</v>
      </c>
      <c r="H98" s="1">
        <v>0</v>
      </c>
      <c r="J98" s="1">
        <v>4.034563773915</v>
      </c>
      <c r="L98" s="1">
        <v>16.768522329261998</v>
      </c>
      <c r="N98" s="1">
        <v>0</v>
      </c>
      <c r="P98" s="1">
        <v>0</v>
      </c>
      <c r="R98" s="1">
        <v>0</v>
      </c>
      <c r="T98" s="1">
        <v>0.5122484277930001</v>
      </c>
      <c r="V98" s="1">
        <v>0.126679037601</v>
      </c>
      <c r="X98" s="1">
        <v>15.958043772824</v>
      </c>
      <c r="Z98" s="1">
        <v>0</v>
      </c>
      <c r="AB98" s="1">
        <v>0</v>
      </c>
      <c r="AD98" s="1">
        <v>0</v>
      </c>
      <c r="AF98" s="1">
        <v>0</v>
      </c>
      <c r="AH98" s="1">
        <v>3.1761778089979997</v>
      </c>
      <c r="AI98" s="9"/>
      <c r="AJ98" s="1">
        <v>295.769062300403</v>
      </c>
    </row>
    <row r="99" spans="1:36" ht="12.75">
      <c r="A99" t="s">
        <v>66</v>
      </c>
      <c r="B99" t="s">
        <v>474</v>
      </c>
      <c r="D99" s="1">
        <v>77.906374618404</v>
      </c>
      <c r="F99" s="1">
        <v>15.389344551775999</v>
      </c>
      <c r="H99" s="1">
        <v>0</v>
      </c>
      <c r="J99" s="1">
        <v>2.923081162371</v>
      </c>
      <c r="L99" s="1">
        <v>7.014190878517</v>
      </c>
      <c r="N99" s="1">
        <v>0</v>
      </c>
      <c r="P99" s="1">
        <v>0</v>
      </c>
      <c r="R99" s="1">
        <v>0</v>
      </c>
      <c r="T99" s="1">
        <v>0.086126046388</v>
      </c>
      <c r="V99" s="1">
        <v>0.118338434815</v>
      </c>
      <c r="X99" s="1">
        <v>4.478843444568</v>
      </c>
      <c r="Z99" s="1">
        <v>0</v>
      </c>
      <c r="AB99" s="1">
        <v>1.172789</v>
      </c>
      <c r="AD99" s="1">
        <v>0</v>
      </c>
      <c r="AF99" s="1">
        <v>0</v>
      </c>
      <c r="AH99" s="1">
        <v>0.858727016927</v>
      </c>
      <c r="AI99" s="9"/>
      <c r="AJ99" s="1">
        <v>109.947815153766</v>
      </c>
    </row>
    <row r="100" spans="1:36" ht="12.75">
      <c r="A100" t="s">
        <v>65</v>
      </c>
      <c r="B100" t="s">
        <v>475</v>
      </c>
      <c r="D100" s="1">
        <v>56.082830615172</v>
      </c>
      <c r="F100" s="1">
        <v>9.747405886181001</v>
      </c>
      <c r="H100" s="1">
        <v>0</v>
      </c>
      <c r="J100" s="1">
        <v>1.599499666246</v>
      </c>
      <c r="L100" s="1">
        <v>6.177296482382999</v>
      </c>
      <c r="N100" s="1">
        <v>0</v>
      </c>
      <c r="P100" s="1">
        <v>0</v>
      </c>
      <c r="R100" s="1">
        <v>0</v>
      </c>
      <c r="T100" s="1">
        <v>0.049243900537</v>
      </c>
      <c r="V100" s="1">
        <v>0.11706281321300001</v>
      </c>
      <c r="X100" s="1">
        <v>3.140487654672</v>
      </c>
      <c r="Z100" s="1">
        <v>0</v>
      </c>
      <c r="AB100" s="1">
        <v>0.656253</v>
      </c>
      <c r="AD100" s="1">
        <v>0</v>
      </c>
      <c r="AF100" s="1">
        <v>-0.102554</v>
      </c>
      <c r="AH100" s="1">
        <v>0.568524263551</v>
      </c>
      <c r="AI100" s="9"/>
      <c r="AJ100" s="1">
        <v>78.036050281954</v>
      </c>
    </row>
    <row r="101" spans="1:36" ht="12.75">
      <c r="A101" t="s">
        <v>67</v>
      </c>
      <c r="B101" t="s">
        <v>476</v>
      </c>
      <c r="D101" s="1">
        <v>98.35573391024501</v>
      </c>
      <c r="F101" s="1">
        <v>17.401552161833</v>
      </c>
      <c r="H101" s="1">
        <v>0</v>
      </c>
      <c r="J101" s="1">
        <v>3.2586999331200004</v>
      </c>
      <c r="L101" s="1">
        <v>9.33689015937</v>
      </c>
      <c r="N101" s="1">
        <v>0</v>
      </c>
      <c r="P101" s="1">
        <v>0</v>
      </c>
      <c r="R101" s="1">
        <v>0</v>
      </c>
      <c r="T101" s="1">
        <v>0.064855546598</v>
      </c>
      <c r="V101" s="1">
        <v>0.120497179066</v>
      </c>
      <c r="X101" s="1">
        <v>7.113975419462</v>
      </c>
      <c r="Z101" s="1">
        <v>0</v>
      </c>
      <c r="AB101" s="1">
        <v>1.353712</v>
      </c>
      <c r="AD101" s="1">
        <v>0</v>
      </c>
      <c r="AF101" s="1">
        <v>0</v>
      </c>
      <c r="AH101" s="1">
        <v>1.209667167424</v>
      </c>
      <c r="AI101" s="9"/>
      <c r="AJ101" s="1">
        <v>138.21558347711797</v>
      </c>
    </row>
    <row r="102" spans="1:36" ht="12.75">
      <c r="A102" t="s">
        <v>172</v>
      </c>
      <c r="B102" t="s">
        <v>477</v>
      </c>
      <c r="D102" s="1">
        <v>0</v>
      </c>
      <c r="F102" s="1">
        <v>0</v>
      </c>
      <c r="H102" s="1">
        <v>36.329001556165004</v>
      </c>
      <c r="J102" s="1">
        <v>0.675419697598</v>
      </c>
      <c r="L102" s="1">
        <v>0</v>
      </c>
      <c r="N102" s="1">
        <v>0</v>
      </c>
      <c r="P102" s="1">
        <v>0</v>
      </c>
      <c r="R102" s="1">
        <v>0</v>
      </c>
      <c r="T102" s="1">
        <v>0</v>
      </c>
      <c r="V102" s="1">
        <v>0</v>
      </c>
      <c r="X102" s="1">
        <v>0</v>
      </c>
      <c r="Z102" s="1">
        <v>0</v>
      </c>
      <c r="AB102" s="1">
        <v>0</v>
      </c>
      <c r="AD102" s="1">
        <v>0</v>
      </c>
      <c r="AF102" s="1">
        <v>0</v>
      </c>
      <c r="AH102" s="1">
        <v>0</v>
      </c>
      <c r="AI102" s="9"/>
      <c r="AJ102" s="1">
        <v>37.004421253763</v>
      </c>
    </row>
    <row r="103" spans="4:36" ht="12.75">
      <c r="D103" s="1" t="s">
        <v>891</v>
      </c>
      <c r="F103" s="1" t="s">
        <v>891</v>
      </c>
      <c r="H103" s="1" t="s">
        <v>891</v>
      </c>
      <c r="J103" s="1" t="s">
        <v>891</v>
      </c>
      <c r="L103" s="1" t="s">
        <v>891</v>
      </c>
      <c r="N103" s="1" t="s">
        <v>891</v>
      </c>
      <c r="P103" s="1" t="s">
        <v>891</v>
      </c>
      <c r="R103" s="1" t="s">
        <v>891</v>
      </c>
      <c r="T103" s="1" t="s">
        <v>891</v>
      </c>
      <c r="V103" s="1" t="s">
        <v>891</v>
      </c>
      <c r="X103" s="1" t="s">
        <v>891</v>
      </c>
      <c r="Z103" s="1" t="s">
        <v>891</v>
      </c>
      <c r="AB103" s="1" t="s">
        <v>891</v>
      </c>
      <c r="AD103" s="1" t="s">
        <v>891</v>
      </c>
      <c r="AF103" s="1" t="s">
        <v>891</v>
      </c>
      <c r="AH103" s="1" t="s">
        <v>891</v>
      </c>
      <c r="AI103" s="9"/>
      <c r="AJ103" s="1" t="s">
        <v>891</v>
      </c>
    </row>
    <row r="104" spans="2:36" ht="12.75">
      <c r="B104" t="s">
        <v>478</v>
      </c>
      <c r="D104" s="1" t="s">
        <v>891</v>
      </c>
      <c r="F104" s="1" t="s">
        <v>891</v>
      </c>
      <c r="H104" s="1" t="s">
        <v>891</v>
      </c>
      <c r="J104" s="1" t="s">
        <v>891</v>
      </c>
      <c r="L104" s="1" t="s">
        <v>891</v>
      </c>
      <c r="N104" s="1" t="s">
        <v>891</v>
      </c>
      <c r="P104" s="1" t="s">
        <v>891</v>
      </c>
      <c r="R104" s="1" t="s">
        <v>891</v>
      </c>
      <c r="T104" s="1" t="s">
        <v>891</v>
      </c>
      <c r="V104" s="1" t="s">
        <v>891</v>
      </c>
      <c r="X104" s="1" t="s">
        <v>891</v>
      </c>
      <c r="Z104" s="1" t="s">
        <v>891</v>
      </c>
      <c r="AB104" s="1" t="s">
        <v>891</v>
      </c>
      <c r="AD104" s="1" t="s">
        <v>891</v>
      </c>
      <c r="AF104" s="1" t="s">
        <v>891</v>
      </c>
      <c r="AH104" s="1" t="s">
        <v>891</v>
      </c>
      <c r="AI104" s="9"/>
      <c r="AJ104" s="1" t="s">
        <v>891</v>
      </c>
    </row>
    <row r="105" spans="1:36" ht="12.75">
      <c r="A105" t="s">
        <v>68</v>
      </c>
      <c r="B105" t="s">
        <v>479</v>
      </c>
      <c r="D105" s="1">
        <v>70.275624922111</v>
      </c>
      <c r="F105" s="1">
        <v>10.946798691851999</v>
      </c>
      <c r="H105" s="1">
        <v>0</v>
      </c>
      <c r="J105" s="1">
        <v>2.0670393296419998</v>
      </c>
      <c r="L105" s="1">
        <v>7.0362457943529995</v>
      </c>
      <c r="N105" s="1">
        <v>0</v>
      </c>
      <c r="P105" s="1">
        <v>0</v>
      </c>
      <c r="R105" s="1">
        <v>0</v>
      </c>
      <c r="T105" s="1">
        <v>0.08339425363900001</v>
      </c>
      <c r="V105" s="1">
        <v>0.115492817394</v>
      </c>
      <c r="X105" s="1">
        <v>4.292288873025</v>
      </c>
      <c r="Z105" s="1">
        <v>0</v>
      </c>
      <c r="AB105" s="1">
        <v>0.853761</v>
      </c>
      <c r="AD105" s="1">
        <v>0</v>
      </c>
      <c r="AF105" s="1">
        <v>0</v>
      </c>
      <c r="AH105" s="1">
        <v>0.749864561399</v>
      </c>
      <c r="AI105" s="9"/>
      <c r="AJ105" s="1">
        <v>96.420510243415</v>
      </c>
    </row>
    <row r="106" spans="1:36" ht="12.75">
      <c r="A106" t="s">
        <v>69</v>
      </c>
      <c r="B106" t="s">
        <v>480</v>
      </c>
      <c r="D106" s="1">
        <v>89.831883994729</v>
      </c>
      <c r="F106" s="1">
        <v>15.875272886372</v>
      </c>
      <c r="H106" s="1">
        <v>0</v>
      </c>
      <c r="J106" s="1">
        <v>2.3333713672389997</v>
      </c>
      <c r="L106" s="1">
        <v>9.277132230504</v>
      </c>
      <c r="N106" s="1">
        <v>0</v>
      </c>
      <c r="P106" s="1">
        <v>0</v>
      </c>
      <c r="R106" s="1">
        <v>0</v>
      </c>
      <c r="T106" s="1">
        <v>0.133155271554</v>
      </c>
      <c r="V106" s="1">
        <v>0.138061507285</v>
      </c>
      <c r="X106" s="1">
        <v>10.875340117552</v>
      </c>
      <c r="Z106" s="1">
        <v>0</v>
      </c>
      <c r="AB106" s="1">
        <v>0.969098</v>
      </c>
      <c r="AD106" s="1">
        <v>0</v>
      </c>
      <c r="AF106" s="1">
        <v>0</v>
      </c>
      <c r="AH106" s="1">
        <v>0.8217603884450001</v>
      </c>
      <c r="AI106" s="9"/>
      <c r="AJ106" s="1">
        <v>130.255075763679</v>
      </c>
    </row>
    <row r="107" spans="1:36" ht="12.75">
      <c r="A107" t="s">
        <v>70</v>
      </c>
      <c r="B107" t="s">
        <v>481</v>
      </c>
      <c r="D107" s="1">
        <v>77.720778673289</v>
      </c>
      <c r="F107" s="1">
        <v>12.719306408686998</v>
      </c>
      <c r="H107" s="1">
        <v>0</v>
      </c>
      <c r="J107" s="1">
        <v>2.2967524600069997</v>
      </c>
      <c r="L107" s="1">
        <v>7.63895204935</v>
      </c>
      <c r="N107" s="1">
        <v>0</v>
      </c>
      <c r="P107" s="1">
        <v>0</v>
      </c>
      <c r="R107" s="1">
        <v>0</v>
      </c>
      <c r="T107" s="1">
        <v>0.091589631885</v>
      </c>
      <c r="V107" s="1">
        <v>0.11794593586100001</v>
      </c>
      <c r="X107" s="1">
        <v>6.948954382507</v>
      </c>
      <c r="Z107" s="1">
        <v>0</v>
      </c>
      <c r="AB107" s="1">
        <v>0.964721</v>
      </c>
      <c r="AD107" s="1">
        <v>0</v>
      </c>
      <c r="AF107" s="1">
        <v>0</v>
      </c>
      <c r="AH107" s="1">
        <v>0.695127267388</v>
      </c>
      <c r="AI107" s="9"/>
      <c r="AJ107" s="1">
        <v>109.194127808973</v>
      </c>
    </row>
    <row r="108" spans="1:36" ht="12.75">
      <c r="A108" t="s">
        <v>71</v>
      </c>
      <c r="B108" t="s">
        <v>482</v>
      </c>
      <c r="D108" s="1">
        <v>174.510636740646</v>
      </c>
      <c r="F108" s="1">
        <v>31.932642991584</v>
      </c>
      <c r="H108" s="1">
        <v>0</v>
      </c>
      <c r="J108" s="1">
        <v>4.8784250894020005</v>
      </c>
      <c r="L108" s="1">
        <v>14.936055062421</v>
      </c>
      <c r="N108" s="1">
        <v>0</v>
      </c>
      <c r="P108" s="1">
        <v>0</v>
      </c>
      <c r="R108" s="1">
        <v>0</v>
      </c>
      <c r="T108" s="1">
        <v>0.507369665743</v>
      </c>
      <c r="V108" s="1">
        <v>0.132075898227</v>
      </c>
      <c r="X108" s="1">
        <v>14.595656232473</v>
      </c>
      <c r="Z108" s="1">
        <v>0</v>
      </c>
      <c r="AB108" s="1">
        <v>3.8821019999999997</v>
      </c>
      <c r="AD108" s="1">
        <v>0</v>
      </c>
      <c r="AF108" s="1">
        <v>0</v>
      </c>
      <c r="AH108" s="1">
        <v>1.861425638336</v>
      </c>
      <c r="AI108" s="9"/>
      <c r="AJ108" s="1">
        <v>247.236389318833</v>
      </c>
    </row>
    <row r="109" spans="1:36" ht="12.75">
      <c r="A109" t="s">
        <v>173</v>
      </c>
      <c r="B109" t="s">
        <v>483</v>
      </c>
      <c r="D109" s="1">
        <v>0</v>
      </c>
      <c r="F109" s="1">
        <v>0</v>
      </c>
      <c r="H109" s="1">
        <v>28.236019768524</v>
      </c>
      <c r="J109" s="1">
        <v>0.572215549557</v>
      </c>
      <c r="L109" s="1">
        <v>0</v>
      </c>
      <c r="N109" s="1">
        <v>0</v>
      </c>
      <c r="P109" s="1">
        <v>0</v>
      </c>
      <c r="R109" s="1">
        <v>0</v>
      </c>
      <c r="T109" s="1">
        <v>0</v>
      </c>
      <c r="V109" s="1">
        <v>0</v>
      </c>
      <c r="X109" s="1">
        <v>0</v>
      </c>
      <c r="Z109" s="1">
        <v>0</v>
      </c>
      <c r="AB109" s="1">
        <v>0</v>
      </c>
      <c r="AD109" s="1">
        <v>0</v>
      </c>
      <c r="AF109" s="1">
        <v>0</v>
      </c>
      <c r="AH109" s="1">
        <v>0</v>
      </c>
      <c r="AI109" s="9"/>
      <c r="AJ109" s="1">
        <v>28.80823531808</v>
      </c>
    </row>
    <row r="110" spans="4:36" ht="12.75">
      <c r="D110" s="1" t="s">
        <v>891</v>
      </c>
      <c r="F110" s="1" t="s">
        <v>891</v>
      </c>
      <c r="H110" s="1" t="s">
        <v>891</v>
      </c>
      <c r="J110" s="1" t="s">
        <v>891</v>
      </c>
      <c r="L110" s="1" t="s">
        <v>891</v>
      </c>
      <c r="N110" s="1" t="s">
        <v>891</v>
      </c>
      <c r="P110" s="1" t="s">
        <v>891</v>
      </c>
      <c r="R110" s="1" t="s">
        <v>891</v>
      </c>
      <c r="T110" s="1" t="s">
        <v>891</v>
      </c>
      <c r="V110" s="1" t="s">
        <v>891</v>
      </c>
      <c r="X110" s="1" t="s">
        <v>891</v>
      </c>
      <c r="Z110" s="1" t="s">
        <v>891</v>
      </c>
      <c r="AB110" s="1" t="s">
        <v>891</v>
      </c>
      <c r="AD110" s="1" t="s">
        <v>891</v>
      </c>
      <c r="AF110" s="1" t="s">
        <v>891</v>
      </c>
      <c r="AH110" s="1" t="s">
        <v>891</v>
      </c>
      <c r="AI110" s="9"/>
      <c r="AJ110" s="1" t="s">
        <v>891</v>
      </c>
    </row>
    <row r="111" spans="2:36" ht="12.75">
      <c r="B111" t="s">
        <v>484</v>
      </c>
      <c r="D111" s="1" t="s">
        <v>891</v>
      </c>
      <c r="F111" s="1" t="s">
        <v>891</v>
      </c>
      <c r="H111" s="1" t="s">
        <v>891</v>
      </c>
      <c r="J111" s="1" t="s">
        <v>891</v>
      </c>
      <c r="L111" s="1" t="s">
        <v>891</v>
      </c>
      <c r="N111" s="1" t="s">
        <v>891</v>
      </c>
      <c r="P111" s="1" t="s">
        <v>891</v>
      </c>
      <c r="R111" s="1" t="s">
        <v>891</v>
      </c>
      <c r="T111" s="1" t="s">
        <v>891</v>
      </c>
      <c r="V111" s="1" t="s">
        <v>891</v>
      </c>
      <c r="X111" s="1" t="s">
        <v>891</v>
      </c>
      <c r="Z111" s="1" t="s">
        <v>891</v>
      </c>
      <c r="AB111" s="1" t="s">
        <v>891</v>
      </c>
      <c r="AD111" s="1" t="s">
        <v>891</v>
      </c>
      <c r="AF111" s="1" t="s">
        <v>891</v>
      </c>
      <c r="AH111" s="1" t="s">
        <v>891</v>
      </c>
      <c r="AI111" s="9"/>
      <c r="AJ111" s="1" t="s">
        <v>891</v>
      </c>
    </row>
    <row r="112" spans="1:36" ht="12.75">
      <c r="A112" t="s">
        <v>72</v>
      </c>
      <c r="B112" t="s">
        <v>485</v>
      </c>
      <c r="D112" s="1">
        <v>68.547874111195</v>
      </c>
      <c r="F112" s="1">
        <v>12.378731179016</v>
      </c>
      <c r="H112" s="1">
        <v>0</v>
      </c>
      <c r="J112" s="1">
        <v>2.119782893269</v>
      </c>
      <c r="L112" s="1">
        <v>6.264032790967</v>
      </c>
      <c r="N112" s="1">
        <v>0</v>
      </c>
      <c r="P112" s="1">
        <v>0</v>
      </c>
      <c r="R112" s="1">
        <v>0</v>
      </c>
      <c r="T112" s="1">
        <v>0.08339425363900001</v>
      </c>
      <c r="V112" s="1">
        <v>0.113922821576</v>
      </c>
      <c r="X112" s="1">
        <v>8.830489081771999</v>
      </c>
      <c r="Z112" s="1">
        <v>0</v>
      </c>
      <c r="AB112" s="1">
        <v>1.742334</v>
      </c>
      <c r="AD112" s="1">
        <v>0</v>
      </c>
      <c r="AF112" s="1">
        <v>0</v>
      </c>
      <c r="AH112" s="1">
        <v>0.7540997954290001</v>
      </c>
      <c r="AI112" s="9"/>
      <c r="AJ112" s="1">
        <v>100.834660926863</v>
      </c>
    </row>
    <row r="113" spans="1:36" ht="12.75">
      <c r="A113" t="s">
        <v>73</v>
      </c>
      <c r="B113" t="s">
        <v>486</v>
      </c>
      <c r="D113" s="1">
        <v>106.55977767782501</v>
      </c>
      <c r="F113" s="1">
        <v>20.894357598357</v>
      </c>
      <c r="H113" s="1">
        <v>0</v>
      </c>
      <c r="J113" s="1">
        <v>2.627926264279</v>
      </c>
      <c r="L113" s="1">
        <v>8.904544067562998</v>
      </c>
      <c r="N113" s="1">
        <v>0</v>
      </c>
      <c r="P113" s="1">
        <v>0</v>
      </c>
      <c r="R113" s="1">
        <v>0</v>
      </c>
      <c r="T113" s="1">
        <v>0.39757298843600003</v>
      </c>
      <c r="V113" s="1">
        <v>0.116179690565</v>
      </c>
      <c r="X113" s="1">
        <v>11.819556091261</v>
      </c>
      <c r="Z113" s="1">
        <v>0</v>
      </c>
      <c r="AB113" s="1">
        <v>2.095365</v>
      </c>
      <c r="AD113" s="1">
        <v>0</v>
      </c>
      <c r="AF113" s="1">
        <v>0</v>
      </c>
      <c r="AH113" s="1">
        <v>1.135118766245</v>
      </c>
      <c r="AI113" s="9"/>
      <c r="AJ113" s="1">
        <v>154.55039814453102</v>
      </c>
    </row>
    <row r="114" spans="1:36" ht="12.75">
      <c r="A114" t="s">
        <v>74</v>
      </c>
      <c r="B114" t="s">
        <v>487</v>
      </c>
      <c r="D114" s="1">
        <v>55.831027388748</v>
      </c>
      <c r="F114" s="1">
        <v>10.537970202026</v>
      </c>
      <c r="H114" s="1">
        <v>0</v>
      </c>
      <c r="J114" s="1">
        <v>2.112182218775</v>
      </c>
      <c r="L114" s="1">
        <v>5.365995893567</v>
      </c>
      <c r="N114" s="1">
        <v>0</v>
      </c>
      <c r="P114" s="1">
        <v>0</v>
      </c>
      <c r="R114" s="1">
        <v>0</v>
      </c>
      <c r="T114" s="1">
        <v>0.168085716335</v>
      </c>
      <c r="V114" s="1">
        <v>0.11294157418900001</v>
      </c>
      <c r="X114" s="1">
        <v>7.175381847062</v>
      </c>
      <c r="Z114" s="1">
        <v>0</v>
      </c>
      <c r="AB114" s="1">
        <v>1.7234630000000002</v>
      </c>
      <c r="AD114" s="1">
        <v>0</v>
      </c>
      <c r="AF114" s="1">
        <v>0</v>
      </c>
      <c r="AH114" s="1">
        <v>0.644223895455</v>
      </c>
      <c r="AI114" s="9"/>
      <c r="AJ114" s="1">
        <v>83.671271736157</v>
      </c>
    </row>
    <row r="115" spans="1:36" ht="12.75">
      <c r="A115" t="s">
        <v>75</v>
      </c>
      <c r="B115" t="s">
        <v>488</v>
      </c>
      <c r="D115" s="1">
        <v>59.04241919855</v>
      </c>
      <c r="F115" s="1">
        <v>9.795271532971</v>
      </c>
      <c r="H115" s="1">
        <v>0</v>
      </c>
      <c r="J115" s="1">
        <v>1.4381509533649999</v>
      </c>
      <c r="L115" s="1">
        <v>5.89795562697</v>
      </c>
      <c r="N115" s="1">
        <v>0</v>
      </c>
      <c r="P115" s="1">
        <v>0</v>
      </c>
      <c r="R115" s="1">
        <v>0</v>
      </c>
      <c r="T115" s="1">
        <v>0.088857839137</v>
      </c>
      <c r="V115" s="1">
        <v>0.11294157418900001</v>
      </c>
      <c r="X115" s="1">
        <v>6.829022923628</v>
      </c>
      <c r="Z115" s="1">
        <v>0</v>
      </c>
      <c r="AB115" s="1">
        <v>1.167947</v>
      </c>
      <c r="AD115" s="1">
        <v>0</v>
      </c>
      <c r="AF115" s="1">
        <v>0</v>
      </c>
      <c r="AH115" s="1">
        <v>0.47873504330600003</v>
      </c>
      <c r="AI115" s="9"/>
      <c r="AJ115" s="1">
        <v>84.85130169211499</v>
      </c>
    </row>
    <row r="116" spans="1:36" ht="12.75">
      <c r="A116" t="s">
        <v>76</v>
      </c>
      <c r="B116" t="s">
        <v>489</v>
      </c>
      <c r="D116" s="1">
        <v>99.61497110123</v>
      </c>
      <c r="F116" s="1">
        <v>17.974200456875998</v>
      </c>
      <c r="H116" s="1">
        <v>0</v>
      </c>
      <c r="J116" s="1">
        <v>2.357225623974</v>
      </c>
      <c r="L116" s="1">
        <v>9.699048416692</v>
      </c>
      <c r="N116" s="1">
        <v>0</v>
      </c>
      <c r="P116" s="1">
        <v>0</v>
      </c>
      <c r="R116" s="1">
        <v>0</v>
      </c>
      <c r="T116" s="1">
        <v>0.138034033604</v>
      </c>
      <c r="V116" s="1">
        <v>0.118338434815</v>
      </c>
      <c r="X116" s="1">
        <v>14.905998204777001</v>
      </c>
      <c r="Z116" s="1">
        <v>0</v>
      </c>
      <c r="AB116" s="1">
        <v>1.943519</v>
      </c>
      <c r="AD116" s="1">
        <v>0</v>
      </c>
      <c r="AF116" s="1">
        <v>0</v>
      </c>
      <c r="AH116" s="1">
        <v>1.080596810356</v>
      </c>
      <c r="AI116" s="9"/>
      <c r="AJ116" s="1">
        <v>147.83193208232302</v>
      </c>
    </row>
    <row r="117" spans="1:36" ht="12.75">
      <c r="A117" t="s">
        <v>174</v>
      </c>
      <c r="B117" t="s">
        <v>490</v>
      </c>
      <c r="D117" s="1">
        <v>0</v>
      </c>
      <c r="F117" s="1">
        <v>0</v>
      </c>
      <c r="H117" s="1">
        <v>27.978740003563</v>
      </c>
      <c r="J117" s="1">
        <v>0.592642362261</v>
      </c>
      <c r="L117" s="1">
        <v>0</v>
      </c>
      <c r="N117" s="1">
        <v>0</v>
      </c>
      <c r="P117" s="1">
        <v>0</v>
      </c>
      <c r="R117" s="1">
        <v>0</v>
      </c>
      <c r="T117" s="1">
        <v>0</v>
      </c>
      <c r="V117" s="1">
        <v>0</v>
      </c>
      <c r="X117" s="1">
        <v>0</v>
      </c>
      <c r="Z117" s="1">
        <v>0</v>
      </c>
      <c r="AB117" s="1">
        <v>0.482501</v>
      </c>
      <c r="AD117" s="1">
        <v>0</v>
      </c>
      <c r="AF117" s="1">
        <v>0</v>
      </c>
      <c r="AH117" s="1">
        <v>0</v>
      </c>
      <c r="AI117" s="9"/>
      <c r="AJ117" s="1">
        <v>29.053883365824</v>
      </c>
    </row>
    <row r="118" spans="4:36" ht="12.75">
      <c r="D118" s="1" t="s">
        <v>891</v>
      </c>
      <c r="F118" s="1" t="s">
        <v>891</v>
      </c>
      <c r="H118" s="1" t="s">
        <v>891</v>
      </c>
      <c r="J118" s="1" t="s">
        <v>891</v>
      </c>
      <c r="L118" s="1" t="s">
        <v>891</v>
      </c>
      <c r="N118" s="1" t="s">
        <v>891</v>
      </c>
      <c r="P118" s="1" t="s">
        <v>891</v>
      </c>
      <c r="R118" s="1" t="s">
        <v>891</v>
      </c>
      <c r="T118" s="1" t="s">
        <v>891</v>
      </c>
      <c r="V118" s="1" t="s">
        <v>891</v>
      </c>
      <c r="X118" s="1" t="s">
        <v>891</v>
      </c>
      <c r="Z118" s="1" t="s">
        <v>891</v>
      </c>
      <c r="AB118" s="1" t="s">
        <v>891</v>
      </c>
      <c r="AD118" s="1" t="s">
        <v>891</v>
      </c>
      <c r="AF118" s="1" t="s">
        <v>891</v>
      </c>
      <c r="AH118" s="1" t="s">
        <v>891</v>
      </c>
      <c r="AI118" s="9"/>
      <c r="AJ118" s="1" t="s">
        <v>891</v>
      </c>
    </row>
    <row r="119" spans="2:36" ht="12.75">
      <c r="B119" t="s">
        <v>491</v>
      </c>
      <c r="D119" s="1" t="s">
        <v>891</v>
      </c>
      <c r="F119" s="1" t="s">
        <v>891</v>
      </c>
      <c r="H119" s="1" t="s">
        <v>891</v>
      </c>
      <c r="J119" s="1" t="s">
        <v>891</v>
      </c>
      <c r="L119" s="1" t="s">
        <v>891</v>
      </c>
      <c r="N119" s="1" t="s">
        <v>891</v>
      </c>
      <c r="P119" s="1" t="s">
        <v>891</v>
      </c>
      <c r="R119" s="1" t="s">
        <v>891</v>
      </c>
      <c r="T119" s="1" t="s">
        <v>891</v>
      </c>
      <c r="V119" s="1" t="s">
        <v>891</v>
      </c>
      <c r="X119" s="1" t="s">
        <v>891</v>
      </c>
      <c r="Z119" s="1" t="s">
        <v>891</v>
      </c>
      <c r="AB119" s="1" t="s">
        <v>891</v>
      </c>
      <c r="AD119" s="1" t="s">
        <v>891</v>
      </c>
      <c r="AF119" s="1" t="s">
        <v>891</v>
      </c>
      <c r="AH119" s="1" t="s">
        <v>891</v>
      </c>
      <c r="AI119" s="9"/>
      <c r="AJ119" s="1" t="s">
        <v>891</v>
      </c>
    </row>
    <row r="120" spans="1:36" ht="12.75">
      <c r="A120" t="s">
        <v>77</v>
      </c>
      <c r="B120" t="s">
        <v>492</v>
      </c>
      <c r="D120" s="1">
        <v>428.805607332997</v>
      </c>
      <c r="F120" s="1">
        <v>80.862804707892</v>
      </c>
      <c r="H120" s="1">
        <v>0</v>
      </c>
      <c r="J120" s="1">
        <v>8.236349328869</v>
      </c>
      <c r="L120" s="1">
        <v>38.345070829957</v>
      </c>
      <c r="N120" s="1">
        <v>0</v>
      </c>
      <c r="P120" s="1">
        <v>0</v>
      </c>
      <c r="R120" s="1">
        <v>0</v>
      </c>
      <c r="T120" s="1">
        <v>1.063524989489</v>
      </c>
      <c r="V120" s="1">
        <v>0.154055839685</v>
      </c>
      <c r="X120" s="1">
        <v>38.84390867131</v>
      </c>
      <c r="Z120" s="1">
        <v>0</v>
      </c>
      <c r="AB120" s="1">
        <v>3.346175</v>
      </c>
      <c r="AD120" s="1">
        <v>0</v>
      </c>
      <c r="AF120" s="1">
        <v>0</v>
      </c>
      <c r="AH120" s="1">
        <v>5.545942964748</v>
      </c>
      <c r="AI120" s="9"/>
      <c r="AJ120" s="1">
        <v>605.203439664947</v>
      </c>
    </row>
    <row r="121" spans="1:36" ht="12.75">
      <c r="A121" t="s">
        <v>78</v>
      </c>
      <c r="B121" t="s">
        <v>493</v>
      </c>
      <c r="D121" s="1">
        <v>99.037667444987</v>
      </c>
      <c r="F121" s="1">
        <v>20.196648783821</v>
      </c>
      <c r="H121" s="1">
        <v>0</v>
      </c>
      <c r="J121" s="1">
        <v>2.922013061323</v>
      </c>
      <c r="L121" s="1">
        <v>9.306396394392001</v>
      </c>
      <c r="N121" s="1">
        <v>0</v>
      </c>
      <c r="P121" s="1">
        <v>0</v>
      </c>
      <c r="R121" s="1">
        <v>0</v>
      </c>
      <c r="T121" s="1">
        <v>0.105835381572</v>
      </c>
      <c r="V121" s="1">
        <v>0.125010917044</v>
      </c>
      <c r="X121" s="1">
        <v>1.4773477105709998</v>
      </c>
      <c r="Z121" s="1">
        <v>0</v>
      </c>
      <c r="AB121" s="1">
        <v>1.207522</v>
      </c>
      <c r="AD121" s="1">
        <v>0</v>
      </c>
      <c r="AF121" s="1">
        <v>-0.209009</v>
      </c>
      <c r="AH121" s="1">
        <v>1.074897126514</v>
      </c>
      <c r="AI121" s="9"/>
      <c r="AJ121" s="1">
        <v>135.24432982022302</v>
      </c>
    </row>
    <row r="122" spans="1:36" ht="12.75">
      <c r="A122" t="s">
        <v>79</v>
      </c>
      <c r="B122" t="s">
        <v>494</v>
      </c>
      <c r="D122" s="1">
        <v>81.57874040849701</v>
      </c>
      <c r="F122" s="1">
        <v>14.020598620118</v>
      </c>
      <c r="H122" s="1">
        <v>0</v>
      </c>
      <c r="J122" s="1">
        <v>2.7431820037150003</v>
      </c>
      <c r="L122" s="1">
        <v>7.7988936426010005</v>
      </c>
      <c r="N122" s="1">
        <v>0</v>
      </c>
      <c r="P122" s="1">
        <v>0</v>
      </c>
      <c r="R122" s="1">
        <v>0</v>
      </c>
      <c r="T122" s="1">
        <v>0.138034033604</v>
      </c>
      <c r="V122" s="1">
        <v>0.120693428543</v>
      </c>
      <c r="X122" s="1">
        <v>9.658122654103</v>
      </c>
      <c r="Z122" s="1">
        <v>0</v>
      </c>
      <c r="AB122" s="1">
        <v>2.2811060000000003</v>
      </c>
      <c r="AD122" s="1">
        <v>0</v>
      </c>
      <c r="AF122" s="1">
        <v>0</v>
      </c>
      <c r="AH122" s="1">
        <v>0.62298523207</v>
      </c>
      <c r="AI122" s="9"/>
      <c r="AJ122" s="1">
        <v>118.962356023252</v>
      </c>
    </row>
    <row r="123" spans="1:36" ht="12.75">
      <c r="A123" t="s">
        <v>80</v>
      </c>
      <c r="B123" t="s">
        <v>495</v>
      </c>
      <c r="D123" s="1">
        <v>122.095981512514</v>
      </c>
      <c r="F123" s="1">
        <v>20.51537485636</v>
      </c>
      <c r="H123" s="1">
        <v>0</v>
      </c>
      <c r="J123" s="1">
        <v>2.500301577518</v>
      </c>
      <c r="L123" s="1">
        <v>11.205439976728</v>
      </c>
      <c r="N123" s="1">
        <v>0</v>
      </c>
      <c r="P123" s="1">
        <v>0</v>
      </c>
      <c r="R123" s="1">
        <v>0</v>
      </c>
      <c r="T123" s="1">
        <v>0.07656379052</v>
      </c>
      <c r="V123" s="1">
        <v>0.123146547009</v>
      </c>
      <c r="X123" s="1">
        <v>14.223602092786999</v>
      </c>
      <c r="Z123" s="1">
        <v>0</v>
      </c>
      <c r="AB123" s="1">
        <v>2.0816179999999997</v>
      </c>
      <c r="AD123" s="1">
        <v>0</v>
      </c>
      <c r="AF123" s="1">
        <v>0</v>
      </c>
      <c r="AH123" s="1">
        <v>1.199267691435</v>
      </c>
      <c r="AI123" s="9"/>
      <c r="AJ123" s="1">
        <v>174.02129604486998</v>
      </c>
    </row>
    <row r="124" spans="1:36" ht="12.75">
      <c r="A124" t="s">
        <v>81</v>
      </c>
      <c r="B124" t="s">
        <v>496</v>
      </c>
      <c r="D124" s="1">
        <v>31.614983955692</v>
      </c>
      <c r="F124" s="1">
        <v>6.588668053227</v>
      </c>
      <c r="H124" s="1">
        <v>0</v>
      </c>
      <c r="J124" s="1">
        <v>2.3223958107900002</v>
      </c>
      <c r="L124" s="1">
        <v>5.425155190545</v>
      </c>
      <c r="N124" s="1">
        <v>0</v>
      </c>
      <c r="P124" s="1">
        <v>0</v>
      </c>
      <c r="R124" s="1">
        <v>0</v>
      </c>
      <c r="T124" s="1">
        <v>0.17218340545799998</v>
      </c>
      <c r="V124" s="1">
        <v>0.11657218952</v>
      </c>
      <c r="X124" s="1">
        <v>5.279801220746999</v>
      </c>
      <c r="Z124" s="1">
        <v>0</v>
      </c>
      <c r="AB124" s="1">
        <v>1.899629</v>
      </c>
      <c r="AD124" s="1">
        <v>0</v>
      </c>
      <c r="AF124" s="1">
        <v>0</v>
      </c>
      <c r="AH124" s="1">
        <v>0.419855125716</v>
      </c>
      <c r="AI124" s="9"/>
      <c r="AJ124" s="1">
        <v>53.839243951693994</v>
      </c>
    </row>
    <row r="125" spans="1:36" ht="12.75">
      <c r="A125" t="s">
        <v>82</v>
      </c>
      <c r="B125" t="s">
        <v>497</v>
      </c>
      <c r="D125" s="1">
        <v>90.01529672638101</v>
      </c>
      <c r="F125" s="1">
        <v>15.775477021022999</v>
      </c>
      <c r="H125" s="1">
        <v>0</v>
      </c>
      <c r="J125" s="1">
        <v>2.702036807548</v>
      </c>
      <c r="L125" s="1">
        <v>9.141342114181</v>
      </c>
      <c r="N125" s="1">
        <v>0</v>
      </c>
      <c r="P125" s="1">
        <v>0</v>
      </c>
      <c r="R125" s="1">
        <v>0</v>
      </c>
      <c r="T125" s="1">
        <v>0.118617110144</v>
      </c>
      <c r="V125" s="1">
        <v>0.11941780694</v>
      </c>
      <c r="X125" s="1">
        <v>6.842842563008</v>
      </c>
      <c r="Z125" s="1">
        <v>0</v>
      </c>
      <c r="AB125" s="1">
        <v>1.131338</v>
      </c>
      <c r="AD125" s="1">
        <v>0</v>
      </c>
      <c r="AF125" s="1">
        <v>0</v>
      </c>
      <c r="AH125" s="1">
        <v>0.9872996869380001</v>
      </c>
      <c r="AI125" s="9"/>
      <c r="AJ125" s="1">
        <v>126.83366783616201</v>
      </c>
    </row>
    <row r="126" spans="1:36" ht="12.75">
      <c r="A126" t="s">
        <v>83</v>
      </c>
      <c r="B126" t="s">
        <v>498</v>
      </c>
      <c r="D126" s="1">
        <v>95.06081915267099</v>
      </c>
      <c r="F126" s="1">
        <v>16.324922869706</v>
      </c>
      <c r="H126" s="1">
        <v>0</v>
      </c>
      <c r="J126" s="1">
        <v>2.318630184347</v>
      </c>
      <c r="L126" s="1">
        <v>8.164789435711</v>
      </c>
      <c r="N126" s="1">
        <v>0</v>
      </c>
      <c r="P126" s="1">
        <v>0</v>
      </c>
      <c r="R126" s="1">
        <v>0</v>
      </c>
      <c r="T126" s="1">
        <v>0.168085716335</v>
      </c>
      <c r="V126" s="1">
        <v>0.121085927498</v>
      </c>
      <c r="X126" s="1">
        <v>11.366816820293</v>
      </c>
      <c r="Z126" s="1">
        <v>0</v>
      </c>
      <c r="AB126" s="1">
        <v>0.951637</v>
      </c>
      <c r="AD126" s="1">
        <v>0</v>
      </c>
      <c r="AF126" s="1">
        <v>0</v>
      </c>
      <c r="AH126" s="1">
        <v>1.1950324574039999</v>
      </c>
      <c r="AI126" s="9"/>
      <c r="AJ126" s="1">
        <v>135.671819563965</v>
      </c>
    </row>
    <row r="127" spans="1:36" ht="12.75">
      <c r="A127" t="s">
        <v>175</v>
      </c>
      <c r="B127" t="s">
        <v>499</v>
      </c>
      <c r="D127" s="1">
        <v>0</v>
      </c>
      <c r="F127" s="1">
        <v>0</v>
      </c>
      <c r="H127" s="1">
        <v>60.993654528792</v>
      </c>
      <c r="J127" s="1">
        <v>0.9498135675239999</v>
      </c>
      <c r="L127" s="1">
        <v>0</v>
      </c>
      <c r="N127" s="1">
        <v>0</v>
      </c>
      <c r="P127" s="1">
        <v>0</v>
      </c>
      <c r="R127" s="1">
        <v>0</v>
      </c>
      <c r="T127" s="1">
        <v>0</v>
      </c>
      <c r="V127" s="1">
        <v>0</v>
      </c>
      <c r="X127" s="1">
        <v>0</v>
      </c>
      <c r="Z127" s="1">
        <v>0</v>
      </c>
      <c r="AB127" s="1">
        <v>0</v>
      </c>
      <c r="AD127" s="1">
        <v>0</v>
      </c>
      <c r="AF127" s="1">
        <v>0</v>
      </c>
      <c r="AH127" s="1">
        <v>0</v>
      </c>
      <c r="AI127" s="9"/>
      <c r="AJ127" s="1">
        <v>61.943468096314994</v>
      </c>
    </row>
    <row r="128" spans="4:36" ht="12.75">
      <c r="D128" s="1" t="s">
        <v>891</v>
      </c>
      <c r="F128" s="1" t="s">
        <v>891</v>
      </c>
      <c r="H128" s="1" t="s">
        <v>891</v>
      </c>
      <c r="J128" s="1" t="s">
        <v>891</v>
      </c>
      <c r="L128" s="1" t="s">
        <v>891</v>
      </c>
      <c r="N128" s="1" t="s">
        <v>891</v>
      </c>
      <c r="P128" s="1" t="s">
        <v>891</v>
      </c>
      <c r="R128" s="1" t="s">
        <v>891</v>
      </c>
      <c r="T128" s="1" t="s">
        <v>891</v>
      </c>
      <c r="V128" s="1" t="s">
        <v>891</v>
      </c>
      <c r="X128" s="1" t="s">
        <v>891</v>
      </c>
      <c r="Z128" s="1" t="s">
        <v>891</v>
      </c>
      <c r="AB128" s="1" t="s">
        <v>891</v>
      </c>
      <c r="AD128" s="1" t="s">
        <v>891</v>
      </c>
      <c r="AF128" s="1" t="s">
        <v>891</v>
      </c>
      <c r="AH128" s="1" t="s">
        <v>891</v>
      </c>
      <c r="AI128" s="9"/>
      <c r="AJ128" s="1" t="s">
        <v>891</v>
      </c>
    </row>
    <row r="129" spans="2:36" ht="12.75">
      <c r="B129" t="s">
        <v>500</v>
      </c>
      <c r="D129" s="1" t="s">
        <v>891</v>
      </c>
      <c r="F129" s="1" t="s">
        <v>891</v>
      </c>
      <c r="H129" s="1" t="s">
        <v>891</v>
      </c>
      <c r="J129" s="1" t="s">
        <v>891</v>
      </c>
      <c r="L129" s="1" t="s">
        <v>891</v>
      </c>
      <c r="N129" s="1" t="s">
        <v>891</v>
      </c>
      <c r="P129" s="1" t="s">
        <v>891</v>
      </c>
      <c r="R129" s="1" t="s">
        <v>891</v>
      </c>
      <c r="T129" s="1" t="s">
        <v>891</v>
      </c>
      <c r="V129" s="1" t="s">
        <v>891</v>
      </c>
      <c r="X129" s="1" t="s">
        <v>891</v>
      </c>
      <c r="Z129" s="1" t="s">
        <v>891</v>
      </c>
      <c r="AB129" s="1" t="s">
        <v>891</v>
      </c>
      <c r="AD129" s="1" t="s">
        <v>891</v>
      </c>
      <c r="AF129" s="1" t="s">
        <v>891</v>
      </c>
      <c r="AH129" s="1" t="s">
        <v>891</v>
      </c>
      <c r="AI129" s="9"/>
      <c r="AJ129" s="1" t="s">
        <v>891</v>
      </c>
    </row>
    <row r="130" spans="1:36" ht="12.75">
      <c r="A130" t="s">
        <v>84</v>
      </c>
      <c r="B130" t="s">
        <v>501</v>
      </c>
      <c r="D130" s="1">
        <v>163.62862612235202</v>
      </c>
      <c r="F130" s="1">
        <v>33.118586381468</v>
      </c>
      <c r="H130" s="1">
        <v>0</v>
      </c>
      <c r="J130" s="1">
        <v>4.0407978344419995</v>
      </c>
      <c r="L130" s="1">
        <v>18.307094806557</v>
      </c>
      <c r="N130" s="1">
        <v>0</v>
      </c>
      <c r="P130" s="1">
        <v>0</v>
      </c>
      <c r="R130" s="1">
        <v>0</v>
      </c>
      <c r="T130" s="1">
        <v>0.117543625493</v>
      </c>
      <c r="V130" s="1">
        <v>0.129426530283</v>
      </c>
      <c r="X130" s="1">
        <v>12.682549877621001</v>
      </c>
      <c r="Z130" s="1">
        <v>0</v>
      </c>
      <c r="AB130" s="1">
        <v>0</v>
      </c>
      <c r="AD130" s="1">
        <v>0</v>
      </c>
      <c r="AF130" s="1">
        <v>0</v>
      </c>
      <c r="AH130" s="1">
        <v>1.758828317451</v>
      </c>
      <c r="AI130" s="9"/>
      <c r="AJ130" s="1">
        <v>233.783453495667</v>
      </c>
    </row>
    <row r="131" spans="1:36" ht="12.75">
      <c r="A131" t="s">
        <v>85</v>
      </c>
      <c r="B131" t="s">
        <v>502</v>
      </c>
      <c r="D131" s="1">
        <v>49.624596531911</v>
      </c>
      <c r="F131" s="1">
        <v>10.314024388623999</v>
      </c>
      <c r="H131" s="1">
        <v>0</v>
      </c>
      <c r="J131" s="1">
        <v>1.997413422341</v>
      </c>
      <c r="L131" s="1">
        <v>6.368138600795</v>
      </c>
      <c r="N131" s="1">
        <v>0</v>
      </c>
      <c r="P131" s="1">
        <v>0</v>
      </c>
      <c r="R131" s="1">
        <v>0</v>
      </c>
      <c r="T131" s="1">
        <v>0.102450078057</v>
      </c>
      <c r="V131" s="1">
        <v>0.134136517738</v>
      </c>
      <c r="X131" s="1">
        <v>1.583096464077</v>
      </c>
      <c r="Z131" s="1">
        <v>0</v>
      </c>
      <c r="AB131" s="1">
        <v>0.841202</v>
      </c>
      <c r="AD131" s="1">
        <v>0</v>
      </c>
      <c r="AF131" s="1">
        <v>0</v>
      </c>
      <c r="AH131" s="1">
        <v>0.494498396136</v>
      </c>
      <c r="AI131" s="9"/>
      <c r="AJ131" s="1">
        <v>71.459556399681</v>
      </c>
    </row>
    <row r="132" spans="1:36" ht="12.75">
      <c r="A132" t="s">
        <v>86</v>
      </c>
      <c r="B132" t="s">
        <v>503</v>
      </c>
      <c r="D132" s="1">
        <v>99.12278326037</v>
      </c>
      <c r="F132" s="1">
        <v>19.107649282357997</v>
      </c>
      <c r="H132" s="1">
        <v>0</v>
      </c>
      <c r="J132" s="1">
        <v>3.85508709534</v>
      </c>
      <c r="L132" s="1">
        <v>12.668712227647001</v>
      </c>
      <c r="N132" s="1">
        <v>0</v>
      </c>
      <c r="P132" s="1">
        <v>0</v>
      </c>
      <c r="R132" s="1">
        <v>0</v>
      </c>
      <c r="T132" s="1">
        <v>0.128471777736</v>
      </c>
      <c r="V132" s="1">
        <v>0.13580463829599998</v>
      </c>
      <c r="X132" s="1">
        <v>1.9728754654510001</v>
      </c>
      <c r="Z132" s="1">
        <v>0</v>
      </c>
      <c r="AB132" s="1">
        <v>1.598869</v>
      </c>
      <c r="AD132" s="1">
        <v>0</v>
      </c>
      <c r="AF132" s="1">
        <v>0</v>
      </c>
      <c r="AH132" s="1">
        <v>1.0057397076749999</v>
      </c>
      <c r="AI132" s="9"/>
      <c r="AJ132" s="1">
        <v>139.595992454873</v>
      </c>
    </row>
    <row r="133" spans="1:36" ht="12.75">
      <c r="A133" t="s">
        <v>87</v>
      </c>
      <c r="B133" t="s">
        <v>504</v>
      </c>
      <c r="D133" s="1">
        <v>184.105939427897</v>
      </c>
      <c r="F133" s="1">
        <v>41.076087775371</v>
      </c>
      <c r="H133" s="1">
        <v>0</v>
      </c>
      <c r="J133" s="1">
        <v>6.636411314746</v>
      </c>
      <c r="L133" s="1">
        <v>19.344031647133</v>
      </c>
      <c r="N133" s="1">
        <v>0</v>
      </c>
      <c r="P133" s="1">
        <v>0</v>
      </c>
      <c r="R133" s="1">
        <v>0</v>
      </c>
      <c r="T133" s="1">
        <v>0.8586258146219999</v>
      </c>
      <c r="V133" s="1">
        <v>0.14286961947899998</v>
      </c>
      <c r="X133" s="1">
        <v>10.582753178624001</v>
      </c>
      <c r="Z133" s="1">
        <v>0</v>
      </c>
      <c r="AB133" s="1">
        <v>2.765723</v>
      </c>
      <c r="AD133" s="1">
        <v>0</v>
      </c>
      <c r="AF133" s="1">
        <v>0</v>
      </c>
      <c r="AH133" s="1">
        <v>2.593902775828</v>
      </c>
      <c r="AI133" s="9"/>
      <c r="AJ133" s="1">
        <v>268.1063445537</v>
      </c>
    </row>
    <row r="134" spans="1:36" ht="12.75">
      <c r="A134" t="s">
        <v>88</v>
      </c>
      <c r="B134" t="s">
        <v>505</v>
      </c>
      <c r="D134" s="1">
        <v>84.559330455412</v>
      </c>
      <c r="F134" s="1">
        <v>15.414606388289</v>
      </c>
      <c r="H134" s="1">
        <v>0</v>
      </c>
      <c r="J134" s="1">
        <v>2.778021734272</v>
      </c>
      <c r="L134" s="1">
        <v>9.03693887769</v>
      </c>
      <c r="N134" s="1">
        <v>0</v>
      </c>
      <c r="P134" s="1">
        <v>0</v>
      </c>
      <c r="R134" s="1">
        <v>0</v>
      </c>
      <c r="T134" s="1">
        <v>0.10368841227</v>
      </c>
      <c r="V134" s="1">
        <v>0.125795914953</v>
      </c>
      <c r="X134" s="1">
        <v>9.099877008866999</v>
      </c>
      <c r="Z134" s="1">
        <v>0</v>
      </c>
      <c r="AB134" s="1">
        <v>0</v>
      </c>
      <c r="AD134" s="1">
        <v>0</v>
      </c>
      <c r="AF134" s="1">
        <v>0</v>
      </c>
      <c r="AH134" s="1">
        <v>0.847571598723</v>
      </c>
      <c r="AI134" s="9"/>
      <c r="AJ134" s="1">
        <v>121.965830390475</v>
      </c>
    </row>
    <row r="135" spans="1:36" ht="12.75">
      <c r="A135" t="s">
        <v>176</v>
      </c>
      <c r="B135" t="s">
        <v>506</v>
      </c>
      <c r="D135" s="1">
        <v>0</v>
      </c>
      <c r="F135" s="1">
        <v>0</v>
      </c>
      <c r="H135" s="1">
        <v>44.563959221488</v>
      </c>
      <c r="J135" s="1">
        <v>0.8865268449</v>
      </c>
      <c r="L135" s="1">
        <v>0</v>
      </c>
      <c r="N135" s="1">
        <v>0</v>
      </c>
      <c r="P135" s="1">
        <v>0</v>
      </c>
      <c r="R135" s="1">
        <v>0</v>
      </c>
      <c r="T135" s="1">
        <v>0</v>
      </c>
      <c r="V135" s="1">
        <v>0</v>
      </c>
      <c r="X135" s="1">
        <v>0</v>
      </c>
      <c r="Z135" s="1">
        <v>0</v>
      </c>
      <c r="AB135" s="1">
        <v>0.399045</v>
      </c>
      <c r="AD135" s="1">
        <v>0</v>
      </c>
      <c r="AF135" s="1">
        <v>0</v>
      </c>
      <c r="AH135" s="1">
        <v>0</v>
      </c>
      <c r="AI135" s="9"/>
      <c r="AJ135" s="1">
        <v>45.849531066388</v>
      </c>
    </row>
    <row r="136" spans="4:36" ht="12.75">
      <c r="D136" s="1" t="s">
        <v>891</v>
      </c>
      <c r="F136" s="1" t="s">
        <v>891</v>
      </c>
      <c r="H136" s="1" t="s">
        <v>891</v>
      </c>
      <c r="J136" s="1" t="s">
        <v>891</v>
      </c>
      <c r="L136" s="1" t="s">
        <v>891</v>
      </c>
      <c r="N136" s="1" t="s">
        <v>891</v>
      </c>
      <c r="P136" s="1" t="s">
        <v>891</v>
      </c>
      <c r="R136" s="1" t="s">
        <v>891</v>
      </c>
      <c r="T136" s="1" t="s">
        <v>891</v>
      </c>
      <c r="V136" s="1" t="s">
        <v>891</v>
      </c>
      <c r="X136" s="1" t="s">
        <v>891</v>
      </c>
      <c r="Z136" s="1" t="s">
        <v>891</v>
      </c>
      <c r="AB136" s="1" t="s">
        <v>891</v>
      </c>
      <c r="AD136" s="1" t="s">
        <v>891</v>
      </c>
      <c r="AF136" s="1" t="s">
        <v>891</v>
      </c>
      <c r="AH136" s="1" t="s">
        <v>891</v>
      </c>
      <c r="AI136" s="9"/>
      <c r="AJ136" s="1" t="s">
        <v>891</v>
      </c>
    </row>
    <row r="137" spans="2:36" ht="12.75">
      <c r="B137" t="s">
        <v>507</v>
      </c>
      <c r="D137" s="1" t="s">
        <v>891</v>
      </c>
      <c r="F137" s="1" t="s">
        <v>891</v>
      </c>
      <c r="H137" s="1" t="s">
        <v>891</v>
      </c>
      <c r="J137" s="1" t="s">
        <v>891</v>
      </c>
      <c r="L137" s="1" t="s">
        <v>891</v>
      </c>
      <c r="N137" s="1" t="s">
        <v>891</v>
      </c>
      <c r="P137" s="1" t="s">
        <v>891</v>
      </c>
      <c r="R137" s="1" t="s">
        <v>891</v>
      </c>
      <c r="T137" s="1" t="s">
        <v>891</v>
      </c>
      <c r="V137" s="1" t="s">
        <v>891</v>
      </c>
      <c r="X137" s="1" t="s">
        <v>891</v>
      </c>
      <c r="Z137" s="1" t="s">
        <v>891</v>
      </c>
      <c r="AB137" s="1" t="s">
        <v>891</v>
      </c>
      <c r="AD137" s="1" t="s">
        <v>891</v>
      </c>
      <c r="AF137" s="1" t="s">
        <v>891</v>
      </c>
      <c r="AH137" s="1" t="s">
        <v>891</v>
      </c>
      <c r="AI137" s="9"/>
      <c r="AJ137" s="1" t="s">
        <v>891</v>
      </c>
    </row>
    <row r="138" spans="4:36" ht="12.75">
      <c r="D138" s="1" t="s">
        <v>891</v>
      </c>
      <c r="F138" s="1" t="s">
        <v>891</v>
      </c>
      <c r="H138" s="1" t="s">
        <v>891</v>
      </c>
      <c r="J138" s="1" t="s">
        <v>891</v>
      </c>
      <c r="L138" s="1" t="s">
        <v>891</v>
      </c>
      <c r="N138" s="1" t="s">
        <v>891</v>
      </c>
      <c r="P138" s="1" t="s">
        <v>891</v>
      </c>
      <c r="R138" s="1" t="s">
        <v>891</v>
      </c>
      <c r="T138" s="1" t="s">
        <v>891</v>
      </c>
      <c r="V138" s="1" t="s">
        <v>891</v>
      </c>
      <c r="X138" s="1" t="s">
        <v>891</v>
      </c>
      <c r="Z138" s="1" t="s">
        <v>891</v>
      </c>
      <c r="AB138" s="1" t="s">
        <v>891</v>
      </c>
      <c r="AD138" s="1" t="s">
        <v>891</v>
      </c>
      <c r="AF138" s="1" t="s">
        <v>891</v>
      </c>
      <c r="AH138" s="1" t="s">
        <v>891</v>
      </c>
      <c r="AI138" s="9"/>
      <c r="AJ138" s="1" t="s">
        <v>891</v>
      </c>
    </row>
    <row r="139" spans="1:36" ht="12.75">
      <c r="A139" t="s">
        <v>119</v>
      </c>
      <c r="B139" t="s">
        <v>508</v>
      </c>
      <c r="D139" s="1">
        <v>24.078985669549</v>
      </c>
      <c r="F139" s="1">
        <v>6.684455081885</v>
      </c>
      <c r="H139" s="1">
        <v>0</v>
      </c>
      <c r="J139" s="1">
        <v>1.919673120636</v>
      </c>
      <c r="L139" s="1">
        <v>3.8010952515659997</v>
      </c>
      <c r="N139" s="1">
        <v>0</v>
      </c>
      <c r="P139" s="1">
        <v>0</v>
      </c>
      <c r="R139" s="1">
        <v>0</v>
      </c>
      <c r="T139" s="1">
        <v>0.201942676465</v>
      </c>
      <c r="V139" s="1">
        <v>0.123539045964</v>
      </c>
      <c r="X139" s="1">
        <v>3.433941526802</v>
      </c>
      <c r="Z139" s="1">
        <v>0</v>
      </c>
      <c r="AB139" s="1">
        <v>1.588886</v>
      </c>
      <c r="AD139" s="1">
        <v>0</v>
      </c>
      <c r="AF139" s="1">
        <v>-0.051936</v>
      </c>
      <c r="AH139" s="1">
        <v>0.224025433434</v>
      </c>
      <c r="AI139" s="9"/>
      <c r="AJ139" s="1">
        <v>42.004607806303</v>
      </c>
    </row>
    <row r="140" spans="1:36" ht="12.75">
      <c r="A140" t="s">
        <v>169</v>
      </c>
      <c r="B140" t="s">
        <v>509</v>
      </c>
      <c r="D140" s="1">
        <v>29.994811390012</v>
      </c>
      <c r="F140" s="1">
        <v>8.683274687008002</v>
      </c>
      <c r="H140" s="1">
        <v>0</v>
      </c>
      <c r="J140" s="1">
        <v>1.817795917073</v>
      </c>
      <c r="L140" s="1">
        <v>4.356507397792</v>
      </c>
      <c r="N140" s="1">
        <v>0</v>
      </c>
      <c r="P140" s="1">
        <v>0</v>
      </c>
      <c r="R140" s="1">
        <v>0</v>
      </c>
      <c r="T140" s="1">
        <v>0.195113194593</v>
      </c>
      <c r="V140" s="1">
        <v>0.123048422271</v>
      </c>
      <c r="X140" s="1">
        <v>10.579318634669</v>
      </c>
      <c r="Z140" s="1">
        <v>0</v>
      </c>
      <c r="AB140" s="1">
        <v>1.521464</v>
      </c>
      <c r="AD140" s="1">
        <v>0</v>
      </c>
      <c r="AF140" s="1">
        <v>0</v>
      </c>
      <c r="AH140" s="1">
        <v>0.359351137049</v>
      </c>
      <c r="AI140" s="9"/>
      <c r="AJ140" s="1">
        <v>57.630684780466</v>
      </c>
    </row>
    <row r="141" spans="1:36" ht="12.75">
      <c r="A141" t="s">
        <v>160</v>
      </c>
      <c r="B141" t="s">
        <v>510</v>
      </c>
      <c r="D141" s="1">
        <v>49.950774111373</v>
      </c>
      <c r="F141" s="1">
        <v>11.421090813214</v>
      </c>
      <c r="H141" s="1">
        <v>0</v>
      </c>
      <c r="J141" s="1">
        <v>1.2469182211029999</v>
      </c>
      <c r="L141" s="1">
        <v>7.2397952105700005</v>
      </c>
      <c r="N141" s="1">
        <v>0</v>
      </c>
      <c r="P141" s="1">
        <v>0</v>
      </c>
      <c r="R141" s="1">
        <v>0</v>
      </c>
      <c r="T141" s="1">
        <v>0.106323061527</v>
      </c>
      <c r="V141" s="1">
        <v>0.116670314258</v>
      </c>
      <c r="X141" s="1">
        <v>4.352061000792</v>
      </c>
      <c r="Z141" s="1">
        <v>0</v>
      </c>
      <c r="AB141" s="1">
        <v>0.989567</v>
      </c>
      <c r="AD141" s="1">
        <v>0</v>
      </c>
      <c r="AF141" s="1">
        <v>0</v>
      </c>
      <c r="AH141" s="1">
        <v>0.579825750272</v>
      </c>
      <c r="AI141" s="9"/>
      <c r="AJ141" s="1">
        <v>76.003025483109</v>
      </c>
    </row>
    <row r="142" spans="1:36" ht="12.75">
      <c r="A142" t="s">
        <v>161</v>
      </c>
      <c r="B142" t="s">
        <v>511</v>
      </c>
      <c r="D142" s="1">
        <v>57.605611702482996</v>
      </c>
      <c r="F142" s="1">
        <v>10.598950953816</v>
      </c>
      <c r="H142" s="1">
        <v>0</v>
      </c>
      <c r="J142" s="1">
        <v>1.483868058381</v>
      </c>
      <c r="L142" s="1">
        <v>5.2202093264539995</v>
      </c>
      <c r="N142" s="1">
        <v>0</v>
      </c>
      <c r="P142" s="1">
        <v>0</v>
      </c>
      <c r="R142" s="1">
        <v>0</v>
      </c>
      <c r="T142" s="1">
        <v>0.515633731307</v>
      </c>
      <c r="V142" s="1">
        <v>0.114413445269</v>
      </c>
      <c r="X142" s="1">
        <v>4.916178056748</v>
      </c>
      <c r="Z142" s="1">
        <v>0</v>
      </c>
      <c r="AB142" s="1">
        <v>1.210334</v>
      </c>
      <c r="AD142" s="1">
        <v>0</v>
      </c>
      <c r="AF142" s="1">
        <v>0</v>
      </c>
      <c r="AH142" s="1">
        <v>0.846459520383</v>
      </c>
      <c r="AI142" s="9"/>
      <c r="AJ142" s="1">
        <v>82.51165879484101</v>
      </c>
    </row>
    <row r="143" spans="1:36" ht="12.75">
      <c r="A143" t="s">
        <v>135</v>
      </c>
      <c r="B143" t="s">
        <v>512</v>
      </c>
      <c r="D143" s="1">
        <v>35.714611825034</v>
      </c>
      <c r="F143" s="1">
        <v>9.466161289263999</v>
      </c>
      <c r="H143" s="1">
        <v>0</v>
      </c>
      <c r="J143" s="1">
        <v>1.9977178856850002</v>
      </c>
      <c r="L143" s="1">
        <v>4.336857063169</v>
      </c>
      <c r="N143" s="1">
        <v>0</v>
      </c>
      <c r="P143" s="1">
        <v>0</v>
      </c>
      <c r="R143" s="1">
        <v>0</v>
      </c>
      <c r="T143" s="1">
        <v>0.557618363613</v>
      </c>
      <c r="V143" s="1">
        <v>0.11411907105300001</v>
      </c>
      <c r="X143" s="1">
        <v>0.036287490611</v>
      </c>
      <c r="Z143" s="1">
        <v>0</v>
      </c>
      <c r="AB143" s="1">
        <v>1.642949</v>
      </c>
      <c r="AD143" s="1">
        <v>0</v>
      </c>
      <c r="AF143" s="1">
        <v>-0.149744</v>
      </c>
      <c r="AH143" s="1">
        <v>0.445655794966</v>
      </c>
      <c r="AI143" s="9"/>
      <c r="AJ143" s="1">
        <v>54.162233783396</v>
      </c>
    </row>
    <row r="144" spans="4:36" ht="12.75">
      <c r="D144" s="1" t="s">
        <v>891</v>
      </c>
      <c r="F144" s="1" t="s">
        <v>891</v>
      </c>
      <c r="H144" s="1" t="s">
        <v>891</v>
      </c>
      <c r="J144" s="1" t="s">
        <v>891</v>
      </c>
      <c r="L144" s="1" t="s">
        <v>891</v>
      </c>
      <c r="N144" s="1" t="s">
        <v>891</v>
      </c>
      <c r="P144" s="1" t="s">
        <v>891</v>
      </c>
      <c r="R144" s="1" t="s">
        <v>891</v>
      </c>
      <c r="T144" s="1" t="s">
        <v>891</v>
      </c>
      <c r="V144" s="1" t="s">
        <v>891</v>
      </c>
      <c r="X144" s="1" t="s">
        <v>891</v>
      </c>
      <c r="Z144" s="1" t="s">
        <v>891</v>
      </c>
      <c r="AB144" s="1" t="s">
        <v>891</v>
      </c>
      <c r="AD144" s="1" t="s">
        <v>891</v>
      </c>
      <c r="AF144" s="1" t="s">
        <v>891</v>
      </c>
      <c r="AH144" s="1" t="s">
        <v>891</v>
      </c>
      <c r="AI144" s="9"/>
      <c r="AJ144" s="1" t="s">
        <v>891</v>
      </c>
    </row>
    <row r="145" spans="1:36" ht="12.75">
      <c r="A145" t="s">
        <v>145</v>
      </c>
      <c r="B145" t="s">
        <v>513</v>
      </c>
      <c r="D145" s="1">
        <v>10.821820143044</v>
      </c>
      <c r="F145" s="1">
        <v>6.593089466118999</v>
      </c>
      <c r="H145" s="1">
        <v>0</v>
      </c>
      <c r="J145" s="1">
        <v>1.201810042775</v>
      </c>
      <c r="L145" s="1">
        <v>2.930456296753</v>
      </c>
      <c r="N145" s="1">
        <v>0</v>
      </c>
      <c r="P145" s="1">
        <v>0</v>
      </c>
      <c r="R145" s="1">
        <v>0</v>
      </c>
      <c r="T145" s="1">
        <v>0.049062369769</v>
      </c>
      <c r="V145" s="1">
        <v>0.11725906269000001</v>
      </c>
      <c r="X145" s="1">
        <v>8.205874771784</v>
      </c>
      <c r="Z145" s="1">
        <v>0</v>
      </c>
      <c r="AB145" s="1">
        <v>0.999198</v>
      </c>
      <c r="AD145" s="1">
        <v>0</v>
      </c>
      <c r="AF145" s="1">
        <v>-0.128248</v>
      </c>
      <c r="AH145" s="1">
        <v>0.156628366092</v>
      </c>
      <c r="AI145" s="9"/>
      <c r="AJ145" s="1">
        <v>30.946950519027</v>
      </c>
    </row>
    <row r="146" spans="1:36" ht="12.75">
      <c r="A146" t="s">
        <v>138</v>
      </c>
      <c r="B146" t="s">
        <v>514</v>
      </c>
      <c r="D146" s="1">
        <v>59.81721490541</v>
      </c>
      <c r="F146" s="1">
        <v>21.455472377775</v>
      </c>
      <c r="H146" s="1">
        <v>0</v>
      </c>
      <c r="J146" s="1">
        <v>2.970442567793</v>
      </c>
      <c r="L146" s="1">
        <v>6.604878889421</v>
      </c>
      <c r="N146" s="1">
        <v>0</v>
      </c>
      <c r="P146" s="1">
        <v>0</v>
      </c>
      <c r="R146" s="1">
        <v>0</v>
      </c>
      <c r="T146" s="1">
        <v>1.268424164357</v>
      </c>
      <c r="V146" s="1">
        <v>0.138061507285</v>
      </c>
      <c r="X146" s="1">
        <v>6.949212853311001</v>
      </c>
      <c r="Z146" s="1">
        <v>0</v>
      </c>
      <c r="AB146" s="1">
        <v>0</v>
      </c>
      <c r="AD146" s="1">
        <v>0</v>
      </c>
      <c r="AF146" s="1">
        <v>0</v>
      </c>
      <c r="AH146" s="1">
        <v>0.565759502776</v>
      </c>
      <c r="AI146" s="9"/>
      <c r="AJ146" s="1">
        <v>99.76946676812699</v>
      </c>
    </row>
    <row r="147" spans="1:36" ht="12.75">
      <c r="A147" t="s">
        <v>120</v>
      </c>
      <c r="B147" t="s">
        <v>515</v>
      </c>
      <c r="D147" s="1">
        <v>109.780706243865</v>
      </c>
      <c r="F147" s="1">
        <v>26.99672080181</v>
      </c>
      <c r="H147" s="1">
        <v>0</v>
      </c>
      <c r="J147" s="1">
        <v>4.461233944108</v>
      </c>
      <c r="L147" s="1">
        <v>11.808694907438001</v>
      </c>
      <c r="N147" s="1">
        <v>0</v>
      </c>
      <c r="P147" s="1">
        <v>0</v>
      </c>
      <c r="R147" s="1">
        <v>0</v>
      </c>
      <c r="T147" s="1">
        <v>1.0601102485529998</v>
      </c>
      <c r="V147" s="1">
        <v>0.133842143522</v>
      </c>
      <c r="X147" s="1">
        <v>18.082789441627</v>
      </c>
      <c r="Z147" s="1">
        <v>0</v>
      </c>
      <c r="AB147" s="1">
        <v>0</v>
      </c>
      <c r="AD147" s="1">
        <v>0</v>
      </c>
      <c r="AF147" s="1">
        <v>0</v>
      </c>
      <c r="AH147" s="1">
        <v>1.406325836179</v>
      </c>
      <c r="AI147" s="9"/>
      <c r="AJ147" s="1">
        <v>173.730423567103</v>
      </c>
    </row>
    <row r="148" spans="1:36" ht="12.75">
      <c r="A148" t="s">
        <v>170</v>
      </c>
      <c r="B148" t="s">
        <v>516</v>
      </c>
      <c r="D148" s="1">
        <v>26.784664759695</v>
      </c>
      <c r="F148" s="1">
        <v>9.536659041012001</v>
      </c>
      <c r="H148" s="1">
        <v>0</v>
      </c>
      <c r="J148" s="1">
        <v>3.174948711776</v>
      </c>
      <c r="L148" s="1">
        <v>6.08606019495</v>
      </c>
      <c r="N148" s="1">
        <v>0</v>
      </c>
      <c r="P148" s="1">
        <v>0</v>
      </c>
      <c r="R148" s="1">
        <v>0</v>
      </c>
      <c r="T148" s="1">
        <v>0.138034033604</v>
      </c>
      <c r="V148" s="1">
        <v>0.126286538646</v>
      </c>
      <c r="X148" s="1">
        <v>10.40283738443</v>
      </c>
      <c r="Z148" s="1">
        <v>0</v>
      </c>
      <c r="AB148" s="1">
        <v>2.607977</v>
      </c>
      <c r="AD148" s="1">
        <v>0</v>
      </c>
      <c r="AF148" s="1">
        <v>0</v>
      </c>
      <c r="AH148" s="1">
        <v>0.31987273243700004</v>
      </c>
      <c r="AI148" s="9"/>
      <c r="AJ148" s="1">
        <v>59.177340396550996</v>
      </c>
    </row>
    <row r="149" spans="1:36" ht="12.75">
      <c r="A149" t="s">
        <v>167</v>
      </c>
      <c r="B149" t="s">
        <v>517</v>
      </c>
      <c r="D149" s="1">
        <v>38.502680847876</v>
      </c>
      <c r="F149" s="1">
        <v>11.462935710503</v>
      </c>
      <c r="H149" s="1">
        <v>0</v>
      </c>
      <c r="J149" s="1">
        <v>4.430074550587</v>
      </c>
      <c r="L149" s="1">
        <v>8.027060115399001</v>
      </c>
      <c r="N149" s="1">
        <v>0</v>
      </c>
      <c r="P149" s="1">
        <v>0</v>
      </c>
      <c r="R149" s="1">
        <v>0</v>
      </c>
      <c r="T149" s="1">
        <v>0.211212520609</v>
      </c>
      <c r="V149" s="1">
        <v>0.12236154910000001</v>
      </c>
      <c r="X149" s="1">
        <v>10.870072140616</v>
      </c>
      <c r="Z149" s="1">
        <v>0</v>
      </c>
      <c r="AB149" s="1">
        <v>3.612039</v>
      </c>
      <c r="AD149" s="1">
        <v>0</v>
      </c>
      <c r="AF149" s="1">
        <v>0</v>
      </c>
      <c r="AH149" s="1">
        <v>0.5500714429950001</v>
      </c>
      <c r="AI149" s="9"/>
      <c r="AJ149" s="1">
        <v>77.78850787768599</v>
      </c>
    </row>
    <row r="150" spans="4:36" ht="12.75">
      <c r="D150" s="1" t="s">
        <v>891</v>
      </c>
      <c r="F150" s="1" t="s">
        <v>891</v>
      </c>
      <c r="H150" s="1" t="s">
        <v>891</v>
      </c>
      <c r="J150" s="1" t="s">
        <v>891</v>
      </c>
      <c r="L150" s="1" t="s">
        <v>891</v>
      </c>
      <c r="N150" s="1" t="s">
        <v>891</v>
      </c>
      <c r="P150" s="1" t="s">
        <v>891</v>
      </c>
      <c r="R150" s="1" t="s">
        <v>891</v>
      </c>
      <c r="T150" s="1" t="s">
        <v>891</v>
      </c>
      <c r="V150" s="1" t="s">
        <v>891</v>
      </c>
      <c r="X150" s="1" t="s">
        <v>891</v>
      </c>
      <c r="Z150" s="1" t="s">
        <v>891</v>
      </c>
      <c r="AB150" s="1" t="s">
        <v>891</v>
      </c>
      <c r="AD150" s="1" t="s">
        <v>891</v>
      </c>
      <c r="AF150" s="1" t="s">
        <v>891</v>
      </c>
      <c r="AH150" s="1" t="s">
        <v>891</v>
      </c>
      <c r="AI150" s="9"/>
      <c r="AJ150" s="1" t="s">
        <v>891</v>
      </c>
    </row>
    <row r="151" spans="1:36" ht="12.75">
      <c r="A151" t="s">
        <v>168</v>
      </c>
      <c r="B151" t="s">
        <v>518</v>
      </c>
      <c r="D151" s="1">
        <v>56.346283755117994</v>
      </c>
      <c r="F151" s="1">
        <v>12.638212910142</v>
      </c>
      <c r="H151" s="1">
        <v>0</v>
      </c>
      <c r="J151" s="1">
        <v>3.780262501231</v>
      </c>
      <c r="L151" s="1">
        <v>7.493748942175</v>
      </c>
      <c r="N151" s="1">
        <v>0</v>
      </c>
      <c r="P151" s="1">
        <v>0</v>
      </c>
      <c r="R151" s="1">
        <v>0</v>
      </c>
      <c r="T151" s="1">
        <v>0.502461466271</v>
      </c>
      <c r="V151" s="1">
        <v>0.126090289169</v>
      </c>
      <c r="X151" s="1">
        <v>9.127731512344</v>
      </c>
      <c r="Z151" s="1">
        <v>0</v>
      </c>
      <c r="AB151" s="1">
        <v>1.580571</v>
      </c>
      <c r="AD151" s="1">
        <v>0</v>
      </c>
      <c r="AF151" s="1">
        <v>0</v>
      </c>
      <c r="AH151" s="1">
        <v>0.678583878566</v>
      </c>
      <c r="AI151" s="9"/>
      <c r="AJ151" s="1">
        <v>92.273946255016</v>
      </c>
    </row>
    <row r="152" spans="1:36" ht="12.75">
      <c r="A152" t="s">
        <v>117</v>
      </c>
      <c r="B152" t="s">
        <v>519</v>
      </c>
      <c r="D152" s="1">
        <v>127.50759968585</v>
      </c>
      <c r="F152" s="1">
        <v>23.787775327408998</v>
      </c>
      <c r="H152" s="1">
        <v>13.83249833804</v>
      </c>
      <c r="J152" s="1">
        <v>5.974890815092</v>
      </c>
      <c r="L152" s="1">
        <v>13.288357734892</v>
      </c>
      <c r="N152" s="1">
        <v>0</v>
      </c>
      <c r="P152" s="1">
        <v>0</v>
      </c>
      <c r="R152" s="1">
        <v>0</v>
      </c>
      <c r="T152" s="1">
        <v>0.7371199121459999</v>
      </c>
      <c r="V152" s="1">
        <v>0.152878342821</v>
      </c>
      <c r="X152" s="1">
        <v>2.313354932381</v>
      </c>
      <c r="Z152" s="1">
        <v>0.754532705882</v>
      </c>
      <c r="AB152" s="1">
        <v>2.513306</v>
      </c>
      <c r="AD152" s="1">
        <v>0</v>
      </c>
      <c r="AF152" s="1">
        <v>0</v>
      </c>
      <c r="AH152" s="1">
        <v>0.8853476274859999</v>
      </c>
      <c r="AI152" s="9"/>
      <c r="AJ152" s="1">
        <v>191.747661422</v>
      </c>
    </row>
    <row r="153" spans="1:36" ht="12.75">
      <c r="A153" t="s">
        <v>137</v>
      </c>
      <c r="B153" t="s">
        <v>520</v>
      </c>
      <c r="D153" s="1">
        <v>25.952444316624</v>
      </c>
      <c r="F153" s="1">
        <v>5.096667882703</v>
      </c>
      <c r="H153" s="1">
        <v>0</v>
      </c>
      <c r="J153" s="1">
        <v>0.992916453076</v>
      </c>
      <c r="L153" s="1">
        <v>3.429247923543</v>
      </c>
      <c r="N153" s="1">
        <v>0</v>
      </c>
      <c r="P153" s="1">
        <v>0</v>
      </c>
      <c r="R153" s="1">
        <v>0</v>
      </c>
      <c r="T153" s="1">
        <v>0.08339425363900001</v>
      </c>
      <c r="V153" s="1">
        <v>0.111665952587</v>
      </c>
      <c r="X153" s="1">
        <v>2.771427552277</v>
      </c>
      <c r="Z153" s="1">
        <v>0</v>
      </c>
      <c r="AB153" s="1">
        <v>0</v>
      </c>
      <c r="AD153" s="1">
        <v>0</v>
      </c>
      <c r="AF153" s="1">
        <v>-0.075535</v>
      </c>
      <c r="AH153" s="1">
        <v>0.36603941862999995</v>
      </c>
      <c r="AI153" s="9"/>
      <c r="AJ153" s="1">
        <v>38.728268753081004</v>
      </c>
    </row>
    <row r="154" spans="1:36" ht="12.75">
      <c r="A154" t="s">
        <v>134</v>
      </c>
      <c r="B154" t="s">
        <v>521</v>
      </c>
      <c r="D154" s="1">
        <v>66.221147543551</v>
      </c>
      <c r="F154" s="1">
        <v>14.014877228313</v>
      </c>
      <c r="H154" s="1">
        <v>0</v>
      </c>
      <c r="J154" s="1">
        <v>2.020005197522</v>
      </c>
      <c r="L154" s="1">
        <v>7.276318773037</v>
      </c>
      <c r="N154" s="1">
        <v>0</v>
      </c>
      <c r="P154" s="1">
        <v>0</v>
      </c>
      <c r="R154" s="1">
        <v>0</v>
      </c>
      <c r="T154" s="1">
        <v>0.22682318542299998</v>
      </c>
      <c r="V154" s="1">
        <v>0.122165299623</v>
      </c>
      <c r="X154" s="1">
        <v>6.549957930080001</v>
      </c>
      <c r="Z154" s="1">
        <v>0</v>
      </c>
      <c r="AB154" s="1">
        <v>0</v>
      </c>
      <c r="AD154" s="1">
        <v>0</v>
      </c>
      <c r="AF154" s="1">
        <v>0</v>
      </c>
      <c r="AH154" s="1">
        <v>0.8867149492640001</v>
      </c>
      <c r="AI154" s="9"/>
      <c r="AJ154" s="1">
        <v>97.318010106812</v>
      </c>
    </row>
    <row r="155" spans="1:36" ht="12.75">
      <c r="A155" t="s">
        <v>164</v>
      </c>
      <c r="B155" t="s">
        <v>522</v>
      </c>
      <c r="D155" s="1">
        <v>155.12854772710298</v>
      </c>
      <c r="F155" s="1">
        <v>26.642963530761</v>
      </c>
      <c r="H155" s="1">
        <v>0</v>
      </c>
      <c r="J155" s="1">
        <v>4.930678734814</v>
      </c>
      <c r="L155" s="1">
        <v>14.710415643739</v>
      </c>
      <c r="N155" s="1">
        <v>0</v>
      </c>
      <c r="P155" s="1">
        <v>0</v>
      </c>
      <c r="R155" s="1">
        <v>0</v>
      </c>
      <c r="T155" s="1">
        <v>0.424892878418</v>
      </c>
      <c r="V155" s="1">
        <v>0.127562160249</v>
      </c>
      <c r="X155" s="1">
        <v>10.355438666407</v>
      </c>
      <c r="Z155" s="1">
        <v>0</v>
      </c>
      <c r="AB155" s="1">
        <v>2.029307</v>
      </c>
      <c r="AD155" s="1">
        <v>0</v>
      </c>
      <c r="AF155" s="1">
        <v>0</v>
      </c>
      <c r="AH155" s="1">
        <v>1.430881158392</v>
      </c>
      <c r="AI155" s="9"/>
      <c r="AJ155" s="1">
        <v>215.780687499883</v>
      </c>
    </row>
    <row r="156" spans="4:36" ht="12.75">
      <c r="D156" s="1" t="s">
        <v>891</v>
      </c>
      <c r="F156" s="1" t="s">
        <v>891</v>
      </c>
      <c r="H156" s="1" t="s">
        <v>891</v>
      </c>
      <c r="J156" s="1" t="s">
        <v>891</v>
      </c>
      <c r="L156" s="1" t="s">
        <v>891</v>
      </c>
      <c r="N156" s="1" t="s">
        <v>891</v>
      </c>
      <c r="P156" s="1" t="s">
        <v>891</v>
      </c>
      <c r="R156" s="1" t="s">
        <v>891</v>
      </c>
      <c r="T156" s="1" t="s">
        <v>891</v>
      </c>
      <c r="V156" s="1" t="s">
        <v>891</v>
      </c>
      <c r="X156" s="1" t="s">
        <v>891</v>
      </c>
      <c r="Z156" s="1" t="s">
        <v>891</v>
      </c>
      <c r="AB156" s="1" t="s">
        <v>891</v>
      </c>
      <c r="AD156" s="1" t="s">
        <v>891</v>
      </c>
      <c r="AF156" s="1" t="s">
        <v>891</v>
      </c>
      <c r="AH156" s="1" t="s">
        <v>891</v>
      </c>
      <c r="AI156" s="9"/>
      <c r="AJ156" s="1" t="s">
        <v>891</v>
      </c>
    </row>
    <row r="157" spans="1:36" ht="12.75">
      <c r="A157" t="s">
        <v>127</v>
      </c>
      <c r="B157" t="s">
        <v>523</v>
      </c>
      <c r="D157" s="1">
        <v>59.827383583512</v>
      </c>
      <c r="F157" s="1">
        <v>14.71013468691</v>
      </c>
      <c r="H157" s="1">
        <v>0</v>
      </c>
      <c r="J157" s="1">
        <v>3.576698507661</v>
      </c>
      <c r="L157" s="1">
        <v>6.9724674876699995</v>
      </c>
      <c r="N157" s="1">
        <v>0</v>
      </c>
      <c r="P157" s="1">
        <v>0</v>
      </c>
      <c r="R157" s="1">
        <v>0</v>
      </c>
      <c r="T157" s="1">
        <v>0.110714143621</v>
      </c>
      <c r="V157" s="1">
        <v>0.159354575572</v>
      </c>
      <c r="X157" s="1">
        <v>3.6142475415099997</v>
      </c>
      <c r="Z157" s="1">
        <v>0.356985058824</v>
      </c>
      <c r="AB157" s="1">
        <v>2.876211</v>
      </c>
      <c r="AD157" s="1">
        <v>0</v>
      </c>
      <c r="AF157" s="1">
        <v>0</v>
      </c>
      <c r="AH157" s="1">
        <v>0.500674684981</v>
      </c>
      <c r="AI157" s="9"/>
      <c r="AJ157" s="1">
        <v>92.704871270262</v>
      </c>
    </row>
    <row r="158" spans="1:36" ht="12.75">
      <c r="A158" t="s">
        <v>152</v>
      </c>
      <c r="B158" t="s">
        <v>524</v>
      </c>
      <c r="D158" s="1">
        <v>41.962448624686004</v>
      </c>
      <c r="F158" s="1">
        <v>7.220375928077</v>
      </c>
      <c r="H158" s="1">
        <v>0</v>
      </c>
      <c r="J158" s="1">
        <v>1.0777248663580001</v>
      </c>
      <c r="L158" s="1">
        <v>5.489214740251</v>
      </c>
      <c r="N158" s="1">
        <v>0</v>
      </c>
      <c r="P158" s="1">
        <v>0</v>
      </c>
      <c r="R158" s="1">
        <v>0</v>
      </c>
      <c r="T158" s="1">
        <v>0.049062369769</v>
      </c>
      <c r="V158" s="1">
        <v>0.113432197883</v>
      </c>
      <c r="X158" s="1">
        <v>4.628350198932001</v>
      </c>
      <c r="Z158" s="1">
        <v>0</v>
      </c>
      <c r="AB158" s="1">
        <v>0</v>
      </c>
      <c r="AD158" s="1">
        <v>0</v>
      </c>
      <c r="AF158" s="1">
        <v>-0.094458</v>
      </c>
      <c r="AH158" s="1">
        <v>0.58379821156</v>
      </c>
      <c r="AI158" s="9"/>
      <c r="AJ158" s="1">
        <v>61.029949137516</v>
      </c>
    </row>
    <row r="159" spans="1:36" ht="12.75">
      <c r="A159" t="s">
        <v>123</v>
      </c>
      <c r="B159" t="s">
        <v>525</v>
      </c>
      <c r="D159" s="1">
        <v>32.921062613476</v>
      </c>
      <c r="F159" s="1">
        <v>6.876964815005</v>
      </c>
      <c r="H159" s="1">
        <v>0</v>
      </c>
      <c r="J159" s="1">
        <v>0.983530651482</v>
      </c>
      <c r="L159" s="1">
        <v>4.2980036787069995</v>
      </c>
      <c r="N159" s="1">
        <v>0</v>
      </c>
      <c r="P159" s="1">
        <v>0</v>
      </c>
      <c r="R159" s="1">
        <v>0</v>
      </c>
      <c r="T159" s="1">
        <v>0.07246610139700001</v>
      </c>
      <c r="V159" s="1">
        <v>0.113039698928</v>
      </c>
      <c r="X159" s="1">
        <v>2.078017768003</v>
      </c>
      <c r="Z159" s="1">
        <v>0</v>
      </c>
      <c r="AB159" s="1">
        <v>0.8159339999999999</v>
      </c>
      <c r="AD159" s="1">
        <v>0</v>
      </c>
      <c r="AF159" s="1">
        <v>-0.094505</v>
      </c>
      <c r="AH159" s="1">
        <v>0.478384177696</v>
      </c>
      <c r="AI159" s="9"/>
      <c r="AJ159" s="1">
        <v>48.542898504694996</v>
      </c>
    </row>
    <row r="160" spans="1:36" ht="12.75">
      <c r="A160" t="s">
        <v>158</v>
      </c>
      <c r="B160" t="s">
        <v>526</v>
      </c>
      <c r="D160" s="1">
        <v>35.506137034401</v>
      </c>
      <c r="F160" s="1">
        <v>8.791413155315</v>
      </c>
      <c r="H160" s="1">
        <v>0</v>
      </c>
      <c r="J160" s="1">
        <v>2.1352777964920002</v>
      </c>
      <c r="L160" s="1">
        <v>4.429134817049</v>
      </c>
      <c r="N160" s="1">
        <v>0</v>
      </c>
      <c r="P160" s="1">
        <v>0</v>
      </c>
      <c r="R160" s="1">
        <v>0</v>
      </c>
      <c r="T160" s="1">
        <v>0.201942676465</v>
      </c>
      <c r="V160" s="1">
        <v>0.12736591077099998</v>
      </c>
      <c r="X160" s="1">
        <v>3.864156626053</v>
      </c>
      <c r="Z160" s="1">
        <v>0.976053235294</v>
      </c>
      <c r="AB160" s="1">
        <v>0</v>
      </c>
      <c r="AD160" s="1">
        <v>0</v>
      </c>
      <c r="AF160" s="1">
        <v>0</v>
      </c>
      <c r="AH160" s="1">
        <v>0.275270635812</v>
      </c>
      <c r="AI160" s="9"/>
      <c r="AJ160" s="1">
        <v>56.306751887653</v>
      </c>
    </row>
    <row r="161" spans="1:36" ht="12.75">
      <c r="A161" t="s">
        <v>116</v>
      </c>
      <c r="B161" t="s">
        <v>527</v>
      </c>
      <c r="D161" s="1">
        <v>38.211441973444</v>
      </c>
      <c r="F161" s="1">
        <v>6.507155999711999</v>
      </c>
      <c r="H161" s="1">
        <v>3.290704702289</v>
      </c>
      <c r="J161" s="1">
        <v>1.77298823514</v>
      </c>
      <c r="L161" s="1">
        <v>3.276095643141</v>
      </c>
      <c r="N161" s="1">
        <v>0</v>
      </c>
      <c r="P161" s="1">
        <v>0</v>
      </c>
      <c r="R161" s="1">
        <v>0</v>
      </c>
      <c r="T161" s="1">
        <v>0.119983006518</v>
      </c>
      <c r="V161" s="1">
        <v>0.117749686383</v>
      </c>
      <c r="X161" s="1">
        <v>1.587706698188</v>
      </c>
      <c r="Z161" s="1">
        <v>0</v>
      </c>
      <c r="AB161" s="1">
        <v>0.724777</v>
      </c>
      <c r="AD161" s="1">
        <v>0</v>
      </c>
      <c r="AF161" s="1">
        <v>-0.071916</v>
      </c>
      <c r="AH161" s="1">
        <v>0.309417539593</v>
      </c>
      <c r="AI161" s="9"/>
      <c r="AJ161" s="1">
        <v>55.846104484409</v>
      </c>
    </row>
    <row r="162" spans="4:36" ht="12.75">
      <c r="D162" s="1" t="s">
        <v>891</v>
      </c>
      <c r="F162" s="1" t="s">
        <v>891</v>
      </c>
      <c r="H162" s="1" t="s">
        <v>891</v>
      </c>
      <c r="J162" s="1" t="s">
        <v>891</v>
      </c>
      <c r="L162" s="1" t="s">
        <v>891</v>
      </c>
      <c r="N162" s="1" t="s">
        <v>891</v>
      </c>
      <c r="P162" s="1" t="s">
        <v>891</v>
      </c>
      <c r="R162" s="1" t="s">
        <v>891</v>
      </c>
      <c r="T162" s="1" t="s">
        <v>891</v>
      </c>
      <c r="V162" s="1" t="s">
        <v>891</v>
      </c>
      <c r="X162" s="1" t="s">
        <v>891</v>
      </c>
      <c r="Z162" s="1" t="s">
        <v>891</v>
      </c>
      <c r="AB162" s="1" t="s">
        <v>891</v>
      </c>
      <c r="AD162" s="1" t="s">
        <v>891</v>
      </c>
      <c r="AF162" s="1" t="s">
        <v>891</v>
      </c>
      <c r="AH162" s="1" t="s">
        <v>891</v>
      </c>
      <c r="AI162" s="9"/>
      <c r="AJ162" s="1" t="s">
        <v>891</v>
      </c>
    </row>
    <row r="163" spans="1:36" ht="12.75">
      <c r="A163" t="s">
        <v>128</v>
      </c>
      <c r="B163" t="s">
        <v>528</v>
      </c>
      <c r="D163" s="1">
        <v>97.551563922646</v>
      </c>
      <c r="F163" s="1">
        <v>19.076052256993</v>
      </c>
      <c r="H163" s="1">
        <v>0</v>
      </c>
      <c r="J163" s="1">
        <v>1.912571289992</v>
      </c>
      <c r="L163" s="1">
        <v>8.957021790596999</v>
      </c>
      <c r="N163" s="1">
        <v>0</v>
      </c>
      <c r="P163" s="1">
        <v>0</v>
      </c>
      <c r="R163" s="1">
        <v>0</v>
      </c>
      <c r="T163" s="1">
        <v>0.064855546598</v>
      </c>
      <c r="V163" s="1">
        <v>0.190067618771</v>
      </c>
      <c r="X163" s="1">
        <v>7.689333441094</v>
      </c>
      <c r="Z163" s="1">
        <v>0</v>
      </c>
      <c r="AB163" s="1">
        <v>0</v>
      </c>
      <c r="AD163" s="1">
        <v>0</v>
      </c>
      <c r="AF163" s="1">
        <v>0</v>
      </c>
      <c r="AH163" s="1">
        <v>1.33151692105</v>
      </c>
      <c r="AI163" s="9"/>
      <c r="AJ163" s="1">
        <v>136.772982787742</v>
      </c>
    </row>
    <row r="164" spans="1:36" ht="12.75">
      <c r="A164" t="s">
        <v>141</v>
      </c>
      <c r="B164" t="s">
        <v>529</v>
      </c>
      <c r="D164" s="1">
        <v>116.894030919984</v>
      </c>
      <c r="F164" s="1">
        <v>26.601356435341998</v>
      </c>
      <c r="H164" s="1">
        <v>0</v>
      </c>
      <c r="J164" s="1">
        <v>2.322897629852</v>
      </c>
      <c r="L164" s="1">
        <v>11.464013325728999</v>
      </c>
      <c r="N164" s="1">
        <v>0</v>
      </c>
      <c r="P164" s="1">
        <v>0</v>
      </c>
      <c r="R164" s="1">
        <v>0</v>
      </c>
      <c r="T164" s="1">
        <v>0.5292936762980001</v>
      </c>
      <c r="V164" s="1">
        <v>0.13531401460200002</v>
      </c>
      <c r="X164" s="1">
        <v>10.735554681450001</v>
      </c>
      <c r="Z164" s="1">
        <v>0</v>
      </c>
      <c r="AB164" s="1">
        <v>0</v>
      </c>
      <c r="AD164" s="1">
        <v>0</v>
      </c>
      <c r="AF164" s="1">
        <v>0</v>
      </c>
      <c r="AH164" s="1">
        <v>1.444154570077</v>
      </c>
      <c r="AI164" s="9"/>
      <c r="AJ164" s="1">
        <v>170.126615253334</v>
      </c>
    </row>
    <row r="165" spans="1:36" ht="12.75">
      <c r="A165" t="s">
        <v>132</v>
      </c>
      <c r="B165" t="s">
        <v>530</v>
      </c>
      <c r="D165" s="1">
        <v>55.116883481845996</v>
      </c>
      <c r="F165" s="1">
        <v>13.389905868958</v>
      </c>
      <c r="H165" s="1">
        <v>0</v>
      </c>
      <c r="J165" s="1">
        <v>1.5606463749269999</v>
      </c>
      <c r="L165" s="1">
        <v>7.363668914246</v>
      </c>
      <c r="N165" s="1">
        <v>0</v>
      </c>
      <c r="P165" s="1">
        <v>0</v>
      </c>
      <c r="R165" s="1">
        <v>0</v>
      </c>
      <c r="T165" s="1">
        <v>0.16535392358599998</v>
      </c>
      <c r="V165" s="1">
        <v>0.122165299623</v>
      </c>
      <c r="X165" s="1">
        <v>3.487210649822</v>
      </c>
      <c r="Z165" s="1">
        <v>0</v>
      </c>
      <c r="AB165" s="1">
        <v>0</v>
      </c>
      <c r="AD165" s="1">
        <v>0</v>
      </c>
      <c r="AF165" s="1">
        <v>-0.08009</v>
      </c>
      <c r="AH165" s="1">
        <v>0.458884030822</v>
      </c>
      <c r="AI165" s="9"/>
      <c r="AJ165" s="1">
        <v>81.58462854383001</v>
      </c>
    </row>
    <row r="166" spans="1:36" ht="12.75">
      <c r="A166" t="s">
        <v>159</v>
      </c>
      <c r="B166" t="s">
        <v>531</v>
      </c>
      <c r="D166" s="1">
        <v>49.69587906665</v>
      </c>
      <c r="F166" s="1">
        <v>12.907311968117</v>
      </c>
      <c r="H166" s="1">
        <v>0</v>
      </c>
      <c r="J166" s="1">
        <v>2.442721311189</v>
      </c>
      <c r="L166" s="1">
        <v>7.00432420915</v>
      </c>
      <c r="N166" s="1">
        <v>0</v>
      </c>
      <c r="P166" s="1">
        <v>0</v>
      </c>
      <c r="R166" s="1">
        <v>0</v>
      </c>
      <c r="T166" s="1">
        <v>0.147302896501</v>
      </c>
      <c r="V166" s="1">
        <v>0.129426530283</v>
      </c>
      <c r="X166" s="1">
        <v>9.6208636351</v>
      </c>
      <c r="Z166" s="1">
        <v>0</v>
      </c>
      <c r="AB166" s="1">
        <v>0</v>
      </c>
      <c r="AD166" s="1">
        <v>0</v>
      </c>
      <c r="AF166" s="1">
        <v>0</v>
      </c>
      <c r="AH166" s="1">
        <v>0.5961063663520001</v>
      </c>
      <c r="AI166" s="9"/>
      <c r="AJ166" s="1">
        <v>82.54393598334099</v>
      </c>
    </row>
    <row r="167" spans="1:36" ht="12.75">
      <c r="A167" t="s">
        <v>124</v>
      </c>
      <c r="B167" t="s">
        <v>532</v>
      </c>
      <c r="D167" s="1">
        <v>56.175409644287</v>
      </c>
      <c r="F167" s="1">
        <v>10.258256379335</v>
      </c>
      <c r="H167" s="1">
        <v>0</v>
      </c>
      <c r="J167" s="1">
        <v>1.242443502507</v>
      </c>
      <c r="L167" s="1">
        <v>6.379864552547001</v>
      </c>
      <c r="N167" s="1">
        <v>0</v>
      </c>
      <c r="P167" s="1">
        <v>0</v>
      </c>
      <c r="R167" s="1">
        <v>0</v>
      </c>
      <c r="T167" s="1">
        <v>0.117543625493</v>
      </c>
      <c r="V167" s="1">
        <v>0.11411907105300001</v>
      </c>
      <c r="X167" s="1">
        <v>1.521001116241</v>
      </c>
      <c r="Z167" s="1">
        <v>0</v>
      </c>
      <c r="AB167" s="1">
        <v>0</v>
      </c>
      <c r="AD167" s="1">
        <v>0</v>
      </c>
      <c r="AF167" s="1">
        <v>0</v>
      </c>
      <c r="AH167" s="1">
        <v>0.8574575761140001</v>
      </c>
      <c r="AI167" s="9"/>
      <c r="AJ167" s="1">
        <v>76.66609546757799</v>
      </c>
    </row>
    <row r="168" spans="4:36" ht="12.75">
      <c r="D168" s="1" t="s">
        <v>891</v>
      </c>
      <c r="F168" s="1" t="s">
        <v>891</v>
      </c>
      <c r="H168" s="1" t="s">
        <v>891</v>
      </c>
      <c r="J168" s="1" t="s">
        <v>891</v>
      </c>
      <c r="L168" s="1" t="s">
        <v>891</v>
      </c>
      <c r="N168" s="1" t="s">
        <v>891</v>
      </c>
      <c r="P168" s="1" t="s">
        <v>891</v>
      </c>
      <c r="R168" s="1" t="s">
        <v>891</v>
      </c>
      <c r="T168" s="1" t="s">
        <v>891</v>
      </c>
      <c r="V168" s="1" t="s">
        <v>891</v>
      </c>
      <c r="X168" s="1" t="s">
        <v>891</v>
      </c>
      <c r="Z168" s="1" t="s">
        <v>891</v>
      </c>
      <c r="AB168" s="1" t="s">
        <v>891</v>
      </c>
      <c r="AD168" s="1" t="s">
        <v>891</v>
      </c>
      <c r="AF168" s="1" t="s">
        <v>891</v>
      </c>
      <c r="AH168" s="1" t="s">
        <v>891</v>
      </c>
      <c r="AI168" s="9"/>
      <c r="AJ168" s="1" t="s">
        <v>891</v>
      </c>
    </row>
    <row r="169" spans="1:36" ht="12.75">
      <c r="A169" t="s">
        <v>133</v>
      </c>
      <c r="B169" t="s">
        <v>533</v>
      </c>
      <c r="D169" s="1">
        <v>52.288027443274</v>
      </c>
      <c r="F169" s="1">
        <v>11.848615123399</v>
      </c>
      <c r="H169" s="1">
        <v>0</v>
      </c>
      <c r="J169" s="1">
        <v>2.293562041185</v>
      </c>
      <c r="L169" s="1">
        <v>6.946486099316</v>
      </c>
      <c r="N169" s="1">
        <v>0</v>
      </c>
      <c r="P169" s="1">
        <v>0</v>
      </c>
      <c r="R169" s="1">
        <v>0</v>
      </c>
      <c r="T169" s="1">
        <v>0.342933208471</v>
      </c>
      <c r="V169" s="1">
        <v>0.118240310077</v>
      </c>
      <c r="X169" s="1">
        <v>3.7431792152809997</v>
      </c>
      <c r="Z169" s="1">
        <v>0</v>
      </c>
      <c r="AB169" s="1">
        <v>0.973814</v>
      </c>
      <c r="AD169" s="1">
        <v>0</v>
      </c>
      <c r="AF169" s="1">
        <v>-0.089669</v>
      </c>
      <c r="AH169" s="1">
        <v>0.671436309383</v>
      </c>
      <c r="AI169" s="9"/>
      <c r="AJ169" s="1">
        <v>79.136624750386</v>
      </c>
    </row>
    <row r="170" spans="1:36" ht="12.75">
      <c r="A170" t="s">
        <v>129</v>
      </c>
      <c r="B170" t="s">
        <v>534</v>
      </c>
      <c r="D170" s="1">
        <v>45.839544630031</v>
      </c>
      <c r="F170" s="1">
        <v>9.224287316899</v>
      </c>
      <c r="H170" s="1">
        <v>0</v>
      </c>
      <c r="J170" s="1">
        <v>1.473034320362</v>
      </c>
      <c r="L170" s="1">
        <v>5.836264154893</v>
      </c>
      <c r="N170" s="1">
        <v>0</v>
      </c>
      <c r="P170" s="1">
        <v>0</v>
      </c>
      <c r="R170" s="1">
        <v>0</v>
      </c>
      <c r="T170" s="1">
        <v>0.070251426025</v>
      </c>
      <c r="V170" s="1">
        <v>0.139729627842</v>
      </c>
      <c r="X170" s="1">
        <v>3.695536106575</v>
      </c>
      <c r="Z170" s="1">
        <v>0</v>
      </c>
      <c r="AB170" s="1">
        <v>0.612351</v>
      </c>
      <c r="AD170" s="1">
        <v>0</v>
      </c>
      <c r="AF170" s="1">
        <v>-0.107437</v>
      </c>
      <c r="AH170" s="1">
        <v>0.626059447279</v>
      </c>
      <c r="AI170" s="9"/>
      <c r="AJ170" s="1">
        <v>67.40962102990501</v>
      </c>
    </row>
    <row r="171" spans="1:36" ht="12.75">
      <c r="A171" t="s">
        <v>130</v>
      </c>
      <c r="B171" t="s">
        <v>535</v>
      </c>
      <c r="D171" s="1">
        <v>37.791029806432</v>
      </c>
      <c r="F171" s="1">
        <v>8.989509829069</v>
      </c>
      <c r="H171" s="1">
        <v>0</v>
      </c>
      <c r="J171" s="1">
        <v>1.643509991407</v>
      </c>
      <c r="L171" s="1">
        <v>4.626487759172</v>
      </c>
      <c r="N171" s="1">
        <v>0</v>
      </c>
      <c r="P171" s="1">
        <v>0</v>
      </c>
      <c r="R171" s="1">
        <v>0</v>
      </c>
      <c r="T171" s="1">
        <v>0.110714143621</v>
      </c>
      <c r="V171" s="1">
        <v>0.12893590659</v>
      </c>
      <c r="X171" s="1">
        <v>1.880124675656</v>
      </c>
      <c r="Z171" s="1">
        <v>0.039328058824</v>
      </c>
      <c r="AB171" s="1">
        <v>1.343866</v>
      </c>
      <c r="AD171" s="1">
        <v>0</v>
      </c>
      <c r="AF171" s="1">
        <v>-0.123037</v>
      </c>
      <c r="AH171" s="1">
        <v>0.40676618200099995</v>
      </c>
      <c r="AI171" s="9"/>
      <c r="AJ171" s="1">
        <v>56.837235352773</v>
      </c>
    </row>
    <row r="172" spans="1:36" ht="12.75">
      <c r="A172" t="s">
        <v>122</v>
      </c>
      <c r="B172" t="s">
        <v>536</v>
      </c>
      <c r="D172" s="1">
        <v>33.511105485255</v>
      </c>
      <c r="F172" s="1">
        <v>7.46961505403</v>
      </c>
      <c r="H172" s="1">
        <v>0</v>
      </c>
      <c r="J172" s="1">
        <v>2.236850536711</v>
      </c>
      <c r="L172" s="1">
        <v>4.626867120602999</v>
      </c>
      <c r="N172" s="1">
        <v>0</v>
      </c>
      <c r="P172" s="1">
        <v>0</v>
      </c>
      <c r="R172" s="1">
        <v>0</v>
      </c>
      <c r="T172" s="1">
        <v>0.056074363657000005</v>
      </c>
      <c r="V172" s="1">
        <v>0.141692122615</v>
      </c>
      <c r="X172" s="1">
        <v>6.156313935319</v>
      </c>
      <c r="Z172" s="1">
        <v>0</v>
      </c>
      <c r="AB172" s="1">
        <v>0.941863</v>
      </c>
      <c r="AD172" s="1">
        <v>0</v>
      </c>
      <c r="AF172" s="1">
        <v>-0.182099</v>
      </c>
      <c r="AH172" s="1">
        <v>0.37704726245799997</v>
      </c>
      <c r="AI172" s="9"/>
      <c r="AJ172" s="1">
        <v>55.335329880648004</v>
      </c>
    </row>
    <row r="173" spans="1:36" ht="12.75">
      <c r="A173" t="s">
        <v>118</v>
      </c>
      <c r="B173" t="s">
        <v>537</v>
      </c>
      <c r="D173" s="1">
        <v>73.81468568478601</v>
      </c>
      <c r="F173" s="1">
        <v>15.120487623284001</v>
      </c>
      <c r="H173" s="1">
        <v>6.569197919945</v>
      </c>
      <c r="J173" s="1">
        <v>3.7184971035910004</v>
      </c>
      <c r="L173" s="1">
        <v>7.661870096284</v>
      </c>
      <c r="N173" s="1">
        <v>0</v>
      </c>
      <c r="P173" s="1">
        <v>0</v>
      </c>
      <c r="R173" s="1">
        <v>0</v>
      </c>
      <c r="T173" s="1">
        <v>0.342933208471</v>
      </c>
      <c r="V173" s="1">
        <v>0.127856534465</v>
      </c>
      <c r="X173" s="1">
        <v>9.420698614554999</v>
      </c>
      <c r="Z173" s="1">
        <v>0.447826</v>
      </c>
      <c r="AB173" s="1">
        <v>1.537664</v>
      </c>
      <c r="AD173" s="1">
        <v>0</v>
      </c>
      <c r="AF173" s="1">
        <v>0</v>
      </c>
      <c r="AH173" s="1">
        <v>0.781763967654</v>
      </c>
      <c r="AI173" s="9"/>
      <c r="AJ173" s="1">
        <v>119.54348075303601</v>
      </c>
    </row>
    <row r="174" spans="4:36" ht="12.75">
      <c r="D174" s="1" t="s">
        <v>891</v>
      </c>
      <c r="F174" s="1" t="s">
        <v>891</v>
      </c>
      <c r="H174" s="1" t="s">
        <v>891</v>
      </c>
      <c r="J174" s="1" t="s">
        <v>891</v>
      </c>
      <c r="L174" s="1" t="s">
        <v>891</v>
      </c>
      <c r="N174" s="1" t="s">
        <v>891</v>
      </c>
      <c r="P174" s="1" t="s">
        <v>891</v>
      </c>
      <c r="R174" s="1" t="s">
        <v>891</v>
      </c>
      <c r="T174" s="1" t="s">
        <v>891</v>
      </c>
      <c r="V174" s="1" t="s">
        <v>891</v>
      </c>
      <c r="X174" s="1" t="s">
        <v>891</v>
      </c>
      <c r="Z174" s="1" t="s">
        <v>891</v>
      </c>
      <c r="AB174" s="1" t="s">
        <v>891</v>
      </c>
      <c r="AD174" s="1" t="s">
        <v>891</v>
      </c>
      <c r="AF174" s="1" t="s">
        <v>891</v>
      </c>
      <c r="AH174" s="1" t="s">
        <v>891</v>
      </c>
      <c r="AI174" s="9"/>
      <c r="AJ174" s="1" t="s">
        <v>891</v>
      </c>
    </row>
    <row r="175" spans="1:36" ht="12.75">
      <c r="A175" t="s">
        <v>162</v>
      </c>
      <c r="B175" t="s">
        <v>538</v>
      </c>
      <c r="D175" s="1">
        <v>114.595054511237</v>
      </c>
      <c r="F175" s="1">
        <v>24.406846604467002</v>
      </c>
      <c r="H175" s="1">
        <v>0</v>
      </c>
      <c r="J175" s="1">
        <v>2.489936931231</v>
      </c>
      <c r="L175" s="1">
        <v>10.574049591999</v>
      </c>
      <c r="N175" s="1">
        <v>0</v>
      </c>
      <c r="P175" s="1">
        <v>0</v>
      </c>
      <c r="R175" s="1">
        <v>0</v>
      </c>
      <c r="T175" s="1">
        <v>0.547374140805</v>
      </c>
      <c r="V175" s="1">
        <v>0.130113403454</v>
      </c>
      <c r="X175" s="1">
        <v>7.0631019285650005</v>
      </c>
      <c r="Z175" s="1">
        <v>0</v>
      </c>
      <c r="AB175" s="1">
        <v>0</v>
      </c>
      <c r="AD175" s="1">
        <v>0</v>
      </c>
      <c r="AF175" s="1">
        <v>0</v>
      </c>
      <c r="AH175" s="1">
        <v>1.641841741888</v>
      </c>
      <c r="AI175" s="9"/>
      <c r="AJ175" s="1">
        <v>161.44831885364601</v>
      </c>
    </row>
    <row r="176" spans="1:36" ht="12.75">
      <c r="A176" t="s">
        <v>151</v>
      </c>
      <c r="B176" t="s">
        <v>539</v>
      </c>
      <c r="D176" s="1">
        <v>46.908660339952995</v>
      </c>
      <c r="F176" s="1">
        <v>10.018157158381</v>
      </c>
      <c r="H176" s="1">
        <v>0</v>
      </c>
      <c r="J176" s="1">
        <v>1.5205365524780001</v>
      </c>
      <c r="L176" s="1">
        <v>6.3851271084970005</v>
      </c>
      <c r="N176" s="1">
        <v>0</v>
      </c>
      <c r="P176" s="1">
        <v>0</v>
      </c>
      <c r="R176" s="1">
        <v>0</v>
      </c>
      <c r="T176" s="1">
        <v>0.20633375856</v>
      </c>
      <c r="V176" s="1">
        <v>0.116277815304</v>
      </c>
      <c r="X176" s="1">
        <v>5.385482590814</v>
      </c>
      <c r="Z176" s="1">
        <v>0</v>
      </c>
      <c r="AB176" s="1">
        <v>1.311878</v>
      </c>
      <c r="AD176" s="1">
        <v>0</v>
      </c>
      <c r="AF176" s="1">
        <v>0</v>
      </c>
      <c r="AH176" s="1">
        <v>0.596478314016</v>
      </c>
      <c r="AI176" s="9"/>
      <c r="AJ176" s="1">
        <v>72.448931638002</v>
      </c>
    </row>
    <row r="177" spans="1:36" ht="12.75">
      <c r="A177" t="s">
        <v>154</v>
      </c>
      <c r="B177" t="s">
        <v>540</v>
      </c>
      <c r="D177" s="1">
        <v>70.459917910997</v>
      </c>
      <c r="F177" s="1">
        <v>13.562803977473001</v>
      </c>
      <c r="H177" s="1">
        <v>0</v>
      </c>
      <c r="J177" s="1">
        <v>2.378232602985</v>
      </c>
      <c r="L177" s="1">
        <v>7.126597645213</v>
      </c>
      <c r="N177" s="1">
        <v>0</v>
      </c>
      <c r="P177" s="1">
        <v>0</v>
      </c>
      <c r="R177" s="1">
        <v>0</v>
      </c>
      <c r="T177" s="1">
        <v>0.5434413012439999</v>
      </c>
      <c r="V177" s="1">
        <v>0.11755343690600001</v>
      </c>
      <c r="X177" s="1">
        <v>2.502379559547</v>
      </c>
      <c r="Z177" s="1">
        <v>0</v>
      </c>
      <c r="AB177" s="1">
        <v>0</v>
      </c>
      <c r="AD177" s="1">
        <v>0</v>
      </c>
      <c r="AF177" s="1">
        <v>-0.141102</v>
      </c>
      <c r="AH177" s="1">
        <v>0.7894980696920001</v>
      </c>
      <c r="AI177" s="9"/>
      <c r="AJ177" s="1">
        <v>97.339322504058</v>
      </c>
    </row>
    <row r="178" spans="1:36" ht="12.75">
      <c r="A178" t="s">
        <v>136</v>
      </c>
      <c r="B178" t="s">
        <v>541</v>
      </c>
      <c r="D178" s="1">
        <v>19.453302319458</v>
      </c>
      <c r="F178" s="1">
        <v>4.29256963437</v>
      </c>
      <c r="H178" s="1">
        <v>0</v>
      </c>
      <c r="J178" s="1">
        <v>1.764169707269</v>
      </c>
      <c r="L178" s="1">
        <v>3.18695195452</v>
      </c>
      <c r="N178" s="1">
        <v>0</v>
      </c>
      <c r="P178" s="1">
        <v>0</v>
      </c>
      <c r="R178" s="1">
        <v>0</v>
      </c>
      <c r="T178" s="1">
        <v>0.151693978595</v>
      </c>
      <c r="V178" s="1">
        <v>0.114020946315</v>
      </c>
      <c r="X178" s="1">
        <v>0.032887141237000005</v>
      </c>
      <c r="Z178" s="1">
        <v>0</v>
      </c>
      <c r="AB178" s="1">
        <v>1.4625110000000001</v>
      </c>
      <c r="AD178" s="1">
        <v>0</v>
      </c>
      <c r="AF178" s="1">
        <v>-0.057626</v>
      </c>
      <c r="AH178" s="1">
        <v>0.18712054525299998</v>
      </c>
      <c r="AI178" s="9"/>
      <c r="AJ178" s="1">
        <v>30.587601227016</v>
      </c>
    </row>
    <row r="179" spans="1:36" ht="12.75">
      <c r="A179" t="s">
        <v>139</v>
      </c>
      <c r="B179" t="s">
        <v>542</v>
      </c>
      <c r="D179" s="1">
        <v>48.933713835865994</v>
      </c>
      <c r="F179" s="1">
        <v>17.504932233727</v>
      </c>
      <c r="H179" s="1">
        <v>0</v>
      </c>
      <c r="J179" s="1">
        <v>1.707012912757</v>
      </c>
      <c r="L179" s="1">
        <v>5.860339520823</v>
      </c>
      <c r="N179" s="1">
        <v>0</v>
      </c>
      <c r="P179" s="1">
        <v>0</v>
      </c>
      <c r="R179" s="1">
        <v>0</v>
      </c>
      <c r="T179" s="1">
        <v>0.5478323833390001</v>
      </c>
      <c r="V179" s="1">
        <v>0.126482788123</v>
      </c>
      <c r="X179" s="1">
        <v>6.642414043044</v>
      </c>
      <c r="Z179" s="1">
        <v>0</v>
      </c>
      <c r="AB179" s="1">
        <v>0.714689</v>
      </c>
      <c r="AD179" s="1">
        <v>0</v>
      </c>
      <c r="AF179" s="1">
        <v>0</v>
      </c>
      <c r="AH179" s="1">
        <v>0.538821155548</v>
      </c>
      <c r="AI179" s="9"/>
      <c r="AJ179" s="1">
        <v>82.576237873227</v>
      </c>
    </row>
    <row r="180" spans="4:36" ht="12.75">
      <c r="D180" s="1" t="s">
        <v>891</v>
      </c>
      <c r="F180" s="1" t="s">
        <v>891</v>
      </c>
      <c r="H180" s="1" t="s">
        <v>891</v>
      </c>
      <c r="J180" s="1" t="s">
        <v>891</v>
      </c>
      <c r="L180" s="1" t="s">
        <v>891</v>
      </c>
      <c r="N180" s="1" t="s">
        <v>891</v>
      </c>
      <c r="P180" s="1" t="s">
        <v>891</v>
      </c>
      <c r="R180" s="1" t="s">
        <v>891</v>
      </c>
      <c r="T180" s="1" t="s">
        <v>891</v>
      </c>
      <c r="V180" s="1" t="s">
        <v>891</v>
      </c>
      <c r="X180" s="1" t="s">
        <v>891</v>
      </c>
      <c r="Z180" s="1" t="s">
        <v>891</v>
      </c>
      <c r="AB180" s="1" t="s">
        <v>891</v>
      </c>
      <c r="AD180" s="1" t="s">
        <v>891</v>
      </c>
      <c r="AF180" s="1" t="s">
        <v>891</v>
      </c>
      <c r="AH180" s="1" t="s">
        <v>891</v>
      </c>
      <c r="AI180" s="9"/>
      <c r="AJ180" s="1" t="s">
        <v>891</v>
      </c>
    </row>
    <row r="181" spans="1:36" ht="12.75">
      <c r="A181" t="s">
        <v>147</v>
      </c>
      <c r="B181" t="s">
        <v>543</v>
      </c>
      <c r="D181" s="1">
        <v>30.765932251738</v>
      </c>
      <c r="F181" s="1">
        <v>9.490726320275</v>
      </c>
      <c r="H181" s="1">
        <v>0</v>
      </c>
      <c r="J181" s="1">
        <v>1.706459523357</v>
      </c>
      <c r="L181" s="1">
        <v>4.800065591718</v>
      </c>
      <c r="N181" s="1">
        <v>0</v>
      </c>
      <c r="P181" s="1">
        <v>0</v>
      </c>
      <c r="R181" s="1">
        <v>0</v>
      </c>
      <c r="T181" s="1">
        <v>0.342933208471</v>
      </c>
      <c r="V181" s="1">
        <v>0.12167467593</v>
      </c>
      <c r="X181" s="1">
        <v>4.701007649437</v>
      </c>
      <c r="Z181" s="1">
        <v>0</v>
      </c>
      <c r="AB181" s="1">
        <v>0</v>
      </c>
      <c r="AD181" s="1">
        <v>0</v>
      </c>
      <c r="AF181" s="1">
        <v>-0.112086</v>
      </c>
      <c r="AH181" s="1">
        <v>0.337353519725</v>
      </c>
      <c r="AI181" s="9"/>
      <c r="AJ181" s="1">
        <v>52.154066740652006</v>
      </c>
    </row>
    <row r="182" spans="1:36" ht="12.75">
      <c r="A182" t="s">
        <v>125</v>
      </c>
      <c r="B182" t="s">
        <v>544</v>
      </c>
      <c r="D182" s="1">
        <v>42.942333768565</v>
      </c>
      <c r="F182" s="1">
        <v>7.943978507836</v>
      </c>
      <c r="H182" s="1">
        <v>0</v>
      </c>
      <c r="J182" s="1">
        <v>1.4000285724200001</v>
      </c>
      <c r="L182" s="1">
        <v>5.312163826614</v>
      </c>
      <c r="N182" s="1">
        <v>0</v>
      </c>
      <c r="P182" s="1">
        <v>0</v>
      </c>
      <c r="R182" s="1">
        <v>0</v>
      </c>
      <c r="T182" s="1">
        <v>0.110714143621</v>
      </c>
      <c r="V182" s="1">
        <v>0.115198443178</v>
      </c>
      <c r="X182" s="1">
        <v>2.040351431196</v>
      </c>
      <c r="Z182" s="1">
        <v>0</v>
      </c>
      <c r="AB182" s="1">
        <v>0</v>
      </c>
      <c r="AD182" s="1">
        <v>0</v>
      </c>
      <c r="AF182" s="1">
        <v>-0.056238</v>
      </c>
      <c r="AH182" s="1">
        <v>0.567389597296</v>
      </c>
      <c r="AI182" s="9"/>
      <c r="AJ182" s="1">
        <v>60.375920290726995</v>
      </c>
    </row>
    <row r="183" spans="1:36" ht="12.75">
      <c r="A183" t="s">
        <v>142</v>
      </c>
      <c r="B183" t="s">
        <v>545</v>
      </c>
      <c r="D183" s="1">
        <v>4.16779550228</v>
      </c>
      <c r="F183" s="1">
        <v>1.515399572794</v>
      </c>
      <c r="H183" s="1">
        <v>0</v>
      </c>
      <c r="J183" s="1">
        <v>0.5165979313</v>
      </c>
      <c r="L183" s="1">
        <v>1.104326309525</v>
      </c>
      <c r="N183" s="1">
        <v>0</v>
      </c>
      <c r="P183" s="1">
        <v>0</v>
      </c>
      <c r="R183" s="1">
        <v>0</v>
      </c>
      <c r="T183" s="1">
        <v>0.049062369769</v>
      </c>
      <c r="V183" s="1">
        <v>0.110292206246</v>
      </c>
      <c r="X183" s="1">
        <v>0.06738645640100001</v>
      </c>
      <c r="Z183" s="1">
        <v>0.16236705882400002</v>
      </c>
      <c r="AB183" s="1">
        <v>0.42735599999999996</v>
      </c>
      <c r="AD183" s="1">
        <v>0</v>
      </c>
      <c r="AF183" s="1">
        <v>0</v>
      </c>
      <c r="AH183" s="1">
        <v>0.020775611131000002</v>
      </c>
      <c r="AI183" s="9"/>
      <c r="AJ183" s="1">
        <v>8.141359018269</v>
      </c>
    </row>
    <row r="184" spans="1:36" ht="12.75">
      <c r="A184" t="s">
        <v>165</v>
      </c>
      <c r="B184" t="s">
        <v>546</v>
      </c>
      <c r="D184" s="1">
        <v>57.646292524191</v>
      </c>
      <c r="F184" s="1">
        <v>13.007683138479</v>
      </c>
      <c r="H184" s="1">
        <v>0</v>
      </c>
      <c r="J184" s="1">
        <v>3.198101810256</v>
      </c>
      <c r="L184" s="1">
        <v>6.747534753406001</v>
      </c>
      <c r="N184" s="1">
        <v>0</v>
      </c>
      <c r="P184" s="1">
        <v>0</v>
      </c>
      <c r="R184" s="1">
        <v>0</v>
      </c>
      <c r="T184" s="1">
        <v>0.30878285537</v>
      </c>
      <c r="V184" s="1">
        <v>0.132860896136</v>
      </c>
      <c r="X184" s="1">
        <v>4.773833055679</v>
      </c>
      <c r="Z184" s="1">
        <v>1.265666176471</v>
      </c>
      <c r="AB184" s="1">
        <v>2.619814</v>
      </c>
      <c r="AD184" s="1">
        <v>0</v>
      </c>
      <c r="AF184" s="1">
        <v>0</v>
      </c>
      <c r="AH184" s="1">
        <v>0.420614079654</v>
      </c>
      <c r="AI184" s="9"/>
      <c r="AJ184" s="1">
        <v>90.121183289641</v>
      </c>
    </row>
    <row r="185" spans="1:36" ht="12.75">
      <c r="A185" t="s">
        <v>148</v>
      </c>
      <c r="B185" t="s">
        <v>547</v>
      </c>
      <c r="D185" s="1">
        <v>31.645822503089</v>
      </c>
      <c r="F185" s="1">
        <v>9.669910717207</v>
      </c>
      <c r="H185" s="1">
        <v>0</v>
      </c>
      <c r="J185" s="1">
        <v>1.18661464421</v>
      </c>
      <c r="L185" s="1">
        <v>4.885379898816</v>
      </c>
      <c r="N185" s="1">
        <v>0</v>
      </c>
      <c r="P185" s="1">
        <v>0</v>
      </c>
      <c r="R185" s="1">
        <v>0</v>
      </c>
      <c r="T185" s="1">
        <v>0.192673813568</v>
      </c>
      <c r="V185" s="1">
        <v>0.118927183247</v>
      </c>
      <c r="X185" s="1">
        <v>3.07111891829</v>
      </c>
      <c r="Z185" s="1">
        <v>0</v>
      </c>
      <c r="AB185" s="1">
        <v>0.500272</v>
      </c>
      <c r="AD185" s="1">
        <v>0</v>
      </c>
      <c r="AF185" s="1">
        <v>-0.025537</v>
      </c>
      <c r="AH185" s="1">
        <v>0.24446373170400001</v>
      </c>
      <c r="AI185" s="9"/>
      <c r="AJ185" s="1">
        <v>51.489646410131996</v>
      </c>
    </row>
    <row r="186" spans="4:36" ht="12.75">
      <c r="D186" s="1" t="s">
        <v>891</v>
      </c>
      <c r="F186" s="1" t="s">
        <v>891</v>
      </c>
      <c r="H186" s="1" t="s">
        <v>891</v>
      </c>
      <c r="J186" s="1" t="s">
        <v>891</v>
      </c>
      <c r="L186" s="1" t="s">
        <v>891</v>
      </c>
      <c r="N186" s="1" t="s">
        <v>891</v>
      </c>
      <c r="P186" s="1" t="s">
        <v>891</v>
      </c>
      <c r="R186" s="1" t="s">
        <v>891</v>
      </c>
      <c r="T186" s="1" t="s">
        <v>891</v>
      </c>
      <c r="V186" s="1" t="s">
        <v>891</v>
      </c>
      <c r="X186" s="1" t="s">
        <v>891</v>
      </c>
      <c r="Z186" s="1" t="s">
        <v>891</v>
      </c>
      <c r="AB186" s="1" t="s">
        <v>891</v>
      </c>
      <c r="AD186" s="1" t="s">
        <v>891</v>
      </c>
      <c r="AF186" s="1" t="s">
        <v>891</v>
      </c>
      <c r="AH186" s="1" t="s">
        <v>891</v>
      </c>
      <c r="AI186" s="9"/>
      <c r="AJ186" s="1" t="s">
        <v>891</v>
      </c>
    </row>
    <row r="187" spans="1:36" ht="12.75">
      <c r="A187" t="s">
        <v>121</v>
      </c>
      <c r="B187" t="s">
        <v>548</v>
      </c>
      <c r="D187" s="1">
        <v>32.870692251202</v>
      </c>
      <c r="F187" s="1">
        <v>9.332766115678</v>
      </c>
      <c r="H187" s="1">
        <v>0</v>
      </c>
      <c r="J187" s="1">
        <v>2.802291528926</v>
      </c>
      <c r="L187" s="1">
        <v>5.499014875214001</v>
      </c>
      <c r="N187" s="1">
        <v>0</v>
      </c>
      <c r="P187" s="1">
        <v>0</v>
      </c>
      <c r="R187" s="1">
        <v>0</v>
      </c>
      <c r="T187" s="1">
        <v>0.110714143621</v>
      </c>
      <c r="V187" s="1">
        <v>0.12236154910000001</v>
      </c>
      <c r="X187" s="1">
        <v>15.77056896476</v>
      </c>
      <c r="Z187" s="1">
        <v>0</v>
      </c>
      <c r="AB187" s="1">
        <v>2.334336</v>
      </c>
      <c r="AD187" s="1">
        <v>0</v>
      </c>
      <c r="AF187" s="1">
        <v>-0.078421</v>
      </c>
      <c r="AH187" s="1">
        <v>0.309219518873</v>
      </c>
      <c r="AI187" s="9"/>
      <c r="AJ187" s="1">
        <v>69.073543947374</v>
      </c>
    </row>
    <row r="188" spans="1:36" ht="12.75">
      <c r="A188" t="s">
        <v>140</v>
      </c>
      <c r="B188" t="s">
        <v>549</v>
      </c>
      <c r="D188" s="1">
        <v>62.998612360735</v>
      </c>
      <c r="F188" s="1">
        <v>14.928656985471001</v>
      </c>
      <c r="H188" s="1">
        <v>0</v>
      </c>
      <c r="J188" s="1">
        <v>2.047588386419</v>
      </c>
      <c r="L188" s="1">
        <v>6.499150997698</v>
      </c>
      <c r="N188" s="1">
        <v>0</v>
      </c>
      <c r="P188" s="1">
        <v>0</v>
      </c>
      <c r="R188" s="1">
        <v>0</v>
      </c>
      <c r="T188" s="1">
        <v>0.536611819373</v>
      </c>
      <c r="V188" s="1">
        <v>0.117651561645</v>
      </c>
      <c r="X188" s="1">
        <v>5.491568261516</v>
      </c>
      <c r="Z188" s="1">
        <v>0</v>
      </c>
      <c r="AB188" s="1">
        <v>0</v>
      </c>
      <c r="AD188" s="1">
        <v>0</v>
      </c>
      <c r="AF188" s="1">
        <v>0</v>
      </c>
      <c r="AH188" s="1">
        <v>0.48542558367899996</v>
      </c>
      <c r="AI188" s="9"/>
      <c r="AJ188" s="1">
        <v>93.105265956536</v>
      </c>
    </row>
    <row r="189" spans="1:36" ht="12.75">
      <c r="A189" t="s">
        <v>156</v>
      </c>
      <c r="B189" t="s">
        <v>550</v>
      </c>
      <c r="D189" s="1">
        <v>39.267934912879</v>
      </c>
      <c r="F189" s="1">
        <v>8.377075314539</v>
      </c>
      <c r="H189" s="1">
        <v>0</v>
      </c>
      <c r="J189" s="1">
        <v>1.701760672136</v>
      </c>
      <c r="L189" s="1">
        <v>4.7776130805329995</v>
      </c>
      <c r="N189" s="1">
        <v>0</v>
      </c>
      <c r="P189" s="1">
        <v>0</v>
      </c>
      <c r="R189" s="1">
        <v>0</v>
      </c>
      <c r="T189" s="1">
        <v>0.22682318542299998</v>
      </c>
      <c r="V189" s="1">
        <v>0.120006555372</v>
      </c>
      <c r="X189" s="1">
        <v>5.026054297338</v>
      </c>
      <c r="Z189" s="1">
        <v>0</v>
      </c>
      <c r="AB189" s="1">
        <v>0.70866</v>
      </c>
      <c r="AD189" s="1">
        <v>0</v>
      </c>
      <c r="AF189" s="1">
        <v>0</v>
      </c>
      <c r="AH189" s="1">
        <v>0.453468954706</v>
      </c>
      <c r="AI189" s="9"/>
      <c r="AJ189" s="1">
        <v>60.659396972925</v>
      </c>
    </row>
    <row r="190" spans="1:36" ht="12.75">
      <c r="A190" t="s">
        <v>126</v>
      </c>
      <c r="B190" t="s">
        <v>551</v>
      </c>
      <c r="D190" s="1">
        <v>46.770748768922005</v>
      </c>
      <c r="F190" s="1">
        <v>9.71017250353</v>
      </c>
      <c r="H190" s="1">
        <v>0</v>
      </c>
      <c r="J190" s="1">
        <v>1.785633877165</v>
      </c>
      <c r="L190" s="1">
        <v>5.789951962444</v>
      </c>
      <c r="N190" s="1">
        <v>0</v>
      </c>
      <c r="P190" s="1">
        <v>0</v>
      </c>
      <c r="R190" s="1">
        <v>0</v>
      </c>
      <c r="T190" s="1">
        <v>0.10193296068</v>
      </c>
      <c r="V190" s="1">
        <v>0.114020946315</v>
      </c>
      <c r="X190" s="1">
        <v>1.310983027723</v>
      </c>
      <c r="Z190" s="1">
        <v>0</v>
      </c>
      <c r="AB190" s="1">
        <v>0</v>
      </c>
      <c r="AD190" s="1">
        <v>0</v>
      </c>
      <c r="AF190" s="1">
        <v>-0.100277</v>
      </c>
      <c r="AH190" s="1">
        <v>0.667999934607</v>
      </c>
      <c r="AI190" s="9"/>
      <c r="AJ190" s="1">
        <v>66.151166981386</v>
      </c>
    </row>
    <row r="191" spans="1:36" ht="12.75">
      <c r="A191" t="s">
        <v>143</v>
      </c>
      <c r="B191" t="s">
        <v>552</v>
      </c>
      <c r="D191" s="1">
        <v>84.61672815566</v>
      </c>
      <c r="F191" s="1">
        <v>14.689938765828</v>
      </c>
      <c r="H191" s="1">
        <v>0</v>
      </c>
      <c r="J191" s="1">
        <v>2.02167429136</v>
      </c>
      <c r="L191" s="1">
        <v>8.542223332155</v>
      </c>
      <c r="N191" s="1">
        <v>0</v>
      </c>
      <c r="P191" s="1">
        <v>0</v>
      </c>
      <c r="R191" s="1">
        <v>0</v>
      </c>
      <c r="T191" s="1">
        <v>0.61476621192</v>
      </c>
      <c r="V191" s="1">
        <v>0.11843655955400001</v>
      </c>
      <c r="X191" s="1">
        <v>12.347657201809</v>
      </c>
      <c r="Z191" s="1">
        <v>0</v>
      </c>
      <c r="AB191" s="1">
        <v>1.693174</v>
      </c>
      <c r="AD191" s="1">
        <v>0</v>
      </c>
      <c r="AF191" s="1">
        <v>0</v>
      </c>
      <c r="AH191" s="1">
        <v>0.9583713444140001</v>
      </c>
      <c r="AI191" s="9"/>
      <c r="AJ191" s="1">
        <v>125.602969862699</v>
      </c>
    </row>
    <row r="192" spans="4:36" ht="12.75">
      <c r="D192" s="1" t="s">
        <v>891</v>
      </c>
      <c r="F192" s="1" t="s">
        <v>891</v>
      </c>
      <c r="H192" s="1" t="s">
        <v>891</v>
      </c>
      <c r="J192" s="1" t="s">
        <v>891</v>
      </c>
      <c r="L192" s="1" t="s">
        <v>891</v>
      </c>
      <c r="N192" s="1" t="s">
        <v>891</v>
      </c>
      <c r="P192" s="1" t="s">
        <v>891</v>
      </c>
      <c r="R192" s="1" t="s">
        <v>891</v>
      </c>
      <c r="T192" s="1" t="s">
        <v>891</v>
      </c>
      <c r="V192" s="1" t="s">
        <v>891</v>
      </c>
      <c r="X192" s="1" t="s">
        <v>891</v>
      </c>
      <c r="Z192" s="1" t="s">
        <v>891</v>
      </c>
      <c r="AB192" s="1" t="s">
        <v>891</v>
      </c>
      <c r="AD192" s="1" t="s">
        <v>891</v>
      </c>
      <c r="AF192" s="1" t="s">
        <v>891</v>
      </c>
      <c r="AH192" s="1" t="s">
        <v>891</v>
      </c>
      <c r="AI192" s="9"/>
      <c r="AJ192" s="1" t="s">
        <v>891</v>
      </c>
    </row>
    <row r="193" spans="1:36" ht="12.75">
      <c r="A193" t="s">
        <v>144</v>
      </c>
      <c r="B193" t="s">
        <v>553</v>
      </c>
      <c r="D193" s="1">
        <v>29.728075532703002</v>
      </c>
      <c r="F193" s="1">
        <v>9.884582565455998</v>
      </c>
      <c r="H193" s="1">
        <v>0</v>
      </c>
      <c r="J193" s="1">
        <v>2.041436640087</v>
      </c>
      <c r="L193" s="1">
        <v>5.343711635304</v>
      </c>
      <c r="N193" s="1">
        <v>0</v>
      </c>
      <c r="P193" s="1">
        <v>0</v>
      </c>
      <c r="R193" s="1">
        <v>0</v>
      </c>
      <c r="T193" s="1">
        <v>0.103591268778</v>
      </c>
      <c r="V193" s="1">
        <v>0.11706281321300001</v>
      </c>
      <c r="X193" s="1">
        <v>8.228906833603</v>
      </c>
      <c r="Z193" s="1">
        <v>0</v>
      </c>
      <c r="AB193" s="1">
        <v>1.693993</v>
      </c>
      <c r="AD193" s="1">
        <v>0</v>
      </c>
      <c r="AF193" s="1">
        <v>0</v>
      </c>
      <c r="AH193" s="1">
        <v>0.39232798684099995</v>
      </c>
      <c r="AI193" s="9"/>
      <c r="AJ193" s="1">
        <v>57.533688275986</v>
      </c>
    </row>
    <row r="194" spans="1:36" ht="12.75">
      <c r="A194" t="s">
        <v>163</v>
      </c>
      <c r="B194" t="s">
        <v>554</v>
      </c>
      <c r="D194" s="1">
        <v>44.420712758509005</v>
      </c>
      <c r="F194" s="1">
        <v>7.667056668133</v>
      </c>
      <c r="H194" s="1">
        <v>0</v>
      </c>
      <c r="J194" s="1">
        <v>1.3879323528469998</v>
      </c>
      <c r="L194" s="1">
        <v>4.9170074034510005</v>
      </c>
      <c r="N194" s="1">
        <v>0</v>
      </c>
      <c r="P194" s="1">
        <v>0</v>
      </c>
      <c r="R194" s="1">
        <v>0</v>
      </c>
      <c r="T194" s="1">
        <v>0.085833634664</v>
      </c>
      <c r="V194" s="1">
        <v>0.114904068962</v>
      </c>
      <c r="X194" s="1">
        <v>7.04417019931</v>
      </c>
      <c r="Z194" s="1">
        <v>0</v>
      </c>
      <c r="AB194" s="1">
        <v>0.605864</v>
      </c>
      <c r="AD194" s="1">
        <v>0</v>
      </c>
      <c r="AF194" s="1">
        <v>-0.07502</v>
      </c>
      <c r="AH194" s="1">
        <v>0.437449605508</v>
      </c>
      <c r="AI194" s="9"/>
      <c r="AJ194" s="1">
        <v>66.605910691384</v>
      </c>
    </row>
    <row r="195" spans="1:36" ht="12.75">
      <c r="A195" t="s">
        <v>157</v>
      </c>
      <c r="B195" t="s">
        <v>555</v>
      </c>
      <c r="D195" s="1">
        <v>36.313052503054</v>
      </c>
      <c r="F195" s="1">
        <v>8.514862629356001</v>
      </c>
      <c r="H195" s="1">
        <v>0</v>
      </c>
      <c r="J195" s="1">
        <v>1.42206299125</v>
      </c>
      <c r="L195" s="1">
        <v>4.8668289714599995</v>
      </c>
      <c r="N195" s="1">
        <v>0</v>
      </c>
      <c r="P195" s="1">
        <v>0</v>
      </c>
      <c r="R195" s="1">
        <v>0</v>
      </c>
      <c r="T195" s="1">
        <v>0.085344973461</v>
      </c>
      <c r="V195" s="1">
        <v>0.126777162339</v>
      </c>
      <c r="X195" s="1">
        <v>4.664835816969</v>
      </c>
      <c r="Z195" s="1">
        <v>0</v>
      </c>
      <c r="AB195" s="1">
        <v>0.607306</v>
      </c>
      <c r="AD195" s="1">
        <v>0</v>
      </c>
      <c r="AF195" s="1">
        <v>0</v>
      </c>
      <c r="AH195" s="1">
        <v>0.331424945013</v>
      </c>
      <c r="AI195" s="9"/>
      <c r="AJ195" s="1">
        <v>56.932495992902005</v>
      </c>
    </row>
    <row r="196" spans="1:36" ht="12.75">
      <c r="A196" t="s">
        <v>155</v>
      </c>
      <c r="B196" t="s">
        <v>556</v>
      </c>
      <c r="D196" s="1">
        <v>41.77303576368001</v>
      </c>
      <c r="F196" s="1">
        <v>6.340257570481</v>
      </c>
      <c r="H196" s="1">
        <v>0</v>
      </c>
      <c r="J196" s="1">
        <v>1.526558381226</v>
      </c>
      <c r="L196" s="1">
        <v>3.7227599989240003</v>
      </c>
      <c r="N196" s="1">
        <v>0</v>
      </c>
      <c r="P196" s="1">
        <v>0</v>
      </c>
      <c r="R196" s="1">
        <v>0</v>
      </c>
      <c r="T196" s="1">
        <v>0.065343226554</v>
      </c>
      <c r="V196" s="1">
        <v>0.117357187429</v>
      </c>
      <c r="X196" s="1">
        <v>0.034846289589</v>
      </c>
      <c r="Z196" s="1">
        <v>0</v>
      </c>
      <c r="AB196" s="1">
        <v>1.26858</v>
      </c>
      <c r="AD196" s="1">
        <v>0</v>
      </c>
      <c r="AF196" s="1">
        <v>-0.111696</v>
      </c>
      <c r="AH196" s="1">
        <v>0.496998125377</v>
      </c>
      <c r="AI196" s="9"/>
      <c r="AJ196" s="1">
        <v>55.23404054326</v>
      </c>
    </row>
    <row r="197" spans="1:36" ht="12.75">
      <c r="A197" t="s">
        <v>153</v>
      </c>
      <c r="B197" t="s">
        <v>557</v>
      </c>
      <c r="D197" s="1">
        <v>32.462028048902</v>
      </c>
      <c r="F197" s="1">
        <v>8.138318112651</v>
      </c>
      <c r="H197" s="1">
        <v>0</v>
      </c>
      <c r="J197" s="1">
        <v>1.977108593323</v>
      </c>
      <c r="L197" s="1">
        <v>5.15050784664</v>
      </c>
      <c r="N197" s="1">
        <v>0</v>
      </c>
      <c r="P197" s="1">
        <v>0</v>
      </c>
      <c r="R197" s="1">
        <v>0</v>
      </c>
      <c r="T197" s="1">
        <v>0.110714143621</v>
      </c>
      <c r="V197" s="1">
        <v>0.121772800668</v>
      </c>
      <c r="X197" s="1">
        <v>5.063660290767</v>
      </c>
      <c r="Z197" s="1">
        <v>0</v>
      </c>
      <c r="AB197" s="1">
        <v>0</v>
      </c>
      <c r="AD197" s="1">
        <v>0</v>
      </c>
      <c r="AF197" s="1">
        <v>-0.152537</v>
      </c>
      <c r="AH197" s="1">
        <v>0.496587778258</v>
      </c>
      <c r="AI197" s="9"/>
      <c r="AJ197" s="1">
        <v>53.36816061483</v>
      </c>
    </row>
    <row r="198" spans="4:36" ht="12.75">
      <c r="D198" s="1" t="s">
        <v>891</v>
      </c>
      <c r="F198" s="1" t="s">
        <v>891</v>
      </c>
      <c r="H198" s="1" t="s">
        <v>891</v>
      </c>
      <c r="J198" s="1" t="s">
        <v>891</v>
      </c>
      <c r="L198" s="1" t="s">
        <v>891</v>
      </c>
      <c r="N198" s="1" t="s">
        <v>891</v>
      </c>
      <c r="P198" s="1" t="s">
        <v>891</v>
      </c>
      <c r="R198" s="1" t="s">
        <v>891</v>
      </c>
      <c r="T198" s="1" t="s">
        <v>891</v>
      </c>
      <c r="V198" s="1" t="s">
        <v>891</v>
      </c>
      <c r="X198" s="1" t="s">
        <v>891</v>
      </c>
      <c r="Z198" s="1" t="s">
        <v>891</v>
      </c>
      <c r="AB198" s="1" t="s">
        <v>891</v>
      </c>
      <c r="AD198" s="1" t="s">
        <v>891</v>
      </c>
      <c r="AF198" s="1" t="s">
        <v>891</v>
      </c>
      <c r="AH198" s="1" t="s">
        <v>891</v>
      </c>
      <c r="AI198" s="9"/>
      <c r="AJ198" s="1" t="s">
        <v>891</v>
      </c>
    </row>
    <row r="199" spans="1:36" ht="12.75">
      <c r="A199" t="s">
        <v>146</v>
      </c>
      <c r="B199" t="s">
        <v>558</v>
      </c>
      <c r="D199" s="1">
        <v>15.20869741012</v>
      </c>
      <c r="F199" s="1">
        <v>6.64682525995</v>
      </c>
      <c r="H199" s="1">
        <v>0</v>
      </c>
      <c r="J199" s="1">
        <v>1.966608079029</v>
      </c>
      <c r="L199" s="1">
        <v>3.715342293284</v>
      </c>
      <c r="N199" s="1">
        <v>0</v>
      </c>
      <c r="P199" s="1">
        <v>0</v>
      </c>
      <c r="R199" s="1">
        <v>0</v>
      </c>
      <c r="T199" s="1">
        <v>0.125739984987</v>
      </c>
      <c r="V199" s="1">
        <v>0.124618418089</v>
      </c>
      <c r="X199" s="1">
        <v>3.2725441097209997</v>
      </c>
      <c r="Z199" s="1">
        <v>0</v>
      </c>
      <c r="AB199" s="1">
        <v>0.83646</v>
      </c>
      <c r="AD199" s="1">
        <v>0</v>
      </c>
      <c r="AF199" s="1">
        <v>-0.054491</v>
      </c>
      <c r="AH199" s="1">
        <v>0.149394209902</v>
      </c>
      <c r="AI199" s="9"/>
      <c r="AJ199" s="1">
        <v>31.991738765082</v>
      </c>
    </row>
    <row r="200" spans="1:36" ht="12.75">
      <c r="A200" t="s">
        <v>166</v>
      </c>
      <c r="B200" t="s">
        <v>559</v>
      </c>
      <c r="D200" s="1">
        <v>57.632294151932</v>
      </c>
      <c r="F200" s="1">
        <v>16.31077360046</v>
      </c>
      <c r="H200" s="1">
        <v>0</v>
      </c>
      <c r="J200" s="1">
        <v>5.434196643162</v>
      </c>
      <c r="L200" s="1">
        <v>9.990278881307</v>
      </c>
      <c r="N200" s="1">
        <v>0</v>
      </c>
      <c r="P200" s="1">
        <v>0</v>
      </c>
      <c r="R200" s="1">
        <v>0</v>
      </c>
      <c r="T200" s="1">
        <v>0.383620631721</v>
      </c>
      <c r="V200" s="1">
        <v>0.150130850139</v>
      </c>
      <c r="X200" s="1">
        <v>8.706664469262</v>
      </c>
      <c r="Z200" s="1">
        <v>0.634559058824</v>
      </c>
      <c r="AB200" s="1">
        <v>4.4517050000000005</v>
      </c>
      <c r="AD200" s="1">
        <v>0</v>
      </c>
      <c r="AF200" s="1">
        <v>0</v>
      </c>
      <c r="AH200" s="1">
        <v>0.556385518121</v>
      </c>
      <c r="AI200" s="9"/>
      <c r="AJ200" s="1">
        <v>104.25060880492701</v>
      </c>
    </row>
    <row r="201" spans="1:36" ht="12.75">
      <c r="A201" t="s">
        <v>149</v>
      </c>
      <c r="B201" t="s">
        <v>560</v>
      </c>
      <c r="D201" s="1">
        <v>7.3437215708090005</v>
      </c>
      <c r="F201" s="1">
        <v>6.00931679556</v>
      </c>
      <c r="H201" s="1">
        <v>0</v>
      </c>
      <c r="J201" s="1">
        <v>1.6144263040090001</v>
      </c>
      <c r="L201" s="1">
        <v>3.310741759287</v>
      </c>
      <c r="N201" s="1">
        <v>0</v>
      </c>
      <c r="P201" s="1">
        <v>0</v>
      </c>
      <c r="R201" s="1">
        <v>0</v>
      </c>
      <c r="T201" s="1">
        <v>0.049062369769</v>
      </c>
      <c r="V201" s="1">
        <v>0.127660284987</v>
      </c>
      <c r="X201" s="1">
        <v>3.846533342386</v>
      </c>
      <c r="Z201" s="1">
        <v>0</v>
      </c>
      <c r="AB201" s="1">
        <v>1.247181</v>
      </c>
      <c r="AD201" s="1">
        <v>0</v>
      </c>
      <c r="AF201" s="1">
        <v>-0.102274</v>
      </c>
      <c r="AH201" s="1">
        <v>0.090883981184</v>
      </c>
      <c r="AI201" s="9"/>
      <c r="AJ201" s="1">
        <v>23.537253407992</v>
      </c>
    </row>
    <row r="202" spans="1:36" ht="12.75">
      <c r="A202" t="s">
        <v>150</v>
      </c>
      <c r="B202" t="s">
        <v>561</v>
      </c>
      <c r="D202" s="1">
        <v>2.135352376351</v>
      </c>
      <c r="F202" s="1">
        <v>10.680360783371</v>
      </c>
      <c r="H202" s="1">
        <v>0</v>
      </c>
      <c r="J202" s="1">
        <v>1.946176307639</v>
      </c>
      <c r="L202" s="1">
        <v>3.298344612197</v>
      </c>
      <c r="N202" s="1">
        <v>0</v>
      </c>
      <c r="P202" s="1">
        <v>0</v>
      </c>
      <c r="R202" s="1">
        <v>0</v>
      </c>
      <c r="T202" s="1">
        <v>0.049062369769</v>
      </c>
      <c r="V202" s="1">
        <v>0.11725906269000001</v>
      </c>
      <c r="X202" s="1">
        <v>7.025080571548</v>
      </c>
      <c r="Z202" s="1">
        <v>0</v>
      </c>
      <c r="AB202" s="1">
        <v>0</v>
      </c>
      <c r="AD202" s="1">
        <v>0</v>
      </c>
      <c r="AF202" s="1">
        <v>-0.054491</v>
      </c>
      <c r="AH202" s="1">
        <v>0.069396097805</v>
      </c>
      <c r="AI202" s="9"/>
      <c r="AJ202" s="1">
        <v>25.266541181370002</v>
      </c>
    </row>
    <row r="203" spans="1:36" ht="12.75">
      <c r="A203" t="s">
        <v>131</v>
      </c>
      <c r="B203" t="s">
        <v>562</v>
      </c>
      <c r="D203" s="1">
        <v>26.068634936354</v>
      </c>
      <c r="F203" s="1">
        <v>8.297702803079</v>
      </c>
      <c r="H203" s="1">
        <v>0</v>
      </c>
      <c r="J203" s="1">
        <v>1.81319623958</v>
      </c>
      <c r="L203" s="1">
        <v>4.11386335174</v>
      </c>
      <c r="N203" s="1">
        <v>0</v>
      </c>
      <c r="P203" s="1">
        <v>0</v>
      </c>
      <c r="R203" s="1">
        <v>0</v>
      </c>
      <c r="T203" s="1">
        <v>0.397456219996</v>
      </c>
      <c r="V203" s="1">
        <v>0.117749686383</v>
      </c>
      <c r="X203" s="1">
        <v>4.27632000365</v>
      </c>
      <c r="Z203" s="1">
        <v>0</v>
      </c>
      <c r="AB203" s="1">
        <v>0</v>
      </c>
      <c r="AD203" s="1">
        <v>0</v>
      </c>
      <c r="AF203" s="1">
        <v>-0.123942</v>
      </c>
      <c r="AH203" s="1">
        <v>0.283237393373</v>
      </c>
      <c r="AI203" s="9"/>
      <c r="AJ203" s="1">
        <v>45.244218634154</v>
      </c>
    </row>
    <row r="204" spans="4:36" ht="12.75">
      <c r="D204" s="1" t="s">
        <v>891</v>
      </c>
      <c r="F204" s="1" t="s">
        <v>891</v>
      </c>
      <c r="H204" s="1" t="s">
        <v>891</v>
      </c>
      <c r="J204" s="1" t="s">
        <v>891</v>
      </c>
      <c r="L204" s="1" t="s">
        <v>891</v>
      </c>
      <c r="N204" s="1" t="s">
        <v>891</v>
      </c>
      <c r="P204" s="1" t="s">
        <v>891</v>
      </c>
      <c r="R204" s="1" t="s">
        <v>891</v>
      </c>
      <c r="T204" s="1" t="s">
        <v>891</v>
      </c>
      <c r="V204" s="1" t="s">
        <v>891</v>
      </c>
      <c r="X204" s="1" t="s">
        <v>891</v>
      </c>
      <c r="Z204" s="1" t="s">
        <v>891</v>
      </c>
      <c r="AB204" s="1" t="s">
        <v>891</v>
      </c>
      <c r="AD204" s="1" t="s">
        <v>891</v>
      </c>
      <c r="AF204" s="1" t="s">
        <v>891</v>
      </c>
      <c r="AH204" s="1" t="s">
        <v>891</v>
      </c>
      <c r="AI204" s="9"/>
      <c r="AJ204" s="1" t="s">
        <v>891</v>
      </c>
    </row>
    <row r="205" spans="4:36" ht="12.75">
      <c r="D205" s="1" t="s">
        <v>891</v>
      </c>
      <c r="F205" s="1" t="s">
        <v>891</v>
      </c>
      <c r="H205" s="1" t="s">
        <v>891</v>
      </c>
      <c r="J205" s="1" t="s">
        <v>891</v>
      </c>
      <c r="L205" s="1" t="s">
        <v>891</v>
      </c>
      <c r="N205" s="1" t="s">
        <v>891</v>
      </c>
      <c r="P205" s="1" t="s">
        <v>891</v>
      </c>
      <c r="R205" s="1" t="s">
        <v>891</v>
      </c>
      <c r="T205" s="1" t="s">
        <v>891</v>
      </c>
      <c r="V205" s="1" t="s">
        <v>891</v>
      </c>
      <c r="X205" s="1" t="s">
        <v>891</v>
      </c>
      <c r="Z205" s="1" t="s">
        <v>891</v>
      </c>
      <c r="AB205" s="1" t="s">
        <v>891</v>
      </c>
      <c r="AD205" s="1" t="s">
        <v>891</v>
      </c>
      <c r="AF205" s="1" t="s">
        <v>891</v>
      </c>
      <c r="AH205" s="1" t="s">
        <v>891</v>
      </c>
      <c r="AI205" s="9"/>
      <c r="AJ205" s="1" t="s">
        <v>891</v>
      </c>
    </row>
    <row r="206" spans="1:35" ht="12.75">
      <c r="A206" t="s">
        <v>1</v>
      </c>
      <c r="B206" t="s">
        <v>409</v>
      </c>
      <c r="AI206" s="9"/>
    </row>
    <row r="207" spans="4:36" ht="12.75">
      <c r="D207" s="1" t="s">
        <v>891</v>
      </c>
      <c r="F207" s="1" t="s">
        <v>891</v>
      </c>
      <c r="H207" s="1" t="s">
        <v>891</v>
      </c>
      <c r="J207" s="1" t="s">
        <v>891</v>
      </c>
      <c r="L207" s="1" t="s">
        <v>891</v>
      </c>
      <c r="N207" s="1" t="s">
        <v>891</v>
      </c>
      <c r="P207" s="1" t="s">
        <v>891</v>
      </c>
      <c r="R207" s="1" t="s">
        <v>891</v>
      </c>
      <c r="T207" s="1" t="s">
        <v>891</v>
      </c>
      <c r="V207" s="1" t="s">
        <v>891</v>
      </c>
      <c r="X207" s="1" t="s">
        <v>891</v>
      </c>
      <c r="Z207" s="1" t="s">
        <v>891</v>
      </c>
      <c r="AB207" s="1" t="s">
        <v>891</v>
      </c>
      <c r="AD207" s="1" t="s">
        <v>891</v>
      </c>
      <c r="AF207" s="1" t="s">
        <v>891</v>
      </c>
      <c r="AH207" s="1" t="s">
        <v>891</v>
      </c>
      <c r="AI207" s="9"/>
      <c r="AJ207" s="1" t="s">
        <v>891</v>
      </c>
    </row>
    <row r="208" spans="2:36" ht="12.75">
      <c r="B208" t="s">
        <v>563</v>
      </c>
      <c r="D208" s="1" t="s">
        <v>891</v>
      </c>
      <c r="F208" s="1" t="s">
        <v>891</v>
      </c>
      <c r="H208" s="1" t="s">
        <v>891</v>
      </c>
      <c r="J208" s="1" t="s">
        <v>891</v>
      </c>
      <c r="L208" s="1" t="s">
        <v>891</v>
      </c>
      <c r="N208" s="1" t="s">
        <v>891</v>
      </c>
      <c r="P208" s="1" t="s">
        <v>891</v>
      </c>
      <c r="R208" s="1" t="s">
        <v>891</v>
      </c>
      <c r="T208" s="1" t="s">
        <v>891</v>
      </c>
      <c r="V208" s="1" t="s">
        <v>891</v>
      </c>
      <c r="X208" s="1" t="s">
        <v>891</v>
      </c>
      <c r="Z208" s="1" t="s">
        <v>891</v>
      </c>
      <c r="AB208" s="1" t="s">
        <v>891</v>
      </c>
      <c r="AD208" s="1" t="s">
        <v>891</v>
      </c>
      <c r="AF208" s="1" t="s">
        <v>891</v>
      </c>
      <c r="AH208" s="1" t="s">
        <v>891</v>
      </c>
      <c r="AI208" s="9"/>
      <c r="AJ208" s="1" t="s">
        <v>891</v>
      </c>
    </row>
    <row r="209" spans="4:36" ht="12.75">
      <c r="D209" s="1" t="s">
        <v>891</v>
      </c>
      <c r="F209" s="1" t="s">
        <v>891</v>
      </c>
      <c r="H209" s="1" t="s">
        <v>891</v>
      </c>
      <c r="J209" s="1" t="s">
        <v>891</v>
      </c>
      <c r="L209" s="1" t="s">
        <v>891</v>
      </c>
      <c r="N209" s="1" t="s">
        <v>891</v>
      </c>
      <c r="P209" s="1" t="s">
        <v>891</v>
      </c>
      <c r="R209" s="1" t="s">
        <v>891</v>
      </c>
      <c r="T209" s="1" t="s">
        <v>891</v>
      </c>
      <c r="V209" s="1" t="s">
        <v>891</v>
      </c>
      <c r="X209" s="1" t="s">
        <v>891</v>
      </c>
      <c r="Z209" s="1" t="s">
        <v>891</v>
      </c>
      <c r="AB209" s="1" t="s">
        <v>891</v>
      </c>
      <c r="AD209" s="1" t="s">
        <v>891</v>
      </c>
      <c r="AF209" s="1" t="s">
        <v>891</v>
      </c>
      <c r="AH209" s="1" t="s">
        <v>891</v>
      </c>
      <c r="AI209" s="9"/>
      <c r="AJ209" s="1" t="s">
        <v>891</v>
      </c>
    </row>
    <row r="210" spans="1:36" ht="12.75">
      <c r="A210" t="s">
        <v>102</v>
      </c>
      <c r="B210" t="s">
        <v>564</v>
      </c>
      <c r="D210" s="1">
        <v>46.181299189259</v>
      </c>
      <c r="F210" s="1">
        <v>0</v>
      </c>
      <c r="H210" s="1">
        <v>0</v>
      </c>
      <c r="J210" s="1">
        <v>5.715394822548</v>
      </c>
      <c r="L210" s="1">
        <v>10.996754328927999</v>
      </c>
      <c r="N210" s="1">
        <v>0</v>
      </c>
      <c r="P210" s="1">
        <v>0</v>
      </c>
      <c r="R210" s="1">
        <v>0</v>
      </c>
      <c r="T210" s="1">
        <v>0</v>
      </c>
      <c r="V210" s="1">
        <v>0.158373328186</v>
      </c>
      <c r="X210" s="1">
        <v>16.526959133087</v>
      </c>
      <c r="Z210" s="1">
        <v>0</v>
      </c>
      <c r="AB210" s="1">
        <v>2.321985</v>
      </c>
      <c r="AD210" s="1">
        <v>0</v>
      </c>
      <c r="AF210" s="1">
        <v>-0.113053</v>
      </c>
      <c r="AH210" s="1">
        <v>0.43096536809</v>
      </c>
      <c r="AI210" s="9"/>
      <c r="AJ210" s="1">
        <v>82.21867817009901</v>
      </c>
    </row>
    <row r="211" spans="1:36" ht="12.75">
      <c r="A211" t="s">
        <v>109</v>
      </c>
      <c r="B211" t="s">
        <v>565</v>
      </c>
      <c r="D211" s="1">
        <v>82.804582805477</v>
      </c>
      <c r="F211" s="1">
        <v>0</v>
      </c>
      <c r="H211" s="1">
        <v>0</v>
      </c>
      <c r="J211" s="1">
        <v>5.731492702036</v>
      </c>
      <c r="L211" s="1">
        <v>13.125795517322</v>
      </c>
      <c r="N211" s="1">
        <v>0</v>
      </c>
      <c r="P211" s="1">
        <v>0</v>
      </c>
      <c r="R211" s="1">
        <v>0</v>
      </c>
      <c r="T211" s="1">
        <v>0</v>
      </c>
      <c r="V211" s="1">
        <v>0.159550825049</v>
      </c>
      <c r="X211" s="1">
        <v>10.538582831346</v>
      </c>
      <c r="Z211" s="1">
        <v>0</v>
      </c>
      <c r="AB211" s="1">
        <v>0</v>
      </c>
      <c r="AD211" s="1">
        <v>0</v>
      </c>
      <c r="AF211" s="1">
        <v>-0.112492</v>
      </c>
      <c r="AH211" s="1">
        <v>0.773541966655</v>
      </c>
      <c r="AI211" s="9"/>
      <c r="AJ211" s="1">
        <v>113.02105464788599</v>
      </c>
    </row>
    <row r="212" spans="1:36" ht="12.75">
      <c r="A212" t="s">
        <v>89</v>
      </c>
      <c r="B212" t="s">
        <v>566</v>
      </c>
      <c r="D212" s="1">
        <v>108.935630097915</v>
      </c>
      <c r="F212" s="1">
        <v>0</v>
      </c>
      <c r="H212" s="1">
        <v>10.027623473293001</v>
      </c>
      <c r="J212" s="1">
        <v>5.096272083242</v>
      </c>
      <c r="L212" s="1">
        <v>11.835735112254</v>
      </c>
      <c r="N212" s="1">
        <v>0</v>
      </c>
      <c r="P212" s="1">
        <v>0</v>
      </c>
      <c r="R212" s="1">
        <v>0</v>
      </c>
      <c r="T212" s="1">
        <v>0</v>
      </c>
      <c r="V212" s="1">
        <v>0.157784579754</v>
      </c>
      <c r="X212" s="1">
        <v>17.040689468066</v>
      </c>
      <c r="Z212" s="1">
        <v>1.111076470588</v>
      </c>
      <c r="AB212" s="1">
        <v>4.202691</v>
      </c>
      <c r="AD212" s="1">
        <v>0</v>
      </c>
      <c r="AF212" s="1">
        <v>-0.183472</v>
      </c>
      <c r="AH212" s="1">
        <v>1.031985358848</v>
      </c>
      <c r="AI212" s="9"/>
      <c r="AJ212" s="1">
        <v>159.25601564396</v>
      </c>
    </row>
    <row r="213" spans="1:36" ht="12.75">
      <c r="A213" t="s">
        <v>103</v>
      </c>
      <c r="B213" t="s">
        <v>567</v>
      </c>
      <c r="D213" s="1">
        <v>152.263763264739</v>
      </c>
      <c r="F213" s="1">
        <v>0</v>
      </c>
      <c r="H213" s="1">
        <v>0</v>
      </c>
      <c r="J213" s="1">
        <v>6.90379360212</v>
      </c>
      <c r="L213" s="1">
        <v>17.848996441363</v>
      </c>
      <c r="N213" s="1">
        <v>0</v>
      </c>
      <c r="P213" s="1">
        <v>0</v>
      </c>
      <c r="R213" s="1">
        <v>0</v>
      </c>
      <c r="T213" s="1">
        <v>0</v>
      </c>
      <c r="V213" s="1">
        <v>0.166027057801</v>
      </c>
      <c r="X213" s="1">
        <v>14.571541007012</v>
      </c>
      <c r="Z213" s="1">
        <v>0</v>
      </c>
      <c r="AB213" s="1">
        <v>2.812039</v>
      </c>
      <c r="AD213" s="1">
        <v>0</v>
      </c>
      <c r="AF213" s="1">
        <v>-0.254062</v>
      </c>
      <c r="AH213" s="1">
        <v>1.376042218765</v>
      </c>
      <c r="AI213" s="9"/>
      <c r="AJ213" s="1">
        <v>195.6881405918</v>
      </c>
    </row>
    <row r="214" spans="1:36" ht="12.75">
      <c r="A214" t="s">
        <v>110</v>
      </c>
      <c r="B214" t="s">
        <v>568</v>
      </c>
      <c r="D214" s="1">
        <v>140.204504194662</v>
      </c>
      <c r="F214" s="1">
        <v>0</v>
      </c>
      <c r="H214" s="1">
        <v>0</v>
      </c>
      <c r="J214" s="1">
        <v>8.035537406244</v>
      </c>
      <c r="L214" s="1">
        <v>15.755973366801</v>
      </c>
      <c r="N214" s="1">
        <v>0</v>
      </c>
      <c r="P214" s="1">
        <v>0</v>
      </c>
      <c r="R214" s="1">
        <v>0</v>
      </c>
      <c r="T214" s="1">
        <v>0</v>
      </c>
      <c r="V214" s="1">
        <v>0.203314458489</v>
      </c>
      <c r="X214" s="1">
        <v>9.991779296381</v>
      </c>
      <c r="Z214" s="1">
        <v>1.426634588235</v>
      </c>
      <c r="AB214" s="1">
        <v>3.301491</v>
      </c>
      <c r="AD214" s="1">
        <v>0</v>
      </c>
      <c r="AF214" s="1">
        <v>-0.143598</v>
      </c>
      <c r="AH214" s="1">
        <v>1.013061956733</v>
      </c>
      <c r="AI214" s="9"/>
      <c r="AJ214" s="1">
        <v>179.788698267544</v>
      </c>
    </row>
    <row r="215" spans="4:36" ht="12.75">
      <c r="D215" s="1" t="s">
        <v>891</v>
      </c>
      <c r="F215" s="1" t="s">
        <v>891</v>
      </c>
      <c r="H215" s="1" t="s">
        <v>891</v>
      </c>
      <c r="J215" s="1" t="s">
        <v>891</v>
      </c>
      <c r="L215" s="1" t="s">
        <v>891</v>
      </c>
      <c r="N215" s="1" t="s">
        <v>891</v>
      </c>
      <c r="P215" s="1" t="s">
        <v>891</v>
      </c>
      <c r="R215" s="1" t="s">
        <v>891</v>
      </c>
      <c r="T215" s="1" t="s">
        <v>891</v>
      </c>
      <c r="V215" s="1" t="s">
        <v>891</v>
      </c>
      <c r="X215" s="1" t="s">
        <v>891</v>
      </c>
      <c r="Z215" s="1" t="s">
        <v>891</v>
      </c>
      <c r="AB215" s="1" t="s">
        <v>891</v>
      </c>
      <c r="AD215" s="1" t="s">
        <v>891</v>
      </c>
      <c r="AF215" s="1" t="s">
        <v>891</v>
      </c>
      <c r="AH215" s="1" t="s">
        <v>891</v>
      </c>
      <c r="AI215" s="9"/>
      <c r="AJ215" s="1" t="s">
        <v>891</v>
      </c>
    </row>
    <row r="216" spans="1:36" ht="12.75">
      <c r="A216" t="s">
        <v>104</v>
      </c>
      <c r="B216" t="s">
        <v>569</v>
      </c>
      <c r="D216" s="1">
        <v>53.447611544482</v>
      </c>
      <c r="F216" s="1">
        <v>0</v>
      </c>
      <c r="H216" s="1">
        <v>0</v>
      </c>
      <c r="J216" s="1">
        <v>5.00561737871</v>
      </c>
      <c r="L216" s="1">
        <v>7.711155788072</v>
      </c>
      <c r="N216" s="1">
        <v>0</v>
      </c>
      <c r="P216" s="1">
        <v>0</v>
      </c>
      <c r="R216" s="1">
        <v>0</v>
      </c>
      <c r="T216" s="1">
        <v>0</v>
      </c>
      <c r="V216" s="1">
        <v>0.150719598571</v>
      </c>
      <c r="X216" s="1">
        <v>1.764890948786</v>
      </c>
      <c r="Z216" s="1">
        <v>0.290953235294</v>
      </c>
      <c r="AB216" s="1">
        <v>2.038469</v>
      </c>
      <c r="AD216" s="1">
        <v>0</v>
      </c>
      <c r="AF216" s="1">
        <v>-0.126391</v>
      </c>
      <c r="AH216" s="1">
        <v>0.448865537664</v>
      </c>
      <c r="AI216" s="9"/>
      <c r="AJ216" s="1">
        <v>70.731892031578</v>
      </c>
    </row>
    <row r="217" spans="1:36" ht="12.75">
      <c r="A217" t="s">
        <v>105</v>
      </c>
      <c r="B217" t="s">
        <v>570</v>
      </c>
      <c r="D217" s="1">
        <v>93.863832739364</v>
      </c>
      <c r="F217" s="1">
        <v>0</v>
      </c>
      <c r="H217" s="1">
        <v>0</v>
      </c>
      <c r="J217" s="1">
        <v>5.930969746285</v>
      </c>
      <c r="L217" s="1">
        <v>11.690406368076001</v>
      </c>
      <c r="N217" s="1">
        <v>0</v>
      </c>
      <c r="P217" s="1">
        <v>0</v>
      </c>
      <c r="R217" s="1">
        <v>0</v>
      </c>
      <c r="T217" s="1">
        <v>0</v>
      </c>
      <c r="V217" s="1">
        <v>0.154938962333</v>
      </c>
      <c r="X217" s="1">
        <v>18.405755248695</v>
      </c>
      <c r="Z217" s="1">
        <v>0</v>
      </c>
      <c r="AB217" s="1">
        <v>2.435074</v>
      </c>
      <c r="AD217" s="1">
        <v>0</v>
      </c>
      <c r="AF217" s="1">
        <v>-0.149838</v>
      </c>
      <c r="AH217" s="1">
        <v>0.8919929920299999</v>
      </c>
      <c r="AI217" s="9"/>
      <c r="AJ217" s="1">
        <v>133.22313205678302</v>
      </c>
    </row>
    <row r="218" spans="1:36" ht="12.75">
      <c r="A218" t="s">
        <v>111</v>
      </c>
      <c r="B218" t="s">
        <v>571</v>
      </c>
      <c r="D218" s="1">
        <v>215.29852941342602</v>
      </c>
      <c r="F218" s="1">
        <v>0</v>
      </c>
      <c r="H218" s="1">
        <v>0</v>
      </c>
      <c r="J218" s="1">
        <v>14.347596085712</v>
      </c>
      <c r="L218" s="1">
        <v>30.474194016802002</v>
      </c>
      <c r="N218" s="1">
        <v>0</v>
      </c>
      <c r="P218" s="1">
        <v>0</v>
      </c>
      <c r="R218" s="1">
        <v>0</v>
      </c>
      <c r="T218" s="1">
        <v>0</v>
      </c>
      <c r="V218" s="1">
        <v>0.214402553956</v>
      </c>
      <c r="X218" s="1">
        <v>46.811657408910996</v>
      </c>
      <c r="Z218" s="1">
        <v>0</v>
      </c>
      <c r="AB218" s="1">
        <v>11.733851</v>
      </c>
      <c r="AD218" s="1">
        <v>0</v>
      </c>
      <c r="AF218" s="1">
        <v>0</v>
      </c>
      <c r="AH218" s="1">
        <v>2.212145933128</v>
      </c>
      <c r="AI218" s="9"/>
      <c r="AJ218" s="1">
        <v>321.09237641193596</v>
      </c>
    </row>
    <row r="219" spans="1:36" ht="12.75">
      <c r="A219" t="s">
        <v>90</v>
      </c>
      <c r="B219" t="s">
        <v>572</v>
      </c>
      <c r="D219" s="1">
        <v>92.19294319561601</v>
      </c>
      <c r="F219" s="1">
        <v>0</v>
      </c>
      <c r="H219" s="1">
        <v>7.011169001205</v>
      </c>
      <c r="J219" s="1">
        <v>6.048157389938</v>
      </c>
      <c r="L219" s="1">
        <v>13.120182033994</v>
      </c>
      <c r="N219" s="1">
        <v>0</v>
      </c>
      <c r="P219" s="1">
        <v>0</v>
      </c>
      <c r="R219" s="1">
        <v>0</v>
      </c>
      <c r="T219" s="1">
        <v>0</v>
      </c>
      <c r="V219" s="1">
        <v>0.159256450834</v>
      </c>
      <c r="X219" s="1">
        <v>12.006774439966001</v>
      </c>
      <c r="Z219" s="1">
        <v>0</v>
      </c>
      <c r="AB219" s="1">
        <v>4.966794999999999</v>
      </c>
      <c r="AD219" s="1">
        <v>0</v>
      </c>
      <c r="AF219" s="1">
        <v>-0.111181</v>
      </c>
      <c r="AH219" s="1">
        <v>0.8318797742899999</v>
      </c>
      <c r="AI219" s="9"/>
      <c r="AJ219" s="1">
        <v>136.225976285842</v>
      </c>
    </row>
    <row r="220" spans="1:36" ht="12.75">
      <c r="A220" t="s">
        <v>106</v>
      </c>
      <c r="B220" t="s">
        <v>573</v>
      </c>
      <c r="D220" s="1">
        <v>130.27219730156</v>
      </c>
      <c r="F220" s="1">
        <v>0</v>
      </c>
      <c r="H220" s="1">
        <v>0</v>
      </c>
      <c r="J220" s="1">
        <v>13.051932985685001</v>
      </c>
      <c r="L220" s="1">
        <v>26.102720654939</v>
      </c>
      <c r="N220" s="1">
        <v>0</v>
      </c>
      <c r="P220" s="1">
        <v>0</v>
      </c>
      <c r="R220" s="1">
        <v>0</v>
      </c>
      <c r="T220" s="1">
        <v>0</v>
      </c>
      <c r="V220" s="1">
        <v>0.204295705875</v>
      </c>
      <c r="X220" s="1">
        <v>44.264023332719994</v>
      </c>
      <c r="Z220" s="1">
        <v>0</v>
      </c>
      <c r="AB220" s="1">
        <v>10.785784</v>
      </c>
      <c r="AD220" s="1">
        <v>0</v>
      </c>
      <c r="AF220" s="1">
        <v>0</v>
      </c>
      <c r="AH220" s="1">
        <v>1.1844153845029999</v>
      </c>
      <c r="AI220" s="9"/>
      <c r="AJ220" s="1">
        <v>225.865369365282</v>
      </c>
    </row>
    <row r="221" spans="4:36" ht="12.75">
      <c r="D221" s="1" t="s">
        <v>891</v>
      </c>
      <c r="F221" s="1" t="s">
        <v>891</v>
      </c>
      <c r="H221" s="1" t="s">
        <v>891</v>
      </c>
      <c r="J221" s="1" t="s">
        <v>891</v>
      </c>
      <c r="L221" s="1" t="s">
        <v>891</v>
      </c>
      <c r="N221" s="1" t="s">
        <v>891</v>
      </c>
      <c r="P221" s="1" t="s">
        <v>891</v>
      </c>
      <c r="R221" s="1" t="s">
        <v>891</v>
      </c>
      <c r="T221" s="1" t="s">
        <v>891</v>
      </c>
      <c r="V221" s="1" t="s">
        <v>891</v>
      </c>
      <c r="X221" s="1" t="s">
        <v>891</v>
      </c>
      <c r="Z221" s="1" t="s">
        <v>891</v>
      </c>
      <c r="AB221" s="1" t="s">
        <v>891</v>
      </c>
      <c r="AD221" s="1" t="s">
        <v>891</v>
      </c>
      <c r="AF221" s="1" t="s">
        <v>891</v>
      </c>
      <c r="AH221" s="1" t="s">
        <v>891</v>
      </c>
      <c r="AI221" s="9"/>
      <c r="AJ221" s="1" t="s">
        <v>891</v>
      </c>
    </row>
    <row r="222" spans="1:36" ht="12.75">
      <c r="A222" t="s">
        <v>91</v>
      </c>
      <c r="B222" t="s">
        <v>574</v>
      </c>
      <c r="D222" s="1">
        <v>128.025756800653</v>
      </c>
      <c r="F222" s="1">
        <v>0</v>
      </c>
      <c r="H222" s="1">
        <v>16.523767319287</v>
      </c>
      <c r="J222" s="1">
        <v>12.462735918725999</v>
      </c>
      <c r="L222" s="1">
        <v>22.917530861852</v>
      </c>
      <c r="N222" s="1">
        <v>0</v>
      </c>
      <c r="P222" s="1">
        <v>0</v>
      </c>
      <c r="R222" s="1">
        <v>0</v>
      </c>
      <c r="T222" s="1">
        <v>0</v>
      </c>
      <c r="V222" s="1">
        <v>0.203314458489</v>
      </c>
      <c r="X222" s="1">
        <v>39.666496531483</v>
      </c>
      <c r="Z222" s="1">
        <v>0</v>
      </c>
      <c r="AB222" s="1">
        <v>10.184972</v>
      </c>
      <c r="AD222" s="1">
        <v>0</v>
      </c>
      <c r="AF222" s="1">
        <v>0</v>
      </c>
      <c r="AH222" s="1">
        <v>1.586565349644</v>
      </c>
      <c r="AI222" s="9"/>
      <c r="AJ222" s="1">
        <v>231.571139240134</v>
      </c>
    </row>
    <row r="223" spans="1:36" ht="12.75">
      <c r="A223" t="s">
        <v>112</v>
      </c>
      <c r="B223" t="s">
        <v>575</v>
      </c>
      <c r="D223" s="1">
        <v>237.650009150653</v>
      </c>
      <c r="F223" s="1">
        <v>0</v>
      </c>
      <c r="H223" s="1">
        <v>0</v>
      </c>
      <c r="J223" s="1">
        <v>14.223716198911</v>
      </c>
      <c r="L223" s="1">
        <v>34.258371484961</v>
      </c>
      <c r="N223" s="1">
        <v>0</v>
      </c>
      <c r="P223" s="1">
        <v>0</v>
      </c>
      <c r="R223" s="1">
        <v>0</v>
      </c>
      <c r="T223" s="1">
        <v>0</v>
      </c>
      <c r="V223" s="1">
        <v>0.255222445236</v>
      </c>
      <c r="X223" s="1">
        <v>36.807902969083</v>
      </c>
      <c r="Z223" s="1">
        <v>0</v>
      </c>
      <c r="AB223" s="1">
        <v>5.775872</v>
      </c>
      <c r="AD223" s="1">
        <v>0</v>
      </c>
      <c r="AF223" s="1">
        <v>0</v>
      </c>
      <c r="AH223" s="1">
        <v>2.573874824678</v>
      </c>
      <c r="AI223" s="9"/>
      <c r="AJ223" s="1">
        <v>331.544969073522</v>
      </c>
    </row>
    <row r="224" spans="1:36" ht="12.75">
      <c r="A224" t="s">
        <v>113</v>
      </c>
      <c r="B224" t="s">
        <v>576</v>
      </c>
      <c r="D224" s="1">
        <v>248.39641502138298</v>
      </c>
      <c r="F224" s="1">
        <v>0</v>
      </c>
      <c r="H224" s="1">
        <v>0</v>
      </c>
      <c r="J224" s="1">
        <v>10.530523271954</v>
      </c>
      <c r="L224" s="1">
        <v>29.276146980342002</v>
      </c>
      <c r="N224" s="1">
        <v>0</v>
      </c>
      <c r="P224" s="1">
        <v>0</v>
      </c>
      <c r="R224" s="1">
        <v>0</v>
      </c>
      <c r="T224" s="1">
        <v>0</v>
      </c>
      <c r="V224" s="1">
        <v>0.196347602044</v>
      </c>
      <c r="X224" s="1">
        <v>35.618247343727</v>
      </c>
      <c r="Z224" s="1">
        <v>0</v>
      </c>
      <c r="AB224" s="1">
        <v>4.280969</v>
      </c>
      <c r="AD224" s="1">
        <v>0</v>
      </c>
      <c r="AF224" s="1">
        <v>0</v>
      </c>
      <c r="AH224" s="1">
        <v>2.639486693818</v>
      </c>
      <c r="AI224" s="9"/>
      <c r="AJ224" s="1">
        <v>330.938135913268</v>
      </c>
    </row>
    <row r="225" spans="1:36" ht="12.75">
      <c r="A225" t="s">
        <v>107</v>
      </c>
      <c r="B225" t="s">
        <v>577</v>
      </c>
      <c r="D225" s="1">
        <v>76.86925044965699</v>
      </c>
      <c r="F225" s="1">
        <v>0</v>
      </c>
      <c r="H225" s="1">
        <v>0</v>
      </c>
      <c r="J225" s="1">
        <v>5.921193200204</v>
      </c>
      <c r="L225" s="1">
        <v>12.432955988799</v>
      </c>
      <c r="N225" s="1">
        <v>0</v>
      </c>
      <c r="P225" s="1">
        <v>0</v>
      </c>
      <c r="R225" s="1">
        <v>0</v>
      </c>
      <c r="T225" s="1">
        <v>0</v>
      </c>
      <c r="V225" s="1">
        <v>0.150228974877</v>
      </c>
      <c r="X225" s="1">
        <v>11.341147752838001</v>
      </c>
      <c r="Z225" s="1">
        <v>0</v>
      </c>
      <c r="AB225" s="1">
        <v>4.880225</v>
      </c>
      <c r="AD225" s="1">
        <v>0</v>
      </c>
      <c r="AF225" s="1">
        <v>0</v>
      </c>
      <c r="AH225" s="1">
        <v>0.797071044604</v>
      </c>
      <c r="AI225" s="9"/>
      <c r="AJ225" s="1">
        <v>112.39207241098</v>
      </c>
    </row>
    <row r="226" spans="1:36" ht="12.75">
      <c r="A226" t="s">
        <v>92</v>
      </c>
      <c r="B226" t="s">
        <v>578</v>
      </c>
      <c r="D226" s="1">
        <v>147.597241122494</v>
      </c>
      <c r="F226" s="1">
        <v>0</v>
      </c>
      <c r="H226" s="1">
        <v>11.561841600158</v>
      </c>
      <c r="J226" s="1">
        <v>6.241005662226</v>
      </c>
      <c r="L226" s="1">
        <v>16.45769887468</v>
      </c>
      <c r="N226" s="1">
        <v>0</v>
      </c>
      <c r="P226" s="1">
        <v>0</v>
      </c>
      <c r="R226" s="1">
        <v>0</v>
      </c>
      <c r="T226" s="1">
        <v>0</v>
      </c>
      <c r="V226" s="1">
        <v>0.23412562642600002</v>
      </c>
      <c r="X226" s="1">
        <v>6.136285968023</v>
      </c>
      <c r="Z226" s="1">
        <v>1.327053470588</v>
      </c>
      <c r="AB226" s="1">
        <v>5.1311350000000004</v>
      </c>
      <c r="AD226" s="1">
        <v>0</v>
      </c>
      <c r="AF226" s="1">
        <v>-0.186061</v>
      </c>
      <c r="AH226" s="1">
        <v>1.336627813245</v>
      </c>
      <c r="AI226" s="9"/>
      <c r="AJ226" s="1">
        <v>195.836954137839</v>
      </c>
    </row>
    <row r="227" spans="4:36" ht="12.75">
      <c r="D227" s="1" t="s">
        <v>891</v>
      </c>
      <c r="F227" s="1" t="s">
        <v>891</v>
      </c>
      <c r="H227" s="1" t="s">
        <v>891</v>
      </c>
      <c r="J227" s="1" t="s">
        <v>891</v>
      </c>
      <c r="L227" s="1" t="s">
        <v>891</v>
      </c>
      <c r="N227" s="1" t="s">
        <v>891</v>
      </c>
      <c r="P227" s="1" t="s">
        <v>891</v>
      </c>
      <c r="R227" s="1" t="s">
        <v>891</v>
      </c>
      <c r="T227" s="1" t="s">
        <v>891</v>
      </c>
      <c r="V227" s="1" t="s">
        <v>891</v>
      </c>
      <c r="X227" s="1" t="s">
        <v>891</v>
      </c>
      <c r="Z227" s="1" t="s">
        <v>891</v>
      </c>
      <c r="AB227" s="1" t="s">
        <v>891</v>
      </c>
      <c r="AD227" s="1" t="s">
        <v>891</v>
      </c>
      <c r="AF227" s="1" t="s">
        <v>891</v>
      </c>
      <c r="AH227" s="1" t="s">
        <v>891</v>
      </c>
      <c r="AI227" s="9"/>
      <c r="AJ227" s="1" t="s">
        <v>891</v>
      </c>
    </row>
    <row r="228" spans="1:36" ht="12.75">
      <c r="A228" t="s">
        <v>93</v>
      </c>
      <c r="B228" t="s">
        <v>579</v>
      </c>
      <c r="D228" s="1">
        <v>185.347557582191</v>
      </c>
      <c r="F228" s="1">
        <v>0</v>
      </c>
      <c r="H228" s="1">
        <v>13.977316994959</v>
      </c>
      <c r="J228" s="1">
        <v>8.482587777488</v>
      </c>
      <c r="L228" s="1">
        <v>20.083908875209</v>
      </c>
      <c r="N228" s="1">
        <v>0</v>
      </c>
      <c r="P228" s="1">
        <v>0</v>
      </c>
      <c r="R228" s="1">
        <v>0</v>
      </c>
      <c r="T228" s="1">
        <v>0</v>
      </c>
      <c r="V228" s="1">
        <v>0.194875730965</v>
      </c>
      <c r="X228" s="1">
        <v>41.550008482114</v>
      </c>
      <c r="Z228" s="1">
        <v>0.761887</v>
      </c>
      <c r="AB228" s="1">
        <v>7.002726</v>
      </c>
      <c r="AD228" s="1">
        <v>0</v>
      </c>
      <c r="AF228" s="1">
        <v>0</v>
      </c>
      <c r="AH228" s="1">
        <v>1.7126066673320002</v>
      </c>
      <c r="AI228" s="9"/>
      <c r="AJ228" s="1">
        <v>279.113475110258</v>
      </c>
    </row>
    <row r="229" spans="1:36" ht="12.75">
      <c r="A229" t="s">
        <v>101</v>
      </c>
      <c r="B229" t="s">
        <v>580</v>
      </c>
      <c r="D229" s="1">
        <v>87.585601989004</v>
      </c>
      <c r="F229" s="1">
        <v>0</v>
      </c>
      <c r="H229" s="1">
        <v>0</v>
      </c>
      <c r="J229" s="1">
        <v>6.098039791520001</v>
      </c>
      <c r="L229" s="1">
        <v>12.735281625396</v>
      </c>
      <c r="N229" s="1">
        <v>0</v>
      </c>
      <c r="P229" s="1">
        <v>0</v>
      </c>
      <c r="R229" s="1">
        <v>0</v>
      </c>
      <c r="T229" s="1">
        <v>0</v>
      </c>
      <c r="V229" s="1">
        <v>0.16494768567499998</v>
      </c>
      <c r="X229" s="1">
        <v>9.43675196466</v>
      </c>
      <c r="Z229" s="1">
        <v>1.5853454705880001</v>
      </c>
      <c r="AB229" s="1">
        <v>2.495488</v>
      </c>
      <c r="AD229" s="1">
        <v>0</v>
      </c>
      <c r="AF229" s="1">
        <v>-0.136016</v>
      </c>
      <c r="AH229" s="1">
        <v>0.713029695753</v>
      </c>
      <c r="AI229" s="9"/>
      <c r="AJ229" s="1">
        <v>120.678470222597</v>
      </c>
    </row>
    <row r="230" spans="1:36" ht="12.75">
      <c r="A230" t="s">
        <v>94</v>
      </c>
      <c r="B230" t="s">
        <v>581</v>
      </c>
      <c r="D230" s="1">
        <v>111.436315257127</v>
      </c>
      <c r="F230" s="1">
        <v>0</v>
      </c>
      <c r="H230" s="1">
        <v>9.518901637701</v>
      </c>
      <c r="J230" s="1">
        <v>5.971627999449</v>
      </c>
      <c r="L230" s="1">
        <v>17.777709385377</v>
      </c>
      <c r="N230" s="1">
        <v>0</v>
      </c>
      <c r="P230" s="1">
        <v>0</v>
      </c>
      <c r="R230" s="1">
        <v>0</v>
      </c>
      <c r="T230" s="1">
        <v>0</v>
      </c>
      <c r="V230" s="1">
        <v>0.147088983241</v>
      </c>
      <c r="X230" s="1">
        <v>12.647859475092</v>
      </c>
      <c r="Z230" s="1">
        <v>0</v>
      </c>
      <c r="AB230" s="1">
        <v>2.44535</v>
      </c>
      <c r="AD230" s="1">
        <v>0</v>
      </c>
      <c r="AF230" s="1">
        <v>0</v>
      </c>
      <c r="AH230" s="1">
        <v>1.5085489506079999</v>
      </c>
      <c r="AI230" s="9"/>
      <c r="AJ230" s="1">
        <v>161.453401688595</v>
      </c>
    </row>
    <row r="231" spans="1:36" ht="12.75">
      <c r="A231" t="s">
        <v>114</v>
      </c>
      <c r="B231" t="s">
        <v>582</v>
      </c>
      <c r="D231" s="1">
        <v>146.64899101171898</v>
      </c>
      <c r="F231" s="1">
        <v>0</v>
      </c>
      <c r="H231" s="1">
        <v>0</v>
      </c>
      <c r="J231" s="1">
        <v>7.615147908229</v>
      </c>
      <c r="L231" s="1">
        <v>18.536145255509002</v>
      </c>
      <c r="N231" s="1">
        <v>0</v>
      </c>
      <c r="P231" s="1">
        <v>0</v>
      </c>
      <c r="R231" s="1">
        <v>0</v>
      </c>
      <c r="T231" s="1">
        <v>0</v>
      </c>
      <c r="V231" s="1">
        <v>0.171816417381</v>
      </c>
      <c r="X231" s="1">
        <v>11.4694880615</v>
      </c>
      <c r="Z231" s="1">
        <v>0</v>
      </c>
      <c r="AB231" s="1">
        <v>3.123928</v>
      </c>
      <c r="AD231" s="1">
        <v>0</v>
      </c>
      <c r="AF231" s="1">
        <v>0</v>
      </c>
      <c r="AH231" s="1">
        <v>1.604215546293</v>
      </c>
      <c r="AI231" s="9"/>
      <c r="AJ231" s="1">
        <v>189.16973220063002</v>
      </c>
    </row>
    <row r="232" spans="1:36" ht="12.75">
      <c r="A232" t="s">
        <v>95</v>
      </c>
      <c r="B232" t="s">
        <v>583</v>
      </c>
      <c r="D232" s="1">
        <v>75.99695228590099</v>
      </c>
      <c r="F232" s="1">
        <v>0</v>
      </c>
      <c r="H232" s="1">
        <v>8.970608844879</v>
      </c>
      <c r="J232" s="1">
        <v>7.008450645273</v>
      </c>
      <c r="L232" s="1">
        <v>14.594690815726999</v>
      </c>
      <c r="N232" s="1">
        <v>0</v>
      </c>
      <c r="P232" s="1">
        <v>0</v>
      </c>
      <c r="R232" s="1">
        <v>0</v>
      </c>
      <c r="T232" s="1">
        <v>0</v>
      </c>
      <c r="V232" s="1">
        <v>0.15464458811700002</v>
      </c>
      <c r="X232" s="1">
        <v>20.331865601596</v>
      </c>
      <c r="Z232" s="1">
        <v>0</v>
      </c>
      <c r="AB232" s="1">
        <v>0</v>
      </c>
      <c r="AD232" s="1">
        <v>0</v>
      </c>
      <c r="AF232" s="1">
        <v>-0.14352</v>
      </c>
      <c r="AH232" s="1">
        <v>0.700327758313</v>
      </c>
      <c r="AI232" s="9"/>
      <c r="AJ232" s="1">
        <v>127.61402053980599</v>
      </c>
    </row>
    <row r="233" spans="4:36" ht="12.75">
      <c r="D233" s="1" t="s">
        <v>891</v>
      </c>
      <c r="F233" s="1" t="s">
        <v>891</v>
      </c>
      <c r="H233" s="1" t="s">
        <v>891</v>
      </c>
      <c r="J233" s="1" t="s">
        <v>891</v>
      </c>
      <c r="L233" s="1" t="s">
        <v>891</v>
      </c>
      <c r="N233" s="1" t="s">
        <v>891</v>
      </c>
      <c r="P233" s="1" t="s">
        <v>891</v>
      </c>
      <c r="R233" s="1" t="s">
        <v>891</v>
      </c>
      <c r="T233" s="1" t="s">
        <v>891</v>
      </c>
      <c r="V233" s="1" t="s">
        <v>891</v>
      </c>
      <c r="X233" s="1" t="s">
        <v>891</v>
      </c>
      <c r="Z233" s="1" t="s">
        <v>891</v>
      </c>
      <c r="AB233" s="1" t="s">
        <v>891</v>
      </c>
      <c r="AD233" s="1" t="s">
        <v>891</v>
      </c>
      <c r="AF233" s="1" t="s">
        <v>891</v>
      </c>
      <c r="AH233" s="1" t="s">
        <v>891</v>
      </c>
      <c r="AI233" s="9"/>
      <c r="AJ233" s="1" t="s">
        <v>891</v>
      </c>
    </row>
    <row r="234" spans="1:36" ht="12.75">
      <c r="A234" t="s">
        <v>100</v>
      </c>
      <c r="B234" t="s">
        <v>584</v>
      </c>
      <c r="D234" s="1">
        <v>96.747593439542</v>
      </c>
      <c r="F234" s="1">
        <v>0</v>
      </c>
      <c r="H234" s="1">
        <v>0</v>
      </c>
      <c r="J234" s="1">
        <v>4.993957523539001</v>
      </c>
      <c r="L234" s="1">
        <v>12.176038740331</v>
      </c>
      <c r="N234" s="1">
        <v>0</v>
      </c>
      <c r="P234" s="1">
        <v>0</v>
      </c>
      <c r="R234" s="1">
        <v>0</v>
      </c>
      <c r="T234" s="1">
        <v>0</v>
      </c>
      <c r="V234" s="1">
        <v>0.18427825919000002</v>
      </c>
      <c r="X234" s="1">
        <v>0.11940747721</v>
      </c>
      <c r="Z234" s="1">
        <v>0.459764647059</v>
      </c>
      <c r="AB234" s="1">
        <v>4.131683</v>
      </c>
      <c r="AD234" s="1">
        <v>0</v>
      </c>
      <c r="AF234" s="1">
        <v>-0.086986</v>
      </c>
      <c r="AH234" s="1">
        <v>0.819834392241</v>
      </c>
      <c r="AI234" s="9"/>
      <c r="AJ234" s="1">
        <v>119.545571479111</v>
      </c>
    </row>
    <row r="235" spans="1:36" ht="12.75">
      <c r="A235" t="s">
        <v>108</v>
      </c>
      <c r="B235" t="s">
        <v>585</v>
      </c>
      <c r="D235" s="1">
        <v>127.282141419963</v>
      </c>
      <c r="F235" s="1">
        <v>0</v>
      </c>
      <c r="H235" s="1">
        <v>0</v>
      </c>
      <c r="J235" s="1">
        <v>7.343047926625999</v>
      </c>
      <c r="L235" s="1">
        <v>18.730707963085</v>
      </c>
      <c r="N235" s="1">
        <v>0</v>
      </c>
      <c r="P235" s="1">
        <v>0</v>
      </c>
      <c r="R235" s="1">
        <v>0</v>
      </c>
      <c r="T235" s="1">
        <v>0</v>
      </c>
      <c r="V235" s="1">
        <v>0.161218945607</v>
      </c>
      <c r="X235" s="1">
        <v>20.803391777709997</v>
      </c>
      <c r="Z235" s="1">
        <v>0</v>
      </c>
      <c r="AB235" s="1">
        <v>5.993148</v>
      </c>
      <c r="AD235" s="1">
        <v>0</v>
      </c>
      <c r="AF235" s="1">
        <v>0</v>
      </c>
      <c r="AH235" s="1">
        <v>1.32620273762</v>
      </c>
      <c r="AI235" s="9"/>
      <c r="AJ235" s="1">
        <v>181.639858770611</v>
      </c>
    </row>
    <row r="236" spans="1:36" ht="12.75">
      <c r="A236" t="s">
        <v>96</v>
      </c>
      <c r="B236" t="s">
        <v>586</v>
      </c>
      <c r="D236" s="1">
        <v>128.189265236566</v>
      </c>
      <c r="F236" s="1">
        <v>0</v>
      </c>
      <c r="H236" s="1">
        <v>9.613802765920001</v>
      </c>
      <c r="J236" s="1">
        <v>7.161073061849</v>
      </c>
      <c r="L236" s="1">
        <v>16.248764035430998</v>
      </c>
      <c r="N236" s="1">
        <v>0</v>
      </c>
      <c r="P236" s="1">
        <v>0</v>
      </c>
      <c r="R236" s="1">
        <v>0</v>
      </c>
      <c r="T236" s="1">
        <v>0</v>
      </c>
      <c r="V236" s="1">
        <v>0.16946142365300002</v>
      </c>
      <c r="X236" s="1">
        <v>14.536121455328</v>
      </c>
      <c r="Z236" s="1">
        <v>0.415711823529</v>
      </c>
      <c r="AB236" s="1">
        <v>5.840014</v>
      </c>
      <c r="AD236" s="1">
        <v>0</v>
      </c>
      <c r="AF236" s="1">
        <v>0</v>
      </c>
      <c r="AH236" s="1">
        <v>1.315034519597</v>
      </c>
      <c r="AI236" s="9"/>
      <c r="AJ236" s="1">
        <v>183.489248321874</v>
      </c>
    </row>
    <row r="237" spans="1:36" ht="12.75">
      <c r="A237" t="s">
        <v>97</v>
      </c>
      <c r="B237" t="s">
        <v>587</v>
      </c>
      <c r="D237" s="1">
        <v>90.724145387198</v>
      </c>
      <c r="F237" s="1">
        <v>0</v>
      </c>
      <c r="H237" s="1">
        <v>19.50656130904</v>
      </c>
      <c r="J237" s="1">
        <v>13.72251994753</v>
      </c>
      <c r="L237" s="1">
        <v>20.705088633798</v>
      </c>
      <c r="N237" s="1">
        <v>0</v>
      </c>
      <c r="P237" s="1">
        <v>0</v>
      </c>
      <c r="R237" s="1">
        <v>0</v>
      </c>
      <c r="T237" s="1">
        <v>0</v>
      </c>
      <c r="V237" s="1">
        <v>0.212930682877</v>
      </c>
      <c r="X237" s="1">
        <v>68.55239204952801</v>
      </c>
      <c r="Z237" s="1">
        <v>0</v>
      </c>
      <c r="AB237" s="1">
        <v>0</v>
      </c>
      <c r="AD237" s="1">
        <v>0</v>
      </c>
      <c r="AF237" s="1">
        <v>0</v>
      </c>
      <c r="AH237" s="1">
        <v>0.862053463852</v>
      </c>
      <c r="AI237" s="9"/>
      <c r="AJ237" s="1">
        <v>214.285691473821</v>
      </c>
    </row>
    <row r="238" spans="1:36" ht="12.75">
      <c r="A238" t="s">
        <v>98</v>
      </c>
      <c r="B238" t="s">
        <v>588</v>
      </c>
      <c r="D238" s="1">
        <v>73.693159129208</v>
      </c>
      <c r="F238" s="1">
        <v>0</v>
      </c>
      <c r="H238" s="1">
        <v>7.358544113607</v>
      </c>
      <c r="J238" s="1">
        <v>5.768696734262</v>
      </c>
      <c r="L238" s="1">
        <v>11.862187954054</v>
      </c>
      <c r="N238" s="1">
        <v>0</v>
      </c>
      <c r="P238" s="1">
        <v>0</v>
      </c>
      <c r="R238" s="1">
        <v>0</v>
      </c>
      <c r="T238" s="1">
        <v>0</v>
      </c>
      <c r="V238" s="1">
        <v>0.13982775258</v>
      </c>
      <c r="X238" s="1">
        <v>12.406932502427</v>
      </c>
      <c r="Z238" s="1">
        <v>0</v>
      </c>
      <c r="AB238" s="1">
        <v>2.34809</v>
      </c>
      <c r="AD238" s="1">
        <v>0</v>
      </c>
      <c r="AF238" s="1">
        <v>-0.167872</v>
      </c>
      <c r="AH238" s="1">
        <v>0.8476499034939999</v>
      </c>
      <c r="AI238" s="9"/>
      <c r="AJ238" s="1">
        <v>114.257216089633</v>
      </c>
    </row>
    <row r="239" spans="4:36" ht="12.75">
      <c r="D239" s="1" t="s">
        <v>891</v>
      </c>
      <c r="F239" s="1" t="s">
        <v>891</v>
      </c>
      <c r="H239" s="1" t="s">
        <v>891</v>
      </c>
      <c r="J239" s="1" t="s">
        <v>891</v>
      </c>
      <c r="L239" s="1" t="s">
        <v>891</v>
      </c>
      <c r="N239" s="1" t="s">
        <v>891</v>
      </c>
      <c r="P239" s="1" t="s">
        <v>891</v>
      </c>
      <c r="R239" s="1" t="s">
        <v>891</v>
      </c>
      <c r="T239" s="1" t="s">
        <v>891</v>
      </c>
      <c r="V239" s="1" t="s">
        <v>891</v>
      </c>
      <c r="X239" s="1" t="s">
        <v>891</v>
      </c>
      <c r="Z239" s="1" t="s">
        <v>891</v>
      </c>
      <c r="AB239" s="1" t="s">
        <v>891</v>
      </c>
      <c r="AD239" s="1" t="s">
        <v>891</v>
      </c>
      <c r="AF239" s="1" t="s">
        <v>891</v>
      </c>
      <c r="AH239" s="1" t="s">
        <v>891</v>
      </c>
      <c r="AI239" s="9"/>
      <c r="AJ239" s="1" t="s">
        <v>891</v>
      </c>
    </row>
    <row r="240" spans="1:36" ht="12.75">
      <c r="A240" t="s">
        <v>99</v>
      </c>
      <c r="B240" t="s">
        <v>589</v>
      </c>
      <c r="D240" s="1">
        <v>84.560977404407</v>
      </c>
      <c r="F240" s="1">
        <v>0</v>
      </c>
      <c r="H240" s="1">
        <v>9.348304588593</v>
      </c>
      <c r="J240" s="1">
        <v>9.427984147177</v>
      </c>
      <c r="L240" s="1">
        <v>15.660582989184</v>
      </c>
      <c r="N240" s="1">
        <v>0</v>
      </c>
      <c r="P240" s="1">
        <v>0</v>
      </c>
      <c r="R240" s="1">
        <v>0</v>
      </c>
      <c r="T240" s="1">
        <v>0</v>
      </c>
      <c r="V240" s="1">
        <v>0.1733864132</v>
      </c>
      <c r="X240" s="1">
        <v>20.447413114032997</v>
      </c>
      <c r="Z240" s="1">
        <v>0</v>
      </c>
      <c r="AB240" s="1">
        <v>7.80935</v>
      </c>
      <c r="AD240" s="1">
        <v>0</v>
      </c>
      <c r="AF240" s="1">
        <v>0</v>
      </c>
      <c r="AH240" s="1">
        <v>0.926411703719</v>
      </c>
      <c r="AI240" s="9"/>
      <c r="AJ240" s="1">
        <v>148.354410360313</v>
      </c>
    </row>
    <row r="241" spans="1:36" ht="12.75">
      <c r="A241" t="s">
        <v>115</v>
      </c>
      <c r="B241" t="s">
        <v>590</v>
      </c>
      <c r="D241" s="1">
        <v>80.50481318054301</v>
      </c>
      <c r="F241" s="1">
        <v>0</v>
      </c>
      <c r="H241" s="1">
        <v>0</v>
      </c>
      <c r="J241" s="1">
        <v>5.420169511109</v>
      </c>
      <c r="L241" s="1">
        <v>12.708333367275</v>
      </c>
      <c r="N241" s="1">
        <v>0</v>
      </c>
      <c r="P241" s="1">
        <v>0</v>
      </c>
      <c r="R241" s="1">
        <v>0</v>
      </c>
      <c r="T241" s="1">
        <v>0</v>
      </c>
      <c r="V241" s="1">
        <v>0.14061275049</v>
      </c>
      <c r="X241" s="1">
        <v>10.152182053440999</v>
      </c>
      <c r="Z241" s="1">
        <v>0</v>
      </c>
      <c r="AB241" s="1">
        <v>2.204309</v>
      </c>
      <c r="AD241" s="1">
        <v>0</v>
      </c>
      <c r="AF241" s="1">
        <v>0</v>
      </c>
      <c r="AH241" s="1">
        <v>0.851462743518</v>
      </c>
      <c r="AI241" s="9"/>
      <c r="AJ241" s="1">
        <v>111.981882606377</v>
      </c>
    </row>
    <row r="242" spans="4:36" ht="12.75">
      <c r="D242" s="1" t="s">
        <v>891</v>
      </c>
      <c r="F242" s="1" t="s">
        <v>891</v>
      </c>
      <c r="H242" s="1" t="s">
        <v>891</v>
      </c>
      <c r="J242" s="1" t="s">
        <v>891</v>
      </c>
      <c r="L242" s="1" t="s">
        <v>891</v>
      </c>
      <c r="N242" s="1" t="s">
        <v>891</v>
      </c>
      <c r="P242" s="1" t="s">
        <v>891</v>
      </c>
      <c r="R242" s="1" t="s">
        <v>891</v>
      </c>
      <c r="T242" s="1" t="s">
        <v>891</v>
      </c>
      <c r="V242" s="1" t="s">
        <v>891</v>
      </c>
      <c r="X242" s="1" t="s">
        <v>891</v>
      </c>
      <c r="Z242" s="1" t="s">
        <v>891</v>
      </c>
      <c r="AB242" s="1" t="s">
        <v>891</v>
      </c>
      <c r="AD242" s="1" t="s">
        <v>891</v>
      </c>
      <c r="AF242" s="1" t="s">
        <v>891</v>
      </c>
      <c r="AH242" s="1" t="s">
        <v>891</v>
      </c>
      <c r="AI242" s="9"/>
      <c r="AJ242" s="1" t="s">
        <v>891</v>
      </c>
    </row>
    <row r="243" spans="2:36" ht="12.75">
      <c r="B243" t="s">
        <v>591</v>
      </c>
      <c r="D243" s="1" t="s">
        <v>891</v>
      </c>
      <c r="F243" s="1" t="s">
        <v>891</v>
      </c>
      <c r="H243" s="1" t="s">
        <v>891</v>
      </c>
      <c r="J243" s="1" t="s">
        <v>891</v>
      </c>
      <c r="L243" s="1" t="s">
        <v>891</v>
      </c>
      <c r="N243" s="1" t="s">
        <v>891</v>
      </c>
      <c r="P243" s="1" t="s">
        <v>891</v>
      </c>
      <c r="R243" s="1" t="s">
        <v>891</v>
      </c>
      <c r="T243" s="1" t="s">
        <v>891</v>
      </c>
      <c r="V243" s="1" t="s">
        <v>891</v>
      </c>
      <c r="X243" s="1" t="s">
        <v>891</v>
      </c>
      <c r="Z243" s="1" t="s">
        <v>891</v>
      </c>
      <c r="AB243" s="1" t="s">
        <v>891</v>
      </c>
      <c r="AD243" s="1" t="s">
        <v>891</v>
      </c>
      <c r="AF243" s="1" t="s">
        <v>891</v>
      </c>
      <c r="AH243" s="1" t="s">
        <v>891</v>
      </c>
      <c r="AI243" s="9"/>
      <c r="AJ243" s="1" t="s">
        <v>891</v>
      </c>
    </row>
    <row r="244" spans="1:36" ht="12.75">
      <c r="A244" t="s">
        <v>202</v>
      </c>
      <c r="B244" t="s">
        <v>592</v>
      </c>
      <c r="D244" s="1">
        <v>0</v>
      </c>
      <c r="F244" s="1">
        <v>6.025242873731</v>
      </c>
      <c r="H244" s="1">
        <v>0</v>
      </c>
      <c r="J244" s="1">
        <v>0.242182243154</v>
      </c>
      <c r="L244" s="1">
        <v>0</v>
      </c>
      <c r="N244" s="1">
        <v>0</v>
      </c>
      <c r="P244" s="1">
        <v>0</v>
      </c>
      <c r="R244" s="1">
        <v>0</v>
      </c>
      <c r="T244" s="1">
        <v>0.053049177937</v>
      </c>
      <c r="V244" s="1">
        <v>0</v>
      </c>
      <c r="X244" s="1">
        <v>0</v>
      </c>
      <c r="Z244" s="1">
        <v>0</v>
      </c>
      <c r="AB244" s="1">
        <v>0</v>
      </c>
      <c r="AD244" s="1">
        <v>0</v>
      </c>
      <c r="AF244" s="1">
        <v>0</v>
      </c>
      <c r="AH244" s="1">
        <v>0</v>
      </c>
      <c r="AI244" s="9"/>
      <c r="AJ244" s="1">
        <v>6.320474294822</v>
      </c>
    </row>
    <row r="245" spans="1:36" ht="12.75">
      <c r="A245" t="s">
        <v>204</v>
      </c>
      <c r="B245" t="s">
        <v>593</v>
      </c>
      <c r="D245" s="1">
        <v>0</v>
      </c>
      <c r="F245" s="1">
        <v>2.1613327150929997</v>
      </c>
      <c r="H245" s="1">
        <v>0</v>
      </c>
      <c r="J245" s="1">
        <v>0.175421464848</v>
      </c>
      <c r="L245" s="1">
        <v>0</v>
      </c>
      <c r="N245" s="1">
        <v>0</v>
      </c>
      <c r="P245" s="1">
        <v>0</v>
      </c>
      <c r="R245" s="1">
        <v>0</v>
      </c>
      <c r="T245" s="1">
        <v>0.06973430864800001</v>
      </c>
      <c r="V245" s="1">
        <v>0</v>
      </c>
      <c r="X245" s="1">
        <v>0</v>
      </c>
      <c r="Z245" s="1">
        <v>0</v>
      </c>
      <c r="AB245" s="1">
        <v>0.074244</v>
      </c>
      <c r="AD245" s="1">
        <v>0</v>
      </c>
      <c r="AF245" s="1">
        <v>0</v>
      </c>
      <c r="AH245" s="1">
        <v>0</v>
      </c>
      <c r="AI245" s="9"/>
      <c r="AJ245" s="1">
        <v>2.480732488589</v>
      </c>
    </row>
    <row r="246" spans="1:36" ht="12.75">
      <c r="A246" t="s">
        <v>203</v>
      </c>
      <c r="B246" t="s">
        <v>594</v>
      </c>
      <c r="D246" s="1">
        <v>0</v>
      </c>
      <c r="F246" s="1">
        <v>1.606955730371</v>
      </c>
      <c r="H246" s="1">
        <v>0</v>
      </c>
      <c r="J246" s="1">
        <v>0.116362518238</v>
      </c>
      <c r="L246" s="1">
        <v>0</v>
      </c>
      <c r="N246" s="1">
        <v>0</v>
      </c>
      <c r="P246" s="1">
        <v>0</v>
      </c>
      <c r="R246" s="1">
        <v>0</v>
      </c>
      <c r="T246" s="1">
        <v>0.056074363657000005</v>
      </c>
      <c r="V246" s="1">
        <v>0</v>
      </c>
      <c r="X246" s="1">
        <v>0</v>
      </c>
      <c r="Z246" s="1">
        <v>0</v>
      </c>
      <c r="AB246" s="1">
        <v>0.095193</v>
      </c>
      <c r="AD246" s="1">
        <v>0</v>
      </c>
      <c r="AF246" s="1">
        <v>0</v>
      </c>
      <c r="AH246" s="1">
        <v>0</v>
      </c>
      <c r="AI246" s="9"/>
      <c r="AJ246" s="1">
        <v>1.8745856122659998</v>
      </c>
    </row>
    <row r="247" spans="1:36" ht="12.75">
      <c r="A247" t="s">
        <v>205</v>
      </c>
      <c r="B247" t="s">
        <v>595</v>
      </c>
      <c r="D247" s="1">
        <v>0</v>
      </c>
      <c r="F247" s="1">
        <v>5.019235395700999</v>
      </c>
      <c r="H247" s="1">
        <v>0</v>
      </c>
      <c r="J247" s="1">
        <v>0.227873457715</v>
      </c>
      <c r="L247" s="1">
        <v>0</v>
      </c>
      <c r="N247" s="1">
        <v>0</v>
      </c>
      <c r="P247" s="1">
        <v>0</v>
      </c>
      <c r="R247" s="1">
        <v>0</v>
      </c>
      <c r="T247" s="1">
        <v>0.079003171545</v>
      </c>
      <c r="V247" s="1">
        <v>0</v>
      </c>
      <c r="X247" s="1">
        <v>0</v>
      </c>
      <c r="Z247" s="1">
        <v>0</v>
      </c>
      <c r="AB247" s="1">
        <v>0.185916</v>
      </c>
      <c r="AD247" s="1">
        <v>0</v>
      </c>
      <c r="AF247" s="1">
        <v>0</v>
      </c>
      <c r="AH247" s="1">
        <v>0</v>
      </c>
      <c r="AI247" s="9"/>
      <c r="AJ247" s="1">
        <v>5.51202802496</v>
      </c>
    </row>
    <row r="248" spans="4:36" ht="12.75">
      <c r="D248" s="1" t="s">
        <v>891</v>
      </c>
      <c r="F248" s="1" t="s">
        <v>891</v>
      </c>
      <c r="H248" s="1" t="s">
        <v>891</v>
      </c>
      <c r="J248" s="1" t="s">
        <v>891</v>
      </c>
      <c r="L248" s="1" t="s">
        <v>891</v>
      </c>
      <c r="N248" s="1" t="s">
        <v>891</v>
      </c>
      <c r="P248" s="1" t="s">
        <v>891</v>
      </c>
      <c r="R248" s="1" t="s">
        <v>891</v>
      </c>
      <c r="T248" s="1" t="s">
        <v>891</v>
      </c>
      <c r="V248" s="1" t="s">
        <v>891</v>
      </c>
      <c r="X248" s="1" t="s">
        <v>891</v>
      </c>
      <c r="Z248" s="1" t="s">
        <v>891</v>
      </c>
      <c r="AB248" s="1" t="s">
        <v>891</v>
      </c>
      <c r="AD248" s="1" t="s">
        <v>891</v>
      </c>
      <c r="AF248" s="1" t="s">
        <v>891</v>
      </c>
      <c r="AH248" s="1" t="s">
        <v>891</v>
      </c>
      <c r="AI248" s="9"/>
      <c r="AJ248" s="1" t="s">
        <v>891</v>
      </c>
    </row>
    <row r="249" spans="2:36" ht="12.75">
      <c r="B249" t="s">
        <v>596</v>
      </c>
      <c r="D249" s="1" t="s">
        <v>891</v>
      </c>
      <c r="F249" s="1" t="s">
        <v>891</v>
      </c>
      <c r="H249" s="1" t="s">
        <v>891</v>
      </c>
      <c r="J249" s="1" t="s">
        <v>891</v>
      </c>
      <c r="L249" s="1" t="s">
        <v>891</v>
      </c>
      <c r="N249" s="1" t="s">
        <v>891</v>
      </c>
      <c r="P249" s="1" t="s">
        <v>891</v>
      </c>
      <c r="R249" s="1" t="s">
        <v>891</v>
      </c>
      <c r="T249" s="1" t="s">
        <v>891</v>
      </c>
      <c r="V249" s="1" t="s">
        <v>891</v>
      </c>
      <c r="X249" s="1" t="s">
        <v>891</v>
      </c>
      <c r="Z249" s="1" t="s">
        <v>891</v>
      </c>
      <c r="AB249" s="1" t="s">
        <v>891</v>
      </c>
      <c r="AD249" s="1" t="s">
        <v>891</v>
      </c>
      <c r="AF249" s="1" t="s">
        <v>891</v>
      </c>
      <c r="AH249" s="1" t="s">
        <v>891</v>
      </c>
      <c r="AI249" s="9"/>
      <c r="AJ249" s="1" t="s">
        <v>891</v>
      </c>
    </row>
    <row r="250" spans="1:36" ht="12.75">
      <c r="A250" t="s">
        <v>206</v>
      </c>
      <c r="B250" t="s">
        <v>597</v>
      </c>
      <c r="D250" s="1">
        <v>0</v>
      </c>
      <c r="F250" s="1">
        <v>6.1598711248899995</v>
      </c>
      <c r="H250" s="1">
        <v>0</v>
      </c>
      <c r="J250" s="1">
        <v>0.16824525390800002</v>
      </c>
      <c r="L250" s="1">
        <v>0</v>
      </c>
      <c r="N250" s="1">
        <v>0</v>
      </c>
      <c r="P250" s="1">
        <v>0</v>
      </c>
      <c r="R250" s="1">
        <v>0</v>
      </c>
      <c r="T250" s="1">
        <v>0.5614923283300001</v>
      </c>
      <c r="V250" s="1">
        <v>0</v>
      </c>
      <c r="X250" s="1">
        <v>0</v>
      </c>
      <c r="Z250" s="1">
        <v>0</v>
      </c>
      <c r="AB250" s="1">
        <v>0</v>
      </c>
      <c r="AD250" s="1">
        <v>0</v>
      </c>
      <c r="AF250" s="1">
        <v>0</v>
      </c>
      <c r="AH250" s="1">
        <v>0</v>
      </c>
      <c r="AI250" s="9"/>
      <c r="AJ250" s="1">
        <v>6.8896087071280006</v>
      </c>
    </row>
    <row r="251" spans="1:36" ht="12.75">
      <c r="A251" t="s">
        <v>207</v>
      </c>
      <c r="B251" t="s">
        <v>598</v>
      </c>
      <c r="D251" s="1">
        <v>0</v>
      </c>
      <c r="F251" s="1">
        <v>3.743219921501</v>
      </c>
      <c r="H251" s="1">
        <v>0</v>
      </c>
      <c r="J251" s="1">
        <v>0.09933835613299999</v>
      </c>
      <c r="L251" s="1">
        <v>0</v>
      </c>
      <c r="N251" s="1">
        <v>0</v>
      </c>
      <c r="P251" s="1">
        <v>0</v>
      </c>
      <c r="R251" s="1">
        <v>0</v>
      </c>
      <c r="T251" s="1">
        <v>0.065635638277</v>
      </c>
      <c r="V251" s="1">
        <v>0</v>
      </c>
      <c r="X251" s="1">
        <v>0</v>
      </c>
      <c r="Z251" s="1">
        <v>0.030925235293999997</v>
      </c>
      <c r="AB251" s="1">
        <v>0.042925</v>
      </c>
      <c r="AD251" s="1">
        <v>0</v>
      </c>
      <c r="AF251" s="1">
        <v>0</v>
      </c>
      <c r="AH251" s="1">
        <v>0</v>
      </c>
      <c r="AI251" s="9"/>
      <c r="AJ251" s="1">
        <v>3.982044151206</v>
      </c>
    </row>
    <row r="252" spans="1:36" ht="12.75">
      <c r="A252" t="s">
        <v>208</v>
      </c>
      <c r="B252" t="s">
        <v>599</v>
      </c>
      <c r="D252" s="1">
        <v>0</v>
      </c>
      <c r="F252" s="1">
        <v>5.6145765074969995</v>
      </c>
      <c r="H252" s="1">
        <v>0</v>
      </c>
      <c r="J252" s="1">
        <v>0.184296521744</v>
      </c>
      <c r="L252" s="1">
        <v>0</v>
      </c>
      <c r="N252" s="1">
        <v>0</v>
      </c>
      <c r="P252" s="1">
        <v>0</v>
      </c>
      <c r="R252" s="1">
        <v>0</v>
      </c>
      <c r="T252" s="1">
        <v>0.06973430864800001</v>
      </c>
      <c r="V252" s="1">
        <v>0</v>
      </c>
      <c r="X252" s="1">
        <v>0</v>
      </c>
      <c r="Z252" s="1">
        <v>0</v>
      </c>
      <c r="AB252" s="1">
        <v>0.076748</v>
      </c>
      <c r="AD252" s="1">
        <v>0</v>
      </c>
      <c r="AF252" s="1">
        <v>0</v>
      </c>
      <c r="AH252" s="1">
        <v>0</v>
      </c>
      <c r="AI252" s="9"/>
      <c r="AJ252" s="1">
        <v>5.945355337889</v>
      </c>
    </row>
    <row r="253" spans="1:36" ht="12.75">
      <c r="A253" t="s">
        <v>401</v>
      </c>
      <c r="B253" t="s">
        <v>600</v>
      </c>
      <c r="D253" s="1">
        <v>0</v>
      </c>
      <c r="F253" s="1">
        <v>6.986601140319</v>
      </c>
      <c r="H253" s="1">
        <v>0</v>
      </c>
      <c r="J253" s="1">
        <v>0.183053874935</v>
      </c>
      <c r="L253" s="1">
        <v>0</v>
      </c>
      <c r="N253" s="1">
        <v>0</v>
      </c>
      <c r="P253" s="1">
        <v>0</v>
      </c>
      <c r="R253" s="1">
        <v>0</v>
      </c>
      <c r="T253" s="1">
        <v>0.08339425363900001</v>
      </c>
      <c r="V253" s="1">
        <v>0</v>
      </c>
      <c r="X253" s="1">
        <v>0</v>
      </c>
      <c r="Z253" s="1">
        <v>0.008151176470999999</v>
      </c>
      <c r="AB253" s="1">
        <v>0.082291</v>
      </c>
      <c r="AD253" s="1">
        <v>0</v>
      </c>
      <c r="AF253" s="1">
        <v>0</v>
      </c>
      <c r="AH253" s="1">
        <v>0</v>
      </c>
      <c r="AI253" s="9"/>
      <c r="AJ253" s="1">
        <v>7.343491445364</v>
      </c>
    </row>
    <row r="254" spans="1:36" ht="12.75">
      <c r="A254" t="s">
        <v>209</v>
      </c>
      <c r="B254" t="s">
        <v>601</v>
      </c>
      <c r="D254" s="1">
        <v>0</v>
      </c>
      <c r="F254" s="1">
        <v>3.986366471494</v>
      </c>
      <c r="H254" s="1">
        <v>0</v>
      </c>
      <c r="J254" s="1">
        <v>0.17192261573300002</v>
      </c>
      <c r="L254" s="1">
        <v>0</v>
      </c>
      <c r="N254" s="1">
        <v>0</v>
      </c>
      <c r="P254" s="1">
        <v>0</v>
      </c>
      <c r="R254" s="1">
        <v>0</v>
      </c>
      <c r="T254" s="1">
        <v>0.049243900537</v>
      </c>
      <c r="V254" s="1">
        <v>0</v>
      </c>
      <c r="X254" s="1">
        <v>0</v>
      </c>
      <c r="Z254" s="1">
        <v>0.025002411765</v>
      </c>
      <c r="AB254" s="1">
        <v>0</v>
      </c>
      <c r="AD254" s="1">
        <v>0</v>
      </c>
      <c r="AF254" s="1">
        <v>0</v>
      </c>
      <c r="AH254" s="1">
        <v>0</v>
      </c>
      <c r="AI254" s="9"/>
      <c r="AJ254" s="1">
        <v>4.232535399529</v>
      </c>
    </row>
    <row r="255" spans="4:36" ht="12.75">
      <c r="D255" s="1" t="s">
        <v>891</v>
      </c>
      <c r="F255" s="1" t="s">
        <v>891</v>
      </c>
      <c r="H255" s="1" t="s">
        <v>891</v>
      </c>
      <c r="J255" s="1" t="s">
        <v>891</v>
      </c>
      <c r="L255" s="1" t="s">
        <v>891</v>
      </c>
      <c r="N255" s="1" t="s">
        <v>891</v>
      </c>
      <c r="P255" s="1" t="s">
        <v>891</v>
      </c>
      <c r="R255" s="1" t="s">
        <v>891</v>
      </c>
      <c r="T255" s="1" t="s">
        <v>891</v>
      </c>
      <c r="V255" s="1" t="s">
        <v>891</v>
      </c>
      <c r="X255" s="1" t="s">
        <v>891</v>
      </c>
      <c r="Z255" s="1" t="s">
        <v>891</v>
      </c>
      <c r="AB255" s="1" t="s">
        <v>891</v>
      </c>
      <c r="AD255" s="1" t="s">
        <v>891</v>
      </c>
      <c r="AF255" s="1" t="s">
        <v>891</v>
      </c>
      <c r="AH255" s="1" t="s">
        <v>891</v>
      </c>
      <c r="AI255" s="9"/>
      <c r="AJ255" s="1" t="s">
        <v>891</v>
      </c>
    </row>
    <row r="256" spans="2:36" ht="12.75">
      <c r="B256" t="s">
        <v>602</v>
      </c>
      <c r="D256" s="1" t="s">
        <v>891</v>
      </c>
      <c r="F256" s="1" t="s">
        <v>891</v>
      </c>
      <c r="H256" s="1" t="s">
        <v>891</v>
      </c>
      <c r="J256" s="1" t="s">
        <v>891</v>
      </c>
      <c r="L256" s="1" t="s">
        <v>891</v>
      </c>
      <c r="N256" s="1" t="s">
        <v>891</v>
      </c>
      <c r="P256" s="1" t="s">
        <v>891</v>
      </c>
      <c r="R256" s="1" t="s">
        <v>891</v>
      </c>
      <c r="T256" s="1" t="s">
        <v>891</v>
      </c>
      <c r="V256" s="1" t="s">
        <v>891</v>
      </c>
      <c r="X256" s="1" t="s">
        <v>891</v>
      </c>
      <c r="Z256" s="1" t="s">
        <v>891</v>
      </c>
      <c r="AB256" s="1" t="s">
        <v>891</v>
      </c>
      <c r="AD256" s="1" t="s">
        <v>891</v>
      </c>
      <c r="AF256" s="1" t="s">
        <v>891</v>
      </c>
      <c r="AH256" s="1" t="s">
        <v>891</v>
      </c>
      <c r="AI256" s="9"/>
      <c r="AJ256" s="1" t="s">
        <v>891</v>
      </c>
    </row>
    <row r="257" spans="1:36" ht="12.75">
      <c r="A257" t="s">
        <v>210</v>
      </c>
      <c r="B257" t="s">
        <v>603</v>
      </c>
      <c r="D257" s="1">
        <v>0</v>
      </c>
      <c r="F257" s="1">
        <v>5.58844607622</v>
      </c>
      <c r="H257" s="1">
        <v>0</v>
      </c>
      <c r="J257" s="1">
        <v>0.113217719331</v>
      </c>
      <c r="L257" s="1">
        <v>0</v>
      </c>
      <c r="N257" s="1">
        <v>0</v>
      </c>
      <c r="P257" s="1">
        <v>0</v>
      </c>
      <c r="R257" s="1">
        <v>0</v>
      </c>
      <c r="T257" s="1">
        <v>0.07656379052</v>
      </c>
      <c r="V257" s="1">
        <v>0</v>
      </c>
      <c r="X257" s="1">
        <v>0</v>
      </c>
      <c r="Z257" s="1">
        <v>0.062297235294</v>
      </c>
      <c r="AB257" s="1">
        <v>0</v>
      </c>
      <c r="AD257" s="1">
        <v>0</v>
      </c>
      <c r="AF257" s="1">
        <v>0</v>
      </c>
      <c r="AH257" s="1">
        <v>0</v>
      </c>
      <c r="AI257" s="9"/>
      <c r="AJ257" s="1">
        <v>5.840524821364999</v>
      </c>
    </row>
    <row r="258" spans="1:36" ht="12.75">
      <c r="A258" t="s">
        <v>211</v>
      </c>
      <c r="B258" t="s">
        <v>604</v>
      </c>
      <c r="D258" s="1">
        <v>0</v>
      </c>
      <c r="F258" s="1">
        <v>4.756412578572</v>
      </c>
      <c r="H258" s="1">
        <v>0</v>
      </c>
      <c r="J258" s="1">
        <v>0.107896057101</v>
      </c>
      <c r="L258" s="1">
        <v>0</v>
      </c>
      <c r="N258" s="1">
        <v>0</v>
      </c>
      <c r="P258" s="1">
        <v>0</v>
      </c>
      <c r="R258" s="1">
        <v>0</v>
      </c>
      <c r="T258" s="1">
        <v>0.092663116536</v>
      </c>
      <c r="V258" s="1">
        <v>0</v>
      </c>
      <c r="X258" s="1">
        <v>0</v>
      </c>
      <c r="Z258" s="1">
        <v>0</v>
      </c>
      <c r="AB258" s="1">
        <v>0</v>
      </c>
      <c r="AD258" s="1">
        <v>1.175118</v>
      </c>
      <c r="AF258" s="1">
        <v>0</v>
      </c>
      <c r="AH258" s="1">
        <v>0</v>
      </c>
      <c r="AI258" s="9"/>
      <c r="AJ258" s="1">
        <v>6.1320897522080005</v>
      </c>
    </row>
    <row r="259" spans="1:36" ht="12.75">
      <c r="A259" t="s">
        <v>212</v>
      </c>
      <c r="B259" t="s">
        <v>605</v>
      </c>
      <c r="D259" s="1">
        <v>0</v>
      </c>
      <c r="F259" s="1">
        <v>5.056350455837</v>
      </c>
      <c r="H259" s="1">
        <v>0</v>
      </c>
      <c r="J259" s="1">
        <v>0.166347068759</v>
      </c>
      <c r="L259" s="1">
        <v>0</v>
      </c>
      <c r="N259" s="1">
        <v>0</v>
      </c>
      <c r="P259" s="1">
        <v>0</v>
      </c>
      <c r="R259" s="1">
        <v>0</v>
      </c>
      <c r="T259" s="1">
        <v>0.065343226554</v>
      </c>
      <c r="V259" s="1">
        <v>0</v>
      </c>
      <c r="X259" s="1">
        <v>0</v>
      </c>
      <c r="Z259" s="1">
        <v>0.035157647059</v>
      </c>
      <c r="AB259" s="1">
        <v>0.137341</v>
      </c>
      <c r="AD259" s="1">
        <v>0</v>
      </c>
      <c r="AF259" s="1">
        <v>0</v>
      </c>
      <c r="AH259" s="1">
        <v>0</v>
      </c>
      <c r="AI259" s="9"/>
      <c r="AJ259" s="1">
        <v>5.460539398208</v>
      </c>
    </row>
    <row r="260" spans="1:36" ht="12.75">
      <c r="A260" t="s">
        <v>213</v>
      </c>
      <c r="B260" t="s">
        <v>606</v>
      </c>
      <c r="D260" s="1">
        <v>0</v>
      </c>
      <c r="F260" s="1">
        <v>3.842402645566</v>
      </c>
      <c r="H260" s="1">
        <v>0</v>
      </c>
      <c r="J260" s="1">
        <v>0.099468273717</v>
      </c>
      <c r="L260" s="1">
        <v>0</v>
      </c>
      <c r="N260" s="1">
        <v>0</v>
      </c>
      <c r="P260" s="1">
        <v>0</v>
      </c>
      <c r="R260" s="1">
        <v>0</v>
      </c>
      <c r="T260" s="1">
        <v>0.049243900537</v>
      </c>
      <c r="V260" s="1">
        <v>0</v>
      </c>
      <c r="X260" s="1">
        <v>0</v>
      </c>
      <c r="Z260" s="1">
        <v>0.009258058824</v>
      </c>
      <c r="AB260" s="1">
        <v>0</v>
      </c>
      <c r="AD260" s="1">
        <v>0</v>
      </c>
      <c r="AF260" s="1">
        <v>0</v>
      </c>
      <c r="AH260" s="1">
        <v>0</v>
      </c>
      <c r="AI260" s="9"/>
      <c r="AJ260" s="1">
        <v>4.000372878644</v>
      </c>
    </row>
    <row r="261" spans="1:36" ht="12.75">
      <c r="A261" t="s">
        <v>214</v>
      </c>
      <c r="B261" t="s">
        <v>607</v>
      </c>
      <c r="D261" s="1">
        <v>0</v>
      </c>
      <c r="F261" s="1">
        <v>2.532216809882</v>
      </c>
      <c r="H261" s="1">
        <v>0</v>
      </c>
      <c r="J261" s="1">
        <v>0.089099660481</v>
      </c>
      <c r="L261" s="1">
        <v>0</v>
      </c>
      <c r="N261" s="1">
        <v>0</v>
      </c>
      <c r="P261" s="1">
        <v>0</v>
      </c>
      <c r="R261" s="1">
        <v>0</v>
      </c>
      <c r="T261" s="1">
        <v>0.124374088613</v>
      </c>
      <c r="V261" s="1">
        <v>0</v>
      </c>
      <c r="X261" s="1">
        <v>0</v>
      </c>
      <c r="Z261" s="1">
        <v>0.129671176471</v>
      </c>
      <c r="AB261" s="1">
        <v>0</v>
      </c>
      <c r="AD261" s="1">
        <v>0</v>
      </c>
      <c r="AF261" s="1">
        <v>0</v>
      </c>
      <c r="AH261" s="1">
        <v>0</v>
      </c>
      <c r="AI261" s="9"/>
      <c r="AJ261" s="1">
        <v>2.875361735446</v>
      </c>
    </row>
    <row r="262" spans="1:36" ht="12.75">
      <c r="A262" t="s">
        <v>215</v>
      </c>
      <c r="B262" t="s">
        <v>608</v>
      </c>
      <c r="D262" s="1">
        <v>0</v>
      </c>
      <c r="F262" s="1">
        <v>3.32934915393</v>
      </c>
      <c r="H262" s="1">
        <v>0</v>
      </c>
      <c r="J262" s="1">
        <v>0.20212894972999998</v>
      </c>
      <c r="L262" s="1">
        <v>0</v>
      </c>
      <c r="N262" s="1">
        <v>0</v>
      </c>
      <c r="P262" s="1">
        <v>0</v>
      </c>
      <c r="R262" s="1">
        <v>0</v>
      </c>
      <c r="T262" s="1">
        <v>0.065343226554</v>
      </c>
      <c r="V262" s="1">
        <v>0</v>
      </c>
      <c r="X262" s="1">
        <v>0</v>
      </c>
      <c r="Z262" s="1">
        <v>0.08296147058799999</v>
      </c>
      <c r="AB262" s="1">
        <v>0.165696</v>
      </c>
      <c r="AD262" s="1">
        <v>0</v>
      </c>
      <c r="AF262" s="1">
        <v>0</v>
      </c>
      <c r="AH262" s="1">
        <v>0</v>
      </c>
      <c r="AI262" s="9"/>
      <c r="AJ262" s="1">
        <v>3.845478800801</v>
      </c>
    </row>
    <row r="263" spans="4:36" ht="12.75">
      <c r="D263" s="1" t="s">
        <v>891</v>
      </c>
      <c r="F263" s="1" t="s">
        <v>891</v>
      </c>
      <c r="H263" s="1" t="s">
        <v>891</v>
      </c>
      <c r="J263" s="1" t="s">
        <v>891</v>
      </c>
      <c r="L263" s="1" t="s">
        <v>891</v>
      </c>
      <c r="N263" s="1" t="s">
        <v>891</v>
      </c>
      <c r="P263" s="1" t="s">
        <v>891</v>
      </c>
      <c r="R263" s="1" t="s">
        <v>891</v>
      </c>
      <c r="T263" s="1" t="s">
        <v>891</v>
      </c>
      <c r="V263" s="1" t="s">
        <v>891</v>
      </c>
      <c r="X263" s="1" t="s">
        <v>891</v>
      </c>
      <c r="Z263" s="1" t="s">
        <v>891</v>
      </c>
      <c r="AB263" s="1" t="s">
        <v>891</v>
      </c>
      <c r="AD263" s="1" t="s">
        <v>891</v>
      </c>
      <c r="AF263" s="1" t="s">
        <v>891</v>
      </c>
      <c r="AH263" s="1" t="s">
        <v>891</v>
      </c>
      <c r="AI263" s="9"/>
      <c r="AJ263" s="1" t="s">
        <v>891</v>
      </c>
    </row>
    <row r="264" spans="2:36" ht="12.75">
      <c r="B264" t="s">
        <v>609</v>
      </c>
      <c r="D264" s="1" t="s">
        <v>891</v>
      </c>
      <c r="F264" s="1" t="s">
        <v>891</v>
      </c>
      <c r="H264" s="1" t="s">
        <v>891</v>
      </c>
      <c r="J264" s="1" t="s">
        <v>891</v>
      </c>
      <c r="L264" s="1" t="s">
        <v>891</v>
      </c>
      <c r="N264" s="1" t="s">
        <v>891</v>
      </c>
      <c r="P264" s="1" t="s">
        <v>891</v>
      </c>
      <c r="R264" s="1" t="s">
        <v>891</v>
      </c>
      <c r="T264" s="1" t="s">
        <v>891</v>
      </c>
      <c r="V264" s="1" t="s">
        <v>891</v>
      </c>
      <c r="X264" s="1" t="s">
        <v>891</v>
      </c>
      <c r="Z264" s="1" t="s">
        <v>891</v>
      </c>
      <c r="AB264" s="1" t="s">
        <v>891</v>
      </c>
      <c r="AD264" s="1" t="s">
        <v>891</v>
      </c>
      <c r="AF264" s="1" t="s">
        <v>891</v>
      </c>
      <c r="AH264" s="1" t="s">
        <v>891</v>
      </c>
      <c r="AI264" s="9"/>
      <c r="AJ264" s="1" t="s">
        <v>891</v>
      </c>
    </row>
    <row r="265" spans="1:36" ht="12.75">
      <c r="A265" t="s">
        <v>216</v>
      </c>
      <c r="B265" t="s">
        <v>610</v>
      </c>
      <c r="D265" s="1">
        <v>0</v>
      </c>
      <c r="F265" s="1">
        <v>4.879675639939</v>
      </c>
      <c r="H265" s="1">
        <v>0</v>
      </c>
      <c r="J265" s="1">
        <v>0.154900437103</v>
      </c>
      <c r="L265" s="1">
        <v>0</v>
      </c>
      <c r="N265" s="1">
        <v>0</v>
      </c>
      <c r="P265" s="1">
        <v>0</v>
      </c>
      <c r="R265" s="1">
        <v>0</v>
      </c>
      <c r="T265" s="1">
        <v>0.07656379052</v>
      </c>
      <c r="V265" s="1">
        <v>0</v>
      </c>
      <c r="X265" s="1">
        <v>0</v>
      </c>
      <c r="Z265" s="1">
        <v>0</v>
      </c>
      <c r="AB265" s="1">
        <v>0.126575</v>
      </c>
      <c r="AD265" s="1">
        <v>0</v>
      </c>
      <c r="AF265" s="1">
        <v>0</v>
      </c>
      <c r="AH265" s="1">
        <v>0</v>
      </c>
      <c r="AI265" s="9"/>
      <c r="AJ265" s="1">
        <v>5.2377148675619996</v>
      </c>
    </row>
    <row r="266" spans="1:36" ht="12.75">
      <c r="A266" t="s">
        <v>217</v>
      </c>
      <c r="B266" t="s">
        <v>611</v>
      </c>
      <c r="D266" s="1">
        <v>0</v>
      </c>
      <c r="F266" s="1">
        <v>4.483404179371999</v>
      </c>
      <c r="H266" s="1">
        <v>0</v>
      </c>
      <c r="J266" s="1">
        <v>0.089378338656</v>
      </c>
      <c r="L266" s="1">
        <v>0</v>
      </c>
      <c r="N266" s="1">
        <v>0</v>
      </c>
      <c r="P266" s="1">
        <v>0</v>
      </c>
      <c r="R266" s="1">
        <v>0</v>
      </c>
      <c r="T266" s="1">
        <v>0.049243900537</v>
      </c>
      <c r="V266" s="1">
        <v>0</v>
      </c>
      <c r="X266" s="1">
        <v>0</v>
      </c>
      <c r="Z266" s="1">
        <v>0</v>
      </c>
      <c r="AB266" s="1">
        <v>0.072836</v>
      </c>
      <c r="AD266" s="1">
        <v>1.063734</v>
      </c>
      <c r="AF266" s="1">
        <v>0</v>
      </c>
      <c r="AH266" s="1">
        <v>0</v>
      </c>
      <c r="AI266" s="9"/>
      <c r="AJ266" s="1">
        <v>5.758596418565</v>
      </c>
    </row>
    <row r="267" spans="1:36" ht="12.75">
      <c r="A267" t="s">
        <v>218</v>
      </c>
      <c r="B267" t="s">
        <v>612</v>
      </c>
      <c r="D267" s="1">
        <v>0</v>
      </c>
      <c r="F267" s="1">
        <v>5.142117915786</v>
      </c>
      <c r="H267" s="1">
        <v>0</v>
      </c>
      <c r="J267" s="1">
        <v>0.112510610653</v>
      </c>
      <c r="L267" s="1">
        <v>0</v>
      </c>
      <c r="N267" s="1">
        <v>0</v>
      </c>
      <c r="P267" s="1">
        <v>0</v>
      </c>
      <c r="R267" s="1">
        <v>0</v>
      </c>
      <c r="T267" s="1">
        <v>0.08339425363900001</v>
      </c>
      <c r="V267" s="1">
        <v>0</v>
      </c>
      <c r="X267" s="1">
        <v>0</v>
      </c>
      <c r="Z267" s="1">
        <v>0</v>
      </c>
      <c r="AB267" s="1">
        <v>0.047903</v>
      </c>
      <c r="AD267" s="1">
        <v>0.038689</v>
      </c>
      <c r="AF267" s="1">
        <v>0</v>
      </c>
      <c r="AH267" s="1">
        <v>0</v>
      </c>
      <c r="AI267" s="9"/>
      <c r="AJ267" s="1">
        <v>5.424614780077</v>
      </c>
    </row>
    <row r="268" spans="1:36" ht="12.75">
      <c r="A268" t="s">
        <v>223</v>
      </c>
      <c r="B268" t="s">
        <v>613</v>
      </c>
      <c r="D268" s="1">
        <v>0</v>
      </c>
      <c r="F268" s="1">
        <v>2.421625618098</v>
      </c>
      <c r="H268" s="1">
        <v>0</v>
      </c>
      <c r="J268" s="1">
        <v>0.14049842835999998</v>
      </c>
      <c r="L268" s="1">
        <v>0</v>
      </c>
      <c r="N268" s="1">
        <v>0</v>
      </c>
      <c r="P268" s="1">
        <v>0</v>
      </c>
      <c r="R268" s="1">
        <v>0</v>
      </c>
      <c r="T268" s="1">
        <v>0.138034033604</v>
      </c>
      <c r="V268" s="1">
        <v>0</v>
      </c>
      <c r="X268" s="1">
        <v>0</v>
      </c>
      <c r="Z268" s="1">
        <v>0.076768764706</v>
      </c>
      <c r="AB268" s="1">
        <v>0.114081</v>
      </c>
      <c r="AD268" s="1">
        <v>0</v>
      </c>
      <c r="AF268" s="1">
        <v>0</v>
      </c>
      <c r="AH268" s="1">
        <v>0</v>
      </c>
      <c r="AI268" s="9"/>
      <c r="AJ268" s="1">
        <v>2.891007844767</v>
      </c>
    </row>
    <row r="269" spans="1:36" ht="12.75">
      <c r="A269" t="s">
        <v>219</v>
      </c>
      <c r="B269" t="s">
        <v>614</v>
      </c>
      <c r="D269" s="1">
        <v>0</v>
      </c>
      <c r="F269" s="1">
        <v>5.03083609462</v>
      </c>
      <c r="H269" s="1">
        <v>0</v>
      </c>
      <c r="J269" s="1">
        <v>0.145639594406</v>
      </c>
      <c r="L269" s="1">
        <v>0</v>
      </c>
      <c r="N269" s="1">
        <v>0</v>
      </c>
      <c r="P269" s="1">
        <v>0</v>
      </c>
      <c r="R269" s="1">
        <v>0</v>
      </c>
      <c r="T269" s="1">
        <v>0.09705419863</v>
      </c>
      <c r="V269" s="1">
        <v>0</v>
      </c>
      <c r="X269" s="1">
        <v>0</v>
      </c>
      <c r="Z269" s="1">
        <v>0</v>
      </c>
      <c r="AB269" s="1">
        <v>0.120905</v>
      </c>
      <c r="AD269" s="1">
        <v>0</v>
      </c>
      <c r="AF269" s="1">
        <v>0</v>
      </c>
      <c r="AH269" s="1">
        <v>0</v>
      </c>
      <c r="AI269" s="9"/>
      <c r="AJ269" s="1">
        <v>5.394434887656001</v>
      </c>
    </row>
    <row r="270" spans="1:36" ht="12.75">
      <c r="A270" t="s">
        <v>220</v>
      </c>
      <c r="B270" t="s">
        <v>615</v>
      </c>
      <c r="D270" s="1">
        <v>0</v>
      </c>
      <c r="F270" s="1">
        <v>3.516248041731</v>
      </c>
      <c r="H270" s="1">
        <v>0</v>
      </c>
      <c r="J270" s="1">
        <v>0.13837908579799998</v>
      </c>
      <c r="L270" s="1">
        <v>0</v>
      </c>
      <c r="N270" s="1">
        <v>0</v>
      </c>
      <c r="P270" s="1">
        <v>0</v>
      </c>
      <c r="R270" s="1">
        <v>0</v>
      </c>
      <c r="T270" s="1">
        <v>0.126813469637</v>
      </c>
      <c r="V270" s="1">
        <v>0</v>
      </c>
      <c r="X270" s="1">
        <v>0</v>
      </c>
      <c r="Z270" s="1">
        <v>0</v>
      </c>
      <c r="AB270" s="1">
        <v>0.11579500000000001</v>
      </c>
      <c r="AD270" s="1">
        <v>0</v>
      </c>
      <c r="AF270" s="1">
        <v>0</v>
      </c>
      <c r="AH270" s="1">
        <v>0</v>
      </c>
      <c r="AI270" s="9"/>
      <c r="AJ270" s="1">
        <v>3.897235597166</v>
      </c>
    </row>
    <row r="271" spans="1:36" ht="12.75">
      <c r="A271" t="s">
        <v>221</v>
      </c>
      <c r="B271" t="s">
        <v>616</v>
      </c>
      <c r="D271" s="1">
        <v>0</v>
      </c>
      <c r="F271" s="1">
        <v>4.212049294062</v>
      </c>
      <c r="H271" s="1">
        <v>0</v>
      </c>
      <c r="J271" s="1">
        <v>0.139854790866</v>
      </c>
      <c r="L271" s="1">
        <v>0</v>
      </c>
      <c r="N271" s="1">
        <v>0</v>
      </c>
      <c r="P271" s="1">
        <v>0</v>
      </c>
      <c r="R271" s="1">
        <v>0</v>
      </c>
      <c r="T271" s="1">
        <v>0.103883680502</v>
      </c>
      <c r="V271" s="1">
        <v>0</v>
      </c>
      <c r="X271" s="1">
        <v>0</v>
      </c>
      <c r="Z271" s="1">
        <v>0</v>
      </c>
      <c r="AB271" s="1">
        <v>0.058038</v>
      </c>
      <c r="AD271" s="1">
        <v>0</v>
      </c>
      <c r="AF271" s="1">
        <v>0</v>
      </c>
      <c r="AH271" s="1">
        <v>0</v>
      </c>
      <c r="AI271" s="9"/>
      <c r="AJ271" s="1">
        <v>4.513825765431</v>
      </c>
    </row>
    <row r="272" spans="1:36" ht="12.75">
      <c r="A272" t="s">
        <v>222</v>
      </c>
      <c r="B272" t="s">
        <v>617</v>
      </c>
      <c r="D272" s="1">
        <v>0</v>
      </c>
      <c r="F272" s="1">
        <v>3.821638405106</v>
      </c>
      <c r="H272" s="1">
        <v>0</v>
      </c>
      <c r="J272" s="1">
        <v>0.118666323934</v>
      </c>
      <c r="L272" s="1">
        <v>0</v>
      </c>
      <c r="N272" s="1">
        <v>0</v>
      </c>
      <c r="P272" s="1">
        <v>0</v>
      </c>
      <c r="R272" s="1">
        <v>0</v>
      </c>
      <c r="T272" s="1">
        <v>0.062903845529</v>
      </c>
      <c r="V272" s="1">
        <v>0</v>
      </c>
      <c r="X272" s="1">
        <v>0</v>
      </c>
      <c r="Z272" s="1">
        <v>0</v>
      </c>
      <c r="AB272" s="1">
        <v>0.098913</v>
      </c>
      <c r="AD272" s="1">
        <v>0</v>
      </c>
      <c r="AF272" s="1">
        <v>0</v>
      </c>
      <c r="AH272" s="1">
        <v>0</v>
      </c>
      <c r="AI272" s="9"/>
      <c r="AJ272" s="1">
        <v>4.102121574568</v>
      </c>
    </row>
    <row r="273" spans="4:36" ht="12.75">
      <c r="D273" s="1" t="s">
        <v>891</v>
      </c>
      <c r="F273" s="1" t="s">
        <v>891</v>
      </c>
      <c r="H273" s="1" t="s">
        <v>891</v>
      </c>
      <c r="J273" s="1" t="s">
        <v>891</v>
      </c>
      <c r="L273" s="1" t="s">
        <v>891</v>
      </c>
      <c r="N273" s="1" t="s">
        <v>891</v>
      </c>
      <c r="P273" s="1" t="s">
        <v>891</v>
      </c>
      <c r="R273" s="1" t="s">
        <v>891</v>
      </c>
      <c r="T273" s="1" t="s">
        <v>891</v>
      </c>
      <c r="V273" s="1" t="s">
        <v>891</v>
      </c>
      <c r="X273" s="1" t="s">
        <v>891</v>
      </c>
      <c r="Z273" s="1" t="s">
        <v>891</v>
      </c>
      <c r="AB273" s="1" t="s">
        <v>891</v>
      </c>
      <c r="AD273" s="1" t="s">
        <v>891</v>
      </c>
      <c r="AF273" s="1" t="s">
        <v>891</v>
      </c>
      <c r="AH273" s="1" t="s">
        <v>891</v>
      </c>
      <c r="AI273" s="9"/>
      <c r="AJ273" s="1" t="s">
        <v>891</v>
      </c>
    </row>
    <row r="274" spans="2:36" ht="12.75">
      <c r="B274" t="s">
        <v>618</v>
      </c>
      <c r="D274" s="1" t="s">
        <v>891</v>
      </c>
      <c r="F274" s="1" t="s">
        <v>891</v>
      </c>
      <c r="H274" s="1" t="s">
        <v>891</v>
      </c>
      <c r="J274" s="1" t="s">
        <v>891</v>
      </c>
      <c r="L274" s="1" t="s">
        <v>891</v>
      </c>
      <c r="N274" s="1" t="s">
        <v>891</v>
      </c>
      <c r="P274" s="1" t="s">
        <v>891</v>
      </c>
      <c r="R274" s="1" t="s">
        <v>891</v>
      </c>
      <c r="T274" s="1" t="s">
        <v>891</v>
      </c>
      <c r="V274" s="1" t="s">
        <v>891</v>
      </c>
      <c r="X274" s="1" t="s">
        <v>891</v>
      </c>
      <c r="Z274" s="1" t="s">
        <v>891</v>
      </c>
      <c r="AB274" s="1" t="s">
        <v>891</v>
      </c>
      <c r="AD274" s="1" t="s">
        <v>891</v>
      </c>
      <c r="AF274" s="1" t="s">
        <v>891</v>
      </c>
      <c r="AH274" s="1" t="s">
        <v>891</v>
      </c>
      <c r="AI274" s="9"/>
      <c r="AJ274" s="1" t="s">
        <v>891</v>
      </c>
    </row>
    <row r="275" spans="1:36" ht="12.75">
      <c r="A275" t="s">
        <v>224</v>
      </c>
      <c r="B275" t="s">
        <v>619</v>
      </c>
      <c r="D275" s="1">
        <v>0</v>
      </c>
      <c r="F275" s="1">
        <v>3.982742744857</v>
      </c>
      <c r="H275" s="1">
        <v>0</v>
      </c>
      <c r="J275" s="1">
        <v>0.172332203229</v>
      </c>
      <c r="L275" s="1">
        <v>0</v>
      </c>
      <c r="N275" s="1">
        <v>0</v>
      </c>
      <c r="P275" s="1">
        <v>0</v>
      </c>
      <c r="R275" s="1">
        <v>0</v>
      </c>
      <c r="T275" s="1">
        <v>0.09705419863</v>
      </c>
      <c r="V275" s="1">
        <v>0</v>
      </c>
      <c r="X275" s="1">
        <v>0</v>
      </c>
      <c r="Z275" s="1">
        <v>0.043168411765</v>
      </c>
      <c r="AB275" s="1">
        <v>0.141981</v>
      </c>
      <c r="AD275" s="1">
        <v>0</v>
      </c>
      <c r="AF275" s="1">
        <v>0</v>
      </c>
      <c r="AH275" s="1">
        <v>0</v>
      </c>
      <c r="AI275" s="9"/>
      <c r="AJ275" s="1">
        <v>4.437278558481</v>
      </c>
    </row>
    <row r="276" spans="1:36" ht="12.75">
      <c r="A276" t="s">
        <v>225</v>
      </c>
      <c r="B276" t="s">
        <v>620</v>
      </c>
      <c r="D276" s="1">
        <v>0</v>
      </c>
      <c r="F276" s="1">
        <v>6.024392804884</v>
      </c>
      <c r="H276" s="1">
        <v>0</v>
      </c>
      <c r="J276" s="1">
        <v>0.117441528396</v>
      </c>
      <c r="L276" s="1">
        <v>0</v>
      </c>
      <c r="N276" s="1">
        <v>0</v>
      </c>
      <c r="P276" s="1">
        <v>0</v>
      </c>
      <c r="R276" s="1">
        <v>0</v>
      </c>
      <c r="T276" s="1">
        <v>0.493192603374</v>
      </c>
      <c r="V276" s="1">
        <v>0</v>
      </c>
      <c r="X276" s="1">
        <v>0</v>
      </c>
      <c r="Z276" s="1">
        <v>0</v>
      </c>
      <c r="AB276" s="1">
        <v>0</v>
      </c>
      <c r="AD276" s="1">
        <v>0</v>
      </c>
      <c r="AF276" s="1">
        <v>0</v>
      </c>
      <c r="AH276" s="1">
        <v>0</v>
      </c>
      <c r="AI276" s="9"/>
      <c r="AJ276" s="1">
        <v>6.635026936654</v>
      </c>
    </row>
    <row r="277" spans="1:36" ht="12.75">
      <c r="A277" t="s">
        <v>229</v>
      </c>
      <c r="B277" t="s">
        <v>621</v>
      </c>
      <c r="D277" s="1">
        <v>0</v>
      </c>
      <c r="F277" s="1">
        <v>3.333358671514</v>
      </c>
      <c r="H277" s="1">
        <v>0</v>
      </c>
      <c r="J277" s="1">
        <v>0.127724852226</v>
      </c>
      <c r="L277" s="1">
        <v>0</v>
      </c>
      <c r="N277" s="1">
        <v>0</v>
      </c>
      <c r="P277" s="1">
        <v>0</v>
      </c>
      <c r="R277" s="1">
        <v>0</v>
      </c>
      <c r="T277" s="1">
        <v>0.056074363657000005</v>
      </c>
      <c r="V277" s="1">
        <v>0</v>
      </c>
      <c r="X277" s="1">
        <v>0</v>
      </c>
      <c r="Z277" s="1">
        <v>0.089305529412</v>
      </c>
      <c r="AB277" s="1">
        <v>0.107015</v>
      </c>
      <c r="AD277" s="1">
        <v>0</v>
      </c>
      <c r="AF277" s="1">
        <v>0</v>
      </c>
      <c r="AH277" s="1">
        <v>0</v>
      </c>
      <c r="AI277" s="9"/>
      <c r="AJ277" s="1">
        <v>3.713478416808</v>
      </c>
    </row>
    <row r="278" spans="1:36" ht="12.75">
      <c r="A278" t="s">
        <v>226</v>
      </c>
      <c r="B278" t="s">
        <v>622</v>
      </c>
      <c r="D278" s="1">
        <v>0</v>
      </c>
      <c r="F278" s="1">
        <v>4.497496116912</v>
      </c>
      <c r="H278" s="1">
        <v>0</v>
      </c>
      <c r="J278" s="1">
        <v>0.14203165419</v>
      </c>
      <c r="L278" s="1">
        <v>0</v>
      </c>
      <c r="N278" s="1">
        <v>0</v>
      </c>
      <c r="P278" s="1">
        <v>0</v>
      </c>
      <c r="R278" s="1">
        <v>0</v>
      </c>
      <c r="T278" s="1">
        <v>0.115885317395</v>
      </c>
      <c r="V278" s="1">
        <v>0</v>
      </c>
      <c r="X278" s="1">
        <v>0</v>
      </c>
      <c r="Z278" s="1">
        <v>0.059357705882000004</v>
      </c>
      <c r="AB278" s="1">
        <v>0.115888</v>
      </c>
      <c r="AD278" s="1">
        <v>0</v>
      </c>
      <c r="AF278" s="1">
        <v>0</v>
      </c>
      <c r="AH278" s="1">
        <v>0</v>
      </c>
      <c r="AI278" s="9"/>
      <c r="AJ278" s="1">
        <v>4.93065879438</v>
      </c>
    </row>
    <row r="279" spans="1:36" ht="12.75">
      <c r="A279" t="s">
        <v>227</v>
      </c>
      <c r="B279" t="s">
        <v>623</v>
      </c>
      <c r="D279" s="1">
        <v>0</v>
      </c>
      <c r="F279" s="1">
        <v>2.867901268478</v>
      </c>
      <c r="H279" s="1">
        <v>0</v>
      </c>
      <c r="J279" s="1">
        <v>0.127074272572</v>
      </c>
      <c r="L279" s="1">
        <v>0</v>
      </c>
      <c r="N279" s="1">
        <v>0</v>
      </c>
      <c r="P279" s="1">
        <v>0</v>
      </c>
      <c r="R279" s="1">
        <v>0</v>
      </c>
      <c r="T279" s="1">
        <v>0.08339425363900001</v>
      </c>
      <c r="V279" s="1">
        <v>0</v>
      </c>
      <c r="X279" s="1">
        <v>0</v>
      </c>
      <c r="Z279" s="1">
        <v>0.07808535294100001</v>
      </c>
      <c r="AB279" s="1">
        <v>0</v>
      </c>
      <c r="AD279" s="1">
        <v>0</v>
      </c>
      <c r="AF279" s="1">
        <v>0</v>
      </c>
      <c r="AH279" s="1">
        <v>0</v>
      </c>
      <c r="AI279" s="9"/>
      <c r="AJ279" s="1">
        <v>3.15645514763</v>
      </c>
    </row>
    <row r="280" spans="1:36" ht="12.75">
      <c r="A280" t="s">
        <v>228</v>
      </c>
      <c r="B280" t="s">
        <v>624</v>
      </c>
      <c r="D280" s="1">
        <v>0</v>
      </c>
      <c r="F280" s="1">
        <v>5.102522331277</v>
      </c>
      <c r="H280" s="1">
        <v>0</v>
      </c>
      <c r="J280" s="1">
        <v>0.183685611581</v>
      </c>
      <c r="L280" s="1">
        <v>0</v>
      </c>
      <c r="N280" s="1">
        <v>0</v>
      </c>
      <c r="P280" s="1">
        <v>0</v>
      </c>
      <c r="R280" s="1">
        <v>0</v>
      </c>
      <c r="T280" s="1">
        <v>0.110714143621</v>
      </c>
      <c r="V280" s="1">
        <v>0</v>
      </c>
      <c r="X280" s="1">
        <v>0</v>
      </c>
      <c r="Z280" s="1">
        <v>0.009223411765</v>
      </c>
      <c r="AB280" s="1">
        <v>0.15155000000000002</v>
      </c>
      <c r="AD280" s="1">
        <v>0</v>
      </c>
      <c r="AF280" s="1">
        <v>0</v>
      </c>
      <c r="AH280" s="1">
        <v>0</v>
      </c>
      <c r="AI280" s="9"/>
      <c r="AJ280" s="1">
        <v>5.557695498244</v>
      </c>
    </row>
    <row r="281" spans="1:36" ht="12.75">
      <c r="A281" t="s">
        <v>230</v>
      </c>
      <c r="B281" t="s">
        <v>625</v>
      </c>
      <c r="D281" s="1">
        <v>0</v>
      </c>
      <c r="F281" s="1">
        <v>3.591773221371</v>
      </c>
      <c r="H281" s="1">
        <v>0</v>
      </c>
      <c r="J281" s="1">
        <v>0.084800479383</v>
      </c>
      <c r="L281" s="1">
        <v>0</v>
      </c>
      <c r="N281" s="1">
        <v>0</v>
      </c>
      <c r="P281" s="1">
        <v>0</v>
      </c>
      <c r="R281" s="1">
        <v>0</v>
      </c>
      <c r="T281" s="1">
        <v>0.103883680502</v>
      </c>
      <c r="V281" s="1">
        <v>0</v>
      </c>
      <c r="X281" s="1">
        <v>0</v>
      </c>
      <c r="Z281" s="1">
        <v>0.090684117647</v>
      </c>
      <c r="AB281" s="1">
        <v>0.035181</v>
      </c>
      <c r="AD281" s="1">
        <v>0</v>
      </c>
      <c r="AF281" s="1">
        <v>0</v>
      </c>
      <c r="AH281" s="1">
        <v>0</v>
      </c>
      <c r="AI281" s="9"/>
      <c r="AJ281" s="1">
        <v>3.9063224989029997</v>
      </c>
    </row>
    <row r="282" spans="1:36" ht="12.75">
      <c r="A282" t="s">
        <v>231</v>
      </c>
      <c r="B282" t="s">
        <v>626</v>
      </c>
      <c r="D282" s="1">
        <v>0</v>
      </c>
      <c r="F282" s="1">
        <v>2.473783477132</v>
      </c>
      <c r="H282" s="1">
        <v>0</v>
      </c>
      <c r="J282" s="1">
        <v>0.099334389184</v>
      </c>
      <c r="L282" s="1">
        <v>0</v>
      </c>
      <c r="N282" s="1">
        <v>0</v>
      </c>
      <c r="P282" s="1">
        <v>0</v>
      </c>
      <c r="R282" s="1">
        <v>0</v>
      </c>
      <c r="T282" s="1">
        <v>0.049062369769</v>
      </c>
      <c r="V282" s="1">
        <v>0</v>
      </c>
      <c r="X282" s="1">
        <v>0</v>
      </c>
      <c r="Z282" s="1">
        <v>0.08886058823500001</v>
      </c>
      <c r="AB282" s="1">
        <v>0</v>
      </c>
      <c r="AD282" s="1">
        <v>0</v>
      </c>
      <c r="AF282" s="1">
        <v>0</v>
      </c>
      <c r="AH282" s="1">
        <v>0</v>
      </c>
      <c r="AI282" s="9"/>
      <c r="AJ282" s="1">
        <v>2.71104082432</v>
      </c>
    </row>
    <row r="283" spans="4:36" ht="12.75">
      <c r="D283" s="1" t="s">
        <v>891</v>
      </c>
      <c r="F283" s="1" t="s">
        <v>891</v>
      </c>
      <c r="H283" s="1" t="s">
        <v>891</v>
      </c>
      <c r="J283" s="1" t="s">
        <v>891</v>
      </c>
      <c r="L283" s="1" t="s">
        <v>891</v>
      </c>
      <c r="N283" s="1" t="s">
        <v>891</v>
      </c>
      <c r="P283" s="1" t="s">
        <v>891</v>
      </c>
      <c r="R283" s="1" t="s">
        <v>891</v>
      </c>
      <c r="T283" s="1" t="s">
        <v>891</v>
      </c>
      <c r="V283" s="1" t="s">
        <v>891</v>
      </c>
      <c r="X283" s="1" t="s">
        <v>891</v>
      </c>
      <c r="Z283" s="1" t="s">
        <v>891</v>
      </c>
      <c r="AB283" s="1" t="s">
        <v>891</v>
      </c>
      <c r="AD283" s="1" t="s">
        <v>891</v>
      </c>
      <c r="AF283" s="1" t="s">
        <v>891</v>
      </c>
      <c r="AH283" s="1" t="s">
        <v>891</v>
      </c>
      <c r="AI283" s="9"/>
      <c r="AJ283" s="1" t="s">
        <v>891</v>
      </c>
    </row>
    <row r="284" spans="2:36" ht="12.75">
      <c r="B284" t="s">
        <v>627</v>
      </c>
      <c r="D284" s="1" t="s">
        <v>891</v>
      </c>
      <c r="F284" s="1" t="s">
        <v>891</v>
      </c>
      <c r="H284" s="1" t="s">
        <v>891</v>
      </c>
      <c r="J284" s="1" t="s">
        <v>891</v>
      </c>
      <c r="L284" s="1" t="s">
        <v>891</v>
      </c>
      <c r="N284" s="1" t="s">
        <v>891</v>
      </c>
      <c r="P284" s="1" t="s">
        <v>891</v>
      </c>
      <c r="R284" s="1" t="s">
        <v>891</v>
      </c>
      <c r="T284" s="1" t="s">
        <v>891</v>
      </c>
      <c r="V284" s="1" t="s">
        <v>891</v>
      </c>
      <c r="X284" s="1" t="s">
        <v>891</v>
      </c>
      <c r="Z284" s="1" t="s">
        <v>891</v>
      </c>
      <c r="AB284" s="1" t="s">
        <v>891</v>
      </c>
      <c r="AD284" s="1" t="s">
        <v>891</v>
      </c>
      <c r="AF284" s="1" t="s">
        <v>891</v>
      </c>
      <c r="AH284" s="1" t="s">
        <v>891</v>
      </c>
      <c r="AI284" s="9"/>
      <c r="AJ284" s="1" t="s">
        <v>891</v>
      </c>
    </row>
    <row r="285" spans="1:36" ht="12.75">
      <c r="A285" t="s">
        <v>232</v>
      </c>
      <c r="B285" t="s">
        <v>628</v>
      </c>
      <c r="D285" s="1">
        <v>0</v>
      </c>
      <c r="F285" s="1">
        <v>1.443033792647</v>
      </c>
      <c r="H285" s="1">
        <v>0</v>
      </c>
      <c r="J285" s="1">
        <v>0.09049007614400001</v>
      </c>
      <c r="L285" s="1">
        <v>0</v>
      </c>
      <c r="N285" s="1">
        <v>0</v>
      </c>
      <c r="P285" s="1">
        <v>0</v>
      </c>
      <c r="R285" s="1">
        <v>0</v>
      </c>
      <c r="T285" s="1">
        <v>0.06973430864800001</v>
      </c>
      <c r="V285" s="1">
        <v>0</v>
      </c>
      <c r="X285" s="1">
        <v>0</v>
      </c>
      <c r="Z285" s="1">
        <v>0</v>
      </c>
      <c r="AB285" s="1">
        <v>0</v>
      </c>
      <c r="AD285" s="1">
        <v>0</v>
      </c>
      <c r="AF285" s="1">
        <v>0</v>
      </c>
      <c r="AH285" s="1">
        <v>0</v>
      </c>
      <c r="AI285" s="9"/>
      <c r="AJ285" s="1">
        <v>1.603258177439</v>
      </c>
    </row>
    <row r="286" spans="1:36" ht="12.75">
      <c r="A286" t="s">
        <v>237</v>
      </c>
      <c r="B286" t="s">
        <v>629</v>
      </c>
      <c r="D286" s="1">
        <v>0</v>
      </c>
      <c r="F286" s="1">
        <v>1.980715726674</v>
      </c>
      <c r="H286" s="1">
        <v>0</v>
      </c>
      <c r="J286" s="1">
        <v>0.182663130448</v>
      </c>
      <c r="L286" s="1">
        <v>0</v>
      </c>
      <c r="N286" s="1">
        <v>0</v>
      </c>
      <c r="P286" s="1">
        <v>0</v>
      </c>
      <c r="R286" s="1">
        <v>0</v>
      </c>
      <c r="T286" s="1">
        <v>0.06973430864800001</v>
      </c>
      <c r="V286" s="1">
        <v>0</v>
      </c>
      <c r="X286" s="1">
        <v>0</v>
      </c>
      <c r="Z286" s="1">
        <v>0</v>
      </c>
      <c r="AB286" s="1">
        <v>0</v>
      </c>
      <c r="AD286" s="1">
        <v>0</v>
      </c>
      <c r="AF286" s="1">
        <v>0</v>
      </c>
      <c r="AH286" s="1">
        <v>0</v>
      </c>
      <c r="AI286" s="9"/>
      <c r="AJ286" s="1">
        <v>2.233113165769</v>
      </c>
    </row>
    <row r="287" spans="1:36" ht="12.75">
      <c r="A287" t="s">
        <v>233</v>
      </c>
      <c r="B287" t="s">
        <v>630</v>
      </c>
      <c r="D287" s="1">
        <v>0</v>
      </c>
      <c r="F287" s="1">
        <v>2.512290638721</v>
      </c>
      <c r="H287" s="1">
        <v>0</v>
      </c>
      <c r="J287" s="1">
        <v>0.070680124027</v>
      </c>
      <c r="L287" s="1">
        <v>0</v>
      </c>
      <c r="N287" s="1">
        <v>0</v>
      </c>
      <c r="P287" s="1">
        <v>0</v>
      </c>
      <c r="R287" s="1">
        <v>0</v>
      </c>
      <c r="T287" s="1">
        <v>0.049062369769</v>
      </c>
      <c r="V287" s="1">
        <v>0</v>
      </c>
      <c r="X287" s="1">
        <v>0</v>
      </c>
      <c r="Z287" s="1">
        <v>0.058363882353</v>
      </c>
      <c r="AB287" s="1">
        <v>0</v>
      </c>
      <c r="AD287" s="1">
        <v>0</v>
      </c>
      <c r="AF287" s="1">
        <v>0</v>
      </c>
      <c r="AH287" s="1">
        <v>0</v>
      </c>
      <c r="AI287" s="9"/>
      <c r="AJ287" s="1">
        <v>2.6903970148700003</v>
      </c>
    </row>
    <row r="288" spans="1:36" ht="12.75">
      <c r="A288" t="s">
        <v>234</v>
      </c>
      <c r="B288" t="s">
        <v>631</v>
      </c>
      <c r="D288" s="1">
        <v>0</v>
      </c>
      <c r="F288" s="1">
        <v>1.71656450822</v>
      </c>
      <c r="H288" s="1">
        <v>0</v>
      </c>
      <c r="J288" s="1">
        <v>0.080221628373</v>
      </c>
      <c r="L288" s="1">
        <v>0</v>
      </c>
      <c r="N288" s="1">
        <v>0</v>
      </c>
      <c r="P288" s="1">
        <v>0</v>
      </c>
      <c r="R288" s="1">
        <v>0</v>
      </c>
      <c r="T288" s="1">
        <v>0.049062369769</v>
      </c>
      <c r="V288" s="1">
        <v>0</v>
      </c>
      <c r="X288" s="1">
        <v>0</v>
      </c>
      <c r="Z288" s="1">
        <v>0.009688411765</v>
      </c>
      <c r="AB288" s="1">
        <v>0</v>
      </c>
      <c r="AD288" s="1">
        <v>0</v>
      </c>
      <c r="AF288" s="1">
        <v>0</v>
      </c>
      <c r="AH288" s="1">
        <v>0</v>
      </c>
      <c r="AI288" s="9"/>
      <c r="AJ288" s="1">
        <v>1.855536918127</v>
      </c>
    </row>
    <row r="289" spans="1:36" ht="12.75">
      <c r="A289" t="s">
        <v>235</v>
      </c>
      <c r="B289" t="s">
        <v>632</v>
      </c>
      <c r="D289" s="1">
        <v>0</v>
      </c>
      <c r="F289" s="1">
        <v>4.4131064048690005</v>
      </c>
      <c r="H289" s="1">
        <v>0</v>
      </c>
      <c r="J289" s="1">
        <v>0.133761557034</v>
      </c>
      <c r="L289" s="1">
        <v>0</v>
      </c>
      <c r="N289" s="1">
        <v>0</v>
      </c>
      <c r="P289" s="1">
        <v>0</v>
      </c>
      <c r="R289" s="1">
        <v>0</v>
      </c>
      <c r="T289" s="1">
        <v>0.095688302256</v>
      </c>
      <c r="V289" s="1">
        <v>0</v>
      </c>
      <c r="X289" s="1">
        <v>0</v>
      </c>
      <c r="Z289" s="1">
        <v>0.09224505882400001</v>
      </c>
      <c r="AB289" s="1">
        <v>0.053977</v>
      </c>
      <c r="AD289" s="1">
        <v>0</v>
      </c>
      <c r="AF289" s="1">
        <v>0</v>
      </c>
      <c r="AH289" s="1">
        <v>0</v>
      </c>
      <c r="AI289" s="9"/>
      <c r="AJ289" s="1">
        <v>4.788778322982</v>
      </c>
    </row>
    <row r="290" spans="1:36" ht="12.75">
      <c r="A290" t="s">
        <v>236</v>
      </c>
      <c r="B290" t="s">
        <v>633</v>
      </c>
      <c r="D290" s="1">
        <v>0</v>
      </c>
      <c r="F290" s="1">
        <v>2.981463382133</v>
      </c>
      <c r="H290" s="1">
        <v>0</v>
      </c>
      <c r="J290" s="1">
        <v>0.152575804924</v>
      </c>
      <c r="L290" s="1">
        <v>0</v>
      </c>
      <c r="N290" s="1">
        <v>0</v>
      </c>
      <c r="P290" s="1">
        <v>0</v>
      </c>
      <c r="R290" s="1">
        <v>0</v>
      </c>
      <c r="T290" s="1">
        <v>0.140473414629</v>
      </c>
      <c r="V290" s="1">
        <v>0</v>
      </c>
      <c r="X290" s="1">
        <v>0</v>
      </c>
      <c r="Z290" s="1">
        <v>0</v>
      </c>
      <c r="AB290" s="1">
        <v>0</v>
      </c>
      <c r="AD290" s="1">
        <v>0</v>
      </c>
      <c r="AF290" s="1">
        <v>0</v>
      </c>
      <c r="AH290" s="1">
        <v>0</v>
      </c>
      <c r="AI290" s="9"/>
      <c r="AJ290" s="1">
        <v>3.274512601686</v>
      </c>
    </row>
    <row r="291" spans="4:36" ht="12.75">
      <c r="D291" s="1" t="s">
        <v>891</v>
      </c>
      <c r="F291" s="1" t="s">
        <v>891</v>
      </c>
      <c r="H291" s="1" t="s">
        <v>891</v>
      </c>
      <c r="J291" s="1" t="s">
        <v>891</v>
      </c>
      <c r="L291" s="1" t="s">
        <v>891</v>
      </c>
      <c r="N291" s="1" t="s">
        <v>891</v>
      </c>
      <c r="P291" s="1" t="s">
        <v>891</v>
      </c>
      <c r="R291" s="1" t="s">
        <v>891</v>
      </c>
      <c r="T291" s="1" t="s">
        <v>891</v>
      </c>
      <c r="V291" s="1" t="s">
        <v>891</v>
      </c>
      <c r="X291" s="1" t="s">
        <v>891</v>
      </c>
      <c r="Z291" s="1" t="s">
        <v>891</v>
      </c>
      <c r="AB291" s="1" t="s">
        <v>891</v>
      </c>
      <c r="AD291" s="1" t="s">
        <v>891</v>
      </c>
      <c r="AF291" s="1" t="s">
        <v>891</v>
      </c>
      <c r="AH291" s="1" t="s">
        <v>891</v>
      </c>
      <c r="AI291" s="9"/>
      <c r="AJ291" s="1" t="s">
        <v>891</v>
      </c>
    </row>
    <row r="292" spans="2:36" ht="12.75">
      <c r="B292" t="s">
        <v>634</v>
      </c>
      <c r="D292" s="1" t="s">
        <v>891</v>
      </c>
      <c r="F292" s="1" t="s">
        <v>891</v>
      </c>
      <c r="H292" s="1" t="s">
        <v>891</v>
      </c>
      <c r="J292" s="1" t="s">
        <v>891</v>
      </c>
      <c r="L292" s="1" t="s">
        <v>891</v>
      </c>
      <c r="N292" s="1" t="s">
        <v>891</v>
      </c>
      <c r="P292" s="1" t="s">
        <v>891</v>
      </c>
      <c r="R292" s="1" t="s">
        <v>891</v>
      </c>
      <c r="T292" s="1" t="s">
        <v>891</v>
      </c>
      <c r="V292" s="1" t="s">
        <v>891</v>
      </c>
      <c r="X292" s="1" t="s">
        <v>891</v>
      </c>
      <c r="Z292" s="1" t="s">
        <v>891</v>
      </c>
      <c r="AB292" s="1" t="s">
        <v>891</v>
      </c>
      <c r="AD292" s="1" t="s">
        <v>891</v>
      </c>
      <c r="AF292" s="1" t="s">
        <v>891</v>
      </c>
      <c r="AH292" s="1" t="s">
        <v>891</v>
      </c>
      <c r="AI292" s="9"/>
      <c r="AJ292" s="1" t="s">
        <v>891</v>
      </c>
    </row>
    <row r="293" spans="1:36" ht="12.75">
      <c r="A293" t="s">
        <v>238</v>
      </c>
      <c r="B293" t="s">
        <v>635</v>
      </c>
      <c r="D293" s="1">
        <v>0</v>
      </c>
      <c r="F293" s="1">
        <v>5.4425036256879995</v>
      </c>
      <c r="H293" s="1">
        <v>0</v>
      </c>
      <c r="J293" s="1">
        <v>0.204315730426</v>
      </c>
      <c r="L293" s="1">
        <v>0</v>
      </c>
      <c r="N293" s="1">
        <v>0</v>
      </c>
      <c r="P293" s="1">
        <v>0</v>
      </c>
      <c r="R293" s="1">
        <v>0</v>
      </c>
      <c r="T293" s="1">
        <v>0.179013868577</v>
      </c>
      <c r="V293" s="1">
        <v>0</v>
      </c>
      <c r="X293" s="1">
        <v>0</v>
      </c>
      <c r="Z293" s="1">
        <v>0</v>
      </c>
      <c r="AB293" s="1">
        <v>0.16622199999999998</v>
      </c>
      <c r="AD293" s="1">
        <v>0</v>
      </c>
      <c r="AF293" s="1">
        <v>0</v>
      </c>
      <c r="AH293" s="1">
        <v>0</v>
      </c>
      <c r="AI293" s="9"/>
      <c r="AJ293" s="1">
        <v>5.992055224691</v>
      </c>
    </row>
    <row r="294" spans="1:36" ht="12.75">
      <c r="A294" t="s">
        <v>239</v>
      </c>
      <c r="B294" t="s">
        <v>636</v>
      </c>
      <c r="D294" s="1">
        <v>0</v>
      </c>
      <c r="F294" s="1">
        <v>5.725973875524001</v>
      </c>
      <c r="H294" s="1">
        <v>0</v>
      </c>
      <c r="J294" s="1">
        <v>0.172273690729</v>
      </c>
      <c r="L294" s="1">
        <v>0</v>
      </c>
      <c r="N294" s="1">
        <v>0</v>
      </c>
      <c r="P294" s="1">
        <v>0</v>
      </c>
      <c r="R294" s="1">
        <v>0</v>
      </c>
      <c r="T294" s="1">
        <v>0.181453249602</v>
      </c>
      <c r="V294" s="1">
        <v>0</v>
      </c>
      <c r="X294" s="1">
        <v>0</v>
      </c>
      <c r="Z294" s="1">
        <v>0</v>
      </c>
      <c r="AB294" s="1">
        <v>0.139681</v>
      </c>
      <c r="AD294" s="1">
        <v>0.974522</v>
      </c>
      <c r="AF294" s="1">
        <v>0</v>
      </c>
      <c r="AH294" s="1">
        <v>0</v>
      </c>
      <c r="AI294" s="9"/>
      <c r="AJ294" s="1">
        <v>7.193903815855</v>
      </c>
    </row>
    <row r="295" spans="1:36" ht="12.75">
      <c r="A295" t="s">
        <v>240</v>
      </c>
      <c r="B295" t="s">
        <v>637</v>
      </c>
      <c r="D295" s="1">
        <v>0</v>
      </c>
      <c r="F295" s="1">
        <v>3.3128381025</v>
      </c>
      <c r="H295" s="1">
        <v>0</v>
      </c>
      <c r="J295" s="1">
        <v>0.183750074504</v>
      </c>
      <c r="L295" s="1">
        <v>0</v>
      </c>
      <c r="N295" s="1">
        <v>0</v>
      </c>
      <c r="P295" s="1">
        <v>0</v>
      </c>
      <c r="R295" s="1">
        <v>0</v>
      </c>
      <c r="T295" s="1">
        <v>0.092663116536</v>
      </c>
      <c r="V295" s="1">
        <v>0</v>
      </c>
      <c r="X295" s="1">
        <v>0</v>
      </c>
      <c r="Z295" s="1">
        <v>0</v>
      </c>
      <c r="AB295" s="1">
        <v>0.150374</v>
      </c>
      <c r="AD295" s="1">
        <v>0</v>
      </c>
      <c r="AF295" s="1">
        <v>0</v>
      </c>
      <c r="AH295" s="1">
        <v>0</v>
      </c>
      <c r="AI295" s="9"/>
      <c r="AJ295" s="1">
        <v>3.7396252935390004</v>
      </c>
    </row>
    <row r="296" spans="1:36" ht="12.75">
      <c r="A296" t="s">
        <v>241</v>
      </c>
      <c r="B296" t="s">
        <v>638</v>
      </c>
      <c r="D296" s="1">
        <v>0</v>
      </c>
      <c r="F296" s="1">
        <v>3.5168063803829996</v>
      </c>
      <c r="H296" s="1">
        <v>0</v>
      </c>
      <c r="J296" s="1">
        <v>0.177459484953</v>
      </c>
      <c r="L296" s="1">
        <v>0</v>
      </c>
      <c r="N296" s="1">
        <v>0</v>
      </c>
      <c r="P296" s="1">
        <v>0</v>
      </c>
      <c r="R296" s="1">
        <v>0</v>
      </c>
      <c r="T296" s="1">
        <v>0.103883680502</v>
      </c>
      <c r="V296" s="1">
        <v>0</v>
      </c>
      <c r="X296" s="1">
        <v>0</v>
      </c>
      <c r="Z296" s="1">
        <v>0.011749</v>
      </c>
      <c r="AB296" s="1">
        <v>0.146266</v>
      </c>
      <c r="AD296" s="1">
        <v>0</v>
      </c>
      <c r="AF296" s="1">
        <v>0</v>
      </c>
      <c r="AH296" s="1">
        <v>0</v>
      </c>
      <c r="AI296" s="9"/>
      <c r="AJ296" s="1">
        <v>3.956164545838</v>
      </c>
    </row>
    <row r="297" spans="1:36" ht="12.75">
      <c r="A297" t="s">
        <v>242</v>
      </c>
      <c r="B297" t="s">
        <v>639</v>
      </c>
      <c r="D297" s="1">
        <v>0</v>
      </c>
      <c r="F297" s="1">
        <v>4.3538386381350005</v>
      </c>
      <c r="H297" s="1">
        <v>0</v>
      </c>
      <c r="J297" s="1">
        <v>0.270928739878</v>
      </c>
      <c r="L297" s="1">
        <v>0</v>
      </c>
      <c r="N297" s="1">
        <v>0</v>
      </c>
      <c r="P297" s="1">
        <v>0</v>
      </c>
      <c r="R297" s="1">
        <v>0</v>
      </c>
      <c r="T297" s="1">
        <v>0.103883680502</v>
      </c>
      <c r="V297" s="1">
        <v>0</v>
      </c>
      <c r="X297" s="1">
        <v>0</v>
      </c>
      <c r="Z297" s="1">
        <v>0.039528647059</v>
      </c>
      <c r="AB297" s="1">
        <v>0.22750599999999999</v>
      </c>
      <c r="AD297" s="1">
        <v>0</v>
      </c>
      <c r="AF297" s="1">
        <v>0</v>
      </c>
      <c r="AH297" s="1">
        <v>0</v>
      </c>
      <c r="AI297" s="9"/>
      <c r="AJ297" s="1">
        <v>4.995685705574</v>
      </c>
    </row>
    <row r="298" spans="4:36" ht="12.75">
      <c r="D298" s="1" t="s">
        <v>891</v>
      </c>
      <c r="F298" s="1" t="s">
        <v>891</v>
      </c>
      <c r="H298" s="1" t="s">
        <v>891</v>
      </c>
      <c r="J298" s="1" t="s">
        <v>891</v>
      </c>
      <c r="L298" s="1" t="s">
        <v>891</v>
      </c>
      <c r="N298" s="1" t="s">
        <v>891</v>
      </c>
      <c r="P298" s="1" t="s">
        <v>891</v>
      </c>
      <c r="R298" s="1" t="s">
        <v>891</v>
      </c>
      <c r="T298" s="1" t="s">
        <v>891</v>
      </c>
      <c r="V298" s="1" t="s">
        <v>891</v>
      </c>
      <c r="X298" s="1" t="s">
        <v>891</v>
      </c>
      <c r="Z298" s="1" t="s">
        <v>891</v>
      </c>
      <c r="AB298" s="1" t="s">
        <v>891</v>
      </c>
      <c r="AD298" s="1" t="s">
        <v>891</v>
      </c>
      <c r="AF298" s="1" t="s">
        <v>891</v>
      </c>
      <c r="AH298" s="1" t="s">
        <v>891</v>
      </c>
      <c r="AI298" s="9"/>
      <c r="AJ298" s="1" t="s">
        <v>891</v>
      </c>
    </row>
    <row r="299" spans="2:36" ht="12.75">
      <c r="B299" t="s">
        <v>640</v>
      </c>
      <c r="D299" s="1" t="s">
        <v>891</v>
      </c>
      <c r="F299" s="1" t="s">
        <v>891</v>
      </c>
      <c r="H299" s="1" t="s">
        <v>891</v>
      </c>
      <c r="J299" s="1" t="s">
        <v>891</v>
      </c>
      <c r="L299" s="1" t="s">
        <v>891</v>
      </c>
      <c r="N299" s="1" t="s">
        <v>891</v>
      </c>
      <c r="P299" s="1" t="s">
        <v>891</v>
      </c>
      <c r="R299" s="1" t="s">
        <v>891</v>
      </c>
      <c r="T299" s="1" t="s">
        <v>891</v>
      </c>
      <c r="V299" s="1" t="s">
        <v>891</v>
      </c>
      <c r="X299" s="1" t="s">
        <v>891</v>
      </c>
      <c r="Z299" s="1" t="s">
        <v>891</v>
      </c>
      <c r="AB299" s="1" t="s">
        <v>891</v>
      </c>
      <c r="AD299" s="1" t="s">
        <v>891</v>
      </c>
      <c r="AF299" s="1" t="s">
        <v>891</v>
      </c>
      <c r="AH299" s="1" t="s">
        <v>891</v>
      </c>
      <c r="AI299" s="9"/>
      <c r="AJ299" s="1" t="s">
        <v>891</v>
      </c>
    </row>
    <row r="300" spans="1:36" ht="12.75">
      <c r="A300" t="s">
        <v>243</v>
      </c>
      <c r="B300" t="s">
        <v>641</v>
      </c>
      <c r="D300" s="1">
        <v>0</v>
      </c>
      <c r="F300" s="1">
        <v>8.497485623058001</v>
      </c>
      <c r="H300" s="1">
        <v>0</v>
      </c>
      <c r="J300" s="1">
        <v>0.402153432956</v>
      </c>
      <c r="L300" s="1">
        <v>0</v>
      </c>
      <c r="N300" s="1">
        <v>0</v>
      </c>
      <c r="P300" s="1">
        <v>0</v>
      </c>
      <c r="R300" s="1">
        <v>0</v>
      </c>
      <c r="T300" s="1">
        <v>0.195600874549</v>
      </c>
      <c r="V300" s="1">
        <v>0</v>
      </c>
      <c r="X300" s="1">
        <v>0</v>
      </c>
      <c r="Z300" s="1">
        <v>0</v>
      </c>
      <c r="AB300" s="1">
        <v>0.32399900000000004</v>
      </c>
      <c r="AD300" s="1">
        <v>0</v>
      </c>
      <c r="AF300" s="1">
        <v>0</v>
      </c>
      <c r="AH300" s="1">
        <v>0</v>
      </c>
      <c r="AI300" s="9"/>
      <c r="AJ300" s="1">
        <v>9.419238930562999</v>
      </c>
    </row>
    <row r="301" spans="1:36" ht="12.75">
      <c r="A301" t="s">
        <v>244</v>
      </c>
      <c r="B301" t="s">
        <v>642</v>
      </c>
      <c r="D301" s="1">
        <v>0</v>
      </c>
      <c r="F301" s="1">
        <v>5.254752409093</v>
      </c>
      <c r="H301" s="1">
        <v>0</v>
      </c>
      <c r="J301" s="1">
        <v>0.216318726695</v>
      </c>
      <c r="L301" s="1">
        <v>0</v>
      </c>
      <c r="N301" s="1">
        <v>0</v>
      </c>
      <c r="P301" s="1">
        <v>0</v>
      </c>
      <c r="R301" s="1">
        <v>0</v>
      </c>
      <c r="T301" s="1">
        <v>0.06973430864800001</v>
      </c>
      <c r="V301" s="1">
        <v>0</v>
      </c>
      <c r="X301" s="1">
        <v>0</v>
      </c>
      <c r="Z301" s="1">
        <v>0.004234235294</v>
      </c>
      <c r="AB301" s="1">
        <v>0.175767</v>
      </c>
      <c r="AD301" s="1">
        <v>0</v>
      </c>
      <c r="AF301" s="1">
        <v>0</v>
      </c>
      <c r="AH301" s="1">
        <v>0</v>
      </c>
      <c r="AI301" s="9"/>
      <c r="AJ301" s="1">
        <v>5.72080667973</v>
      </c>
    </row>
    <row r="302" spans="1:36" ht="12.75">
      <c r="A302" t="s">
        <v>245</v>
      </c>
      <c r="B302" t="s">
        <v>643</v>
      </c>
      <c r="D302" s="1">
        <v>0</v>
      </c>
      <c r="F302" s="1">
        <v>2.462140032044</v>
      </c>
      <c r="H302" s="1">
        <v>0</v>
      </c>
      <c r="J302" s="1">
        <v>0.13992619595</v>
      </c>
      <c r="L302" s="1">
        <v>0</v>
      </c>
      <c r="N302" s="1">
        <v>0</v>
      </c>
      <c r="P302" s="1">
        <v>0</v>
      </c>
      <c r="R302" s="1">
        <v>0</v>
      </c>
      <c r="T302" s="1">
        <v>0.049062369769</v>
      </c>
      <c r="V302" s="1">
        <v>0</v>
      </c>
      <c r="X302" s="1">
        <v>0</v>
      </c>
      <c r="Z302" s="1">
        <v>0</v>
      </c>
      <c r="AB302" s="1">
        <v>0.113523</v>
      </c>
      <c r="AD302" s="1">
        <v>0</v>
      </c>
      <c r="AF302" s="1">
        <v>0</v>
      </c>
      <c r="AH302" s="1">
        <v>0</v>
      </c>
      <c r="AI302" s="9"/>
      <c r="AJ302" s="1">
        <v>2.764651597764</v>
      </c>
    </row>
    <row r="303" spans="1:36" ht="12.75">
      <c r="A303" t="s">
        <v>246</v>
      </c>
      <c r="B303" t="s">
        <v>644</v>
      </c>
      <c r="D303" s="1">
        <v>0</v>
      </c>
      <c r="F303" s="1">
        <v>3.3524410670719997</v>
      </c>
      <c r="H303" s="1">
        <v>0</v>
      </c>
      <c r="J303" s="1">
        <v>0.18247271689</v>
      </c>
      <c r="L303" s="1">
        <v>0</v>
      </c>
      <c r="N303" s="1">
        <v>0</v>
      </c>
      <c r="P303" s="1">
        <v>0</v>
      </c>
      <c r="R303" s="1">
        <v>0</v>
      </c>
      <c r="T303" s="1">
        <v>0.08339425363900001</v>
      </c>
      <c r="V303" s="1">
        <v>0</v>
      </c>
      <c r="X303" s="1">
        <v>0</v>
      </c>
      <c r="Z303" s="1">
        <v>0</v>
      </c>
      <c r="AB303" s="1">
        <v>0.075827</v>
      </c>
      <c r="AD303" s="1">
        <v>0</v>
      </c>
      <c r="AF303" s="1">
        <v>0</v>
      </c>
      <c r="AH303" s="1">
        <v>0</v>
      </c>
      <c r="AI303" s="9"/>
      <c r="AJ303" s="1">
        <v>3.694135037602</v>
      </c>
    </row>
    <row r="304" spans="1:36" ht="12.75">
      <c r="A304" t="s">
        <v>247</v>
      </c>
      <c r="B304" t="s">
        <v>645</v>
      </c>
      <c r="D304" s="1">
        <v>0</v>
      </c>
      <c r="F304" s="1">
        <v>5.101632772709</v>
      </c>
      <c r="H304" s="1">
        <v>0</v>
      </c>
      <c r="J304" s="1">
        <v>0.264337653932</v>
      </c>
      <c r="L304" s="1">
        <v>0</v>
      </c>
      <c r="N304" s="1">
        <v>0</v>
      </c>
      <c r="P304" s="1">
        <v>0</v>
      </c>
      <c r="R304" s="1">
        <v>0</v>
      </c>
      <c r="T304" s="1">
        <v>0.062903845529</v>
      </c>
      <c r="V304" s="1">
        <v>0</v>
      </c>
      <c r="X304" s="1">
        <v>0</v>
      </c>
      <c r="Z304" s="1">
        <v>0</v>
      </c>
      <c r="AB304" s="1">
        <v>0</v>
      </c>
      <c r="AD304" s="1">
        <v>0</v>
      </c>
      <c r="AF304" s="1">
        <v>0</v>
      </c>
      <c r="AH304" s="1">
        <v>0</v>
      </c>
      <c r="AI304" s="9"/>
      <c r="AJ304" s="1">
        <v>5.42887427217</v>
      </c>
    </row>
    <row r="305" spans="1:36" ht="12.75">
      <c r="A305" t="s">
        <v>248</v>
      </c>
      <c r="B305" t="s">
        <v>646</v>
      </c>
      <c r="D305" s="1">
        <v>0</v>
      </c>
      <c r="F305" s="1">
        <v>6.445716138731</v>
      </c>
      <c r="H305" s="1">
        <v>0</v>
      </c>
      <c r="J305" s="1">
        <v>0.2648156713</v>
      </c>
      <c r="L305" s="1">
        <v>0</v>
      </c>
      <c r="N305" s="1">
        <v>0</v>
      </c>
      <c r="P305" s="1">
        <v>0</v>
      </c>
      <c r="R305" s="1">
        <v>0</v>
      </c>
      <c r="T305" s="1">
        <v>0.192673813568</v>
      </c>
      <c r="V305" s="1">
        <v>0</v>
      </c>
      <c r="X305" s="1">
        <v>0</v>
      </c>
      <c r="Z305" s="1">
        <v>0</v>
      </c>
      <c r="AB305" s="1">
        <v>0.219383</v>
      </c>
      <c r="AD305" s="1">
        <v>0</v>
      </c>
      <c r="AF305" s="1">
        <v>0</v>
      </c>
      <c r="AH305" s="1">
        <v>0</v>
      </c>
      <c r="AI305" s="9"/>
      <c r="AJ305" s="1">
        <v>7.122588623599</v>
      </c>
    </row>
    <row r="306" spans="1:36" ht="12.75">
      <c r="A306" t="s">
        <v>249</v>
      </c>
      <c r="B306" t="s">
        <v>647</v>
      </c>
      <c r="D306" s="1">
        <v>0</v>
      </c>
      <c r="F306" s="1">
        <v>4.990205059402</v>
      </c>
      <c r="H306" s="1">
        <v>0</v>
      </c>
      <c r="J306" s="1">
        <v>0.201426799737</v>
      </c>
      <c r="L306" s="1">
        <v>0</v>
      </c>
      <c r="N306" s="1">
        <v>0</v>
      </c>
      <c r="P306" s="1">
        <v>0</v>
      </c>
      <c r="R306" s="1">
        <v>0</v>
      </c>
      <c r="T306" s="1">
        <v>0.110714143621</v>
      </c>
      <c r="V306" s="1">
        <v>0</v>
      </c>
      <c r="X306" s="1">
        <v>0</v>
      </c>
      <c r="Z306" s="1">
        <v>0</v>
      </c>
      <c r="AB306" s="1">
        <v>0.164813</v>
      </c>
      <c r="AD306" s="1">
        <v>0</v>
      </c>
      <c r="AF306" s="1">
        <v>0</v>
      </c>
      <c r="AH306" s="1">
        <v>0</v>
      </c>
      <c r="AI306" s="9"/>
      <c r="AJ306" s="1">
        <v>5.467159002761</v>
      </c>
    </row>
    <row r="307" spans="1:36" ht="12.75">
      <c r="A307" t="s">
        <v>250</v>
      </c>
      <c r="B307" t="s">
        <v>648</v>
      </c>
      <c r="D307" s="1">
        <v>0</v>
      </c>
      <c r="F307" s="1">
        <v>4.6345057733770005</v>
      </c>
      <c r="H307" s="1">
        <v>0</v>
      </c>
      <c r="J307" s="1">
        <v>0.178723949982</v>
      </c>
      <c r="L307" s="1">
        <v>0</v>
      </c>
      <c r="N307" s="1">
        <v>0</v>
      </c>
      <c r="P307" s="1">
        <v>0</v>
      </c>
      <c r="R307" s="1">
        <v>0</v>
      </c>
      <c r="T307" s="1">
        <v>0.16535392358599998</v>
      </c>
      <c r="V307" s="1">
        <v>0</v>
      </c>
      <c r="X307" s="1">
        <v>0</v>
      </c>
      <c r="Z307" s="1">
        <v>0</v>
      </c>
      <c r="AB307" s="1">
        <v>0</v>
      </c>
      <c r="AD307" s="1">
        <v>0</v>
      </c>
      <c r="AF307" s="1">
        <v>0</v>
      </c>
      <c r="AH307" s="1">
        <v>0</v>
      </c>
      <c r="AI307" s="9"/>
      <c r="AJ307" s="1">
        <v>4.978583646944999</v>
      </c>
    </row>
    <row r="308" spans="1:36" ht="12.75">
      <c r="A308" t="s">
        <v>251</v>
      </c>
      <c r="B308" t="s">
        <v>649</v>
      </c>
      <c r="D308" s="1">
        <v>0</v>
      </c>
      <c r="F308" s="1">
        <v>2.278876818753</v>
      </c>
      <c r="H308" s="1">
        <v>0</v>
      </c>
      <c r="J308" s="1">
        <v>0.104776051626</v>
      </c>
      <c r="L308" s="1">
        <v>0</v>
      </c>
      <c r="N308" s="1">
        <v>0</v>
      </c>
      <c r="P308" s="1">
        <v>0</v>
      </c>
      <c r="R308" s="1">
        <v>0</v>
      </c>
      <c r="T308" s="1">
        <v>0.062903845529</v>
      </c>
      <c r="V308" s="1">
        <v>0</v>
      </c>
      <c r="X308" s="1">
        <v>0</v>
      </c>
      <c r="Z308" s="1">
        <v>0.0058972941179999995</v>
      </c>
      <c r="AB308" s="1">
        <v>0</v>
      </c>
      <c r="AD308" s="1">
        <v>0</v>
      </c>
      <c r="AF308" s="1">
        <v>0</v>
      </c>
      <c r="AH308" s="1">
        <v>0</v>
      </c>
      <c r="AI308" s="9"/>
      <c r="AJ308" s="1">
        <v>2.4524540100250003</v>
      </c>
    </row>
    <row r="309" spans="1:36" ht="12.75">
      <c r="A309" t="s">
        <v>252</v>
      </c>
      <c r="B309" t="s">
        <v>650</v>
      </c>
      <c r="D309" s="1">
        <v>0</v>
      </c>
      <c r="F309" s="1">
        <v>2.573211190618</v>
      </c>
      <c r="H309" s="1">
        <v>0</v>
      </c>
      <c r="J309" s="1">
        <v>0.156526886238</v>
      </c>
      <c r="L309" s="1">
        <v>0</v>
      </c>
      <c r="N309" s="1">
        <v>0</v>
      </c>
      <c r="P309" s="1">
        <v>0</v>
      </c>
      <c r="R309" s="1">
        <v>0</v>
      </c>
      <c r="T309" s="1">
        <v>0.049062369769</v>
      </c>
      <c r="V309" s="1">
        <v>0</v>
      </c>
      <c r="X309" s="1">
        <v>0</v>
      </c>
      <c r="Z309" s="1">
        <v>0</v>
      </c>
      <c r="AB309" s="1">
        <v>0</v>
      </c>
      <c r="AD309" s="1">
        <v>0</v>
      </c>
      <c r="AF309" s="1">
        <v>0</v>
      </c>
      <c r="AH309" s="1">
        <v>0</v>
      </c>
      <c r="AI309" s="9"/>
      <c r="AJ309" s="1">
        <v>2.778800446625</v>
      </c>
    </row>
    <row r="310" spans="1:36" ht="12.75">
      <c r="A310" t="s">
        <v>253</v>
      </c>
      <c r="B310" t="s">
        <v>651</v>
      </c>
      <c r="D310" s="1">
        <v>0</v>
      </c>
      <c r="F310" s="1">
        <v>7.725715053908</v>
      </c>
      <c r="H310" s="1">
        <v>0</v>
      </c>
      <c r="J310" s="1">
        <v>0.190609921252</v>
      </c>
      <c r="L310" s="1">
        <v>0</v>
      </c>
      <c r="N310" s="1">
        <v>0</v>
      </c>
      <c r="P310" s="1">
        <v>0</v>
      </c>
      <c r="R310" s="1">
        <v>0</v>
      </c>
      <c r="T310" s="1">
        <v>0.08339425363900001</v>
      </c>
      <c r="V310" s="1">
        <v>0</v>
      </c>
      <c r="X310" s="1">
        <v>0</v>
      </c>
      <c r="Z310" s="1">
        <v>0</v>
      </c>
      <c r="AB310" s="1">
        <v>0.153069</v>
      </c>
      <c r="AD310" s="1">
        <v>0</v>
      </c>
      <c r="AF310" s="1">
        <v>0</v>
      </c>
      <c r="AH310" s="1">
        <v>0</v>
      </c>
      <c r="AI310" s="9"/>
      <c r="AJ310" s="1">
        <v>8.152788228799</v>
      </c>
    </row>
    <row r="311" spans="1:36" ht="12.75">
      <c r="A311" t="s">
        <v>254</v>
      </c>
      <c r="B311" t="s">
        <v>652</v>
      </c>
      <c r="D311" s="1">
        <v>0</v>
      </c>
      <c r="F311" s="1">
        <v>2.282475121375</v>
      </c>
      <c r="H311" s="1">
        <v>0</v>
      </c>
      <c r="J311" s="1">
        <v>0.122009470296</v>
      </c>
      <c r="L311" s="1">
        <v>0</v>
      </c>
      <c r="N311" s="1">
        <v>0</v>
      </c>
      <c r="P311" s="1">
        <v>0</v>
      </c>
      <c r="R311" s="1">
        <v>0</v>
      </c>
      <c r="T311" s="1">
        <v>0.08339425363900001</v>
      </c>
      <c r="V311" s="1">
        <v>0</v>
      </c>
      <c r="X311" s="1">
        <v>0</v>
      </c>
      <c r="Z311" s="1">
        <v>0.053478647059000003</v>
      </c>
      <c r="AB311" s="1">
        <v>0.101877</v>
      </c>
      <c r="AD311" s="1">
        <v>0</v>
      </c>
      <c r="AF311" s="1">
        <v>0</v>
      </c>
      <c r="AH311" s="1">
        <v>0</v>
      </c>
      <c r="AI311" s="9"/>
      <c r="AJ311" s="1">
        <v>2.643234492369</v>
      </c>
    </row>
    <row r="312" spans="4:36" ht="12.75">
      <c r="D312" s="1" t="s">
        <v>891</v>
      </c>
      <c r="F312" s="1" t="s">
        <v>891</v>
      </c>
      <c r="H312" s="1" t="s">
        <v>891</v>
      </c>
      <c r="J312" s="1" t="s">
        <v>891</v>
      </c>
      <c r="L312" s="1" t="s">
        <v>891</v>
      </c>
      <c r="N312" s="1" t="s">
        <v>891</v>
      </c>
      <c r="P312" s="1" t="s">
        <v>891</v>
      </c>
      <c r="R312" s="1" t="s">
        <v>891</v>
      </c>
      <c r="T312" s="1" t="s">
        <v>891</v>
      </c>
      <c r="V312" s="1" t="s">
        <v>891</v>
      </c>
      <c r="X312" s="1" t="s">
        <v>891</v>
      </c>
      <c r="Z312" s="1" t="s">
        <v>891</v>
      </c>
      <c r="AB312" s="1" t="s">
        <v>891</v>
      </c>
      <c r="AD312" s="1" t="s">
        <v>891</v>
      </c>
      <c r="AF312" s="1" t="s">
        <v>891</v>
      </c>
      <c r="AH312" s="1" t="s">
        <v>891</v>
      </c>
      <c r="AI312" s="9"/>
      <c r="AJ312" s="1" t="s">
        <v>891</v>
      </c>
    </row>
    <row r="313" spans="2:36" ht="12.75">
      <c r="B313" t="s">
        <v>653</v>
      </c>
      <c r="D313" s="1" t="s">
        <v>891</v>
      </c>
      <c r="F313" s="1" t="s">
        <v>891</v>
      </c>
      <c r="H313" s="1" t="s">
        <v>891</v>
      </c>
      <c r="J313" s="1" t="s">
        <v>891</v>
      </c>
      <c r="L313" s="1" t="s">
        <v>891</v>
      </c>
      <c r="N313" s="1" t="s">
        <v>891</v>
      </c>
      <c r="P313" s="1" t="s">
        <v>891</v>
      </c>
      <c r="R313" s="1" t="s">
        <v>891</v>
      </c>
      <c r="T313" s="1" t="s">
        <v>891</v>
      </c>
      <c r="V313" s="1" t="s">
        <v>891</v>
      </c>
      <c r="X313" s="1" t="s">
        <v>891</v>
      </c>
      <c r="Z313" s="1" t="s">
        <v>891</v>
      </c>
      <c r="AB313" s="1" t="s">
        <v>891</v>
      </c>
      <c r="AD313" s="1" t="s">
        <v>891</v>
      </c>
      <c r="AF313" s="1" t="s">
        <v>891</v>
      </c>
      <c r="AH313" s="1" t="s">
        <v>891</v>
      </c>
      <c r="AI313" s="9"/>
      <c r="AJ313" s="1" t="s">
        <v>891</v>
      </c>
    </row>
    <row r="314" spans="1:36" ht="12.75">
      <c r="A314" t="s">
        <v>255</v>
      </c>
      <c r="B314" t="s">
        <v>654</v>
      </c>
      <c r="D314" s="1">
        <v>0</v>
      </c>
      <c r="F314" s="1">
        <v>4.243132310854</v>
      </c>
      <c r="H314" s="1">
        <v>0</v>
      </c>
      <c r="J314" s="1">
        <v>0.196351088351</v>
      </c>
      <c r="L314" s="1">
        <v>0</v>
      </c>
      <c r="N314" s="1">
        <v>0</v>
      </c>
      <c r="P314" s="1">
        <v>0</v>
      </c>
      <c r="R314" s="1">
        <v>0</v>
      </c>
      <c r="T314" s="1">
        <v>0.090223735511</v>
      </c>
      <c r="V314" s="1">
        <v>0</v>
      </c>
      <c r="X314" s="1">
        <v>0</v>
      </c>
      <c r="Z314" s="1">
        <v>0</v>
      </c>
      <c r="AB314" s="1">
        <v>0.159792</v>
      </c>
      <c r="AD314" s="1">
        <v>0</v>
      </c>
      <c r="AF314" s="1">
        <v>0</v>
      </c>
      <c r="AH314" s="1">
        <v>0</v>
      </c>
      <c r="AI314" s="9"/>
      <c r="AJ314" s="1">
        <v>4.689499134716001</v>
      </c>
    </row>
    <row r="315" spans="1:36" ht="12.75">
      <c r="A315" t="s">
        <v>256</v>
      </c>
      <c r="B315" t="s">
        <v>655</v>
      </c>
      <c r="D315" s="1">
        <v>0</v>
      </c>
      <c r="F315" s="1">
        <v>2.808326704748</v>
      </c>
      <c r="H315" s="1">
        <v>0</v>
      </c>
      <c r="J315" s="1">
        <v>0.13555065108199998</v>
      </c>
      <c r="L315" s="1">
        <v>0</v>
      </c>
      <c r="N315" s="1">
        <v>0</v>
      </c>
      <c r="P315" s="1">
        <v>0</v>
      </c>
      <c r="R315" s="1">
        <v>0</v>
      </c>
      <c r="T315" s="1">
        <v>0.049243900537</v>
      </c>
      <c r="V315" s="1">
        <v>0</v>
      </c>
      <c r="X315" s="1">
        <v>0</v>
      </c>
      <c r="Z315" s="1">
        <v>0.11527988235299999</v>
      </c>
      <c r="AB315" s="1">
        <v>0.10678499999999999</v>
      </c>
      <c r="AD315" s="1">
        <v>0</v>
      </c>
      <c r="AF315" s="1">
        <v>0</v>
      </c>
      <c r="AH315" s="1">
        <v>0</v>
      </c>
      <c r="AI315" s="9"/>
      <c r="AJ315" s="1">
        <v>3.215186138721</v>
      </c>
    </row>
    <row r="316" spans="1:36" ht="12.75">
      <c r="A316" t="s">
        <v>257</v>
      </c>
      <c r="B316" t="s">
        <v>656</v>
      </c>
      <c r="D316" s="1">
        <v>0</v>
      </c>
      <c r="F316" s="1">
        <v>3.939436323464</v>
      </c>
      <c r="H316" s="1">
        <v>0</v>
      </c>
      <c r="J316" s="1">
        <v>0.117835248095</v>
      </c>
      <c r="L316" s="1">
        <v>0</v>
      </c>
      <c r="N316" s="1">
        <v>0</v>
      </c>
      <c r="P316" s="1">
        <v>0</v>
      </c>
      <c r="R316" s="1">
        <v>0</v>
      </c>
      <c r="T316" s="1">
        <v>0.049062369769</v>
      </c>
      <c r="V316" s="1">
        <v>0</v>
      </c>
      <c r="X316" s="1">
        <v>0</v>
      </c>
      <c r="Z316" s="1">
        <v>0.023964823529</v>
      </c>
      <c r="AB316" s="1">
        <v>0.097836</v>
      </c>
      <c r="AD316" s="1">
        <v>0</v>
      </c>
      <c r="AF316" s="1">
        <v>0</v>
      </c>
      <c r="AH316" s="1">
        <v>0</v>
      </c>
      <c r="AI316" s="9"/>
      <c r="AJ316" s="1">
        <v>4.228134764858</v>
      </c>
    </row>
    <row r="317" spans="1:36" ht="12.75">
      <c r="A317" t="s">
        <v>258</v>
      </c>
      <c r="B317" t="s">
        <v>657</v>
      </c>
      <c r="D317" s="1">
        <v>0</v>
      </c>
      <c r="F317" s="1">
        <v>5.405986479447</v>
      </c>
      <c r="H317" s="1">
        <v>0</v>
      </c>
      <c r="J317" s="1">
        <v>0.17508923286</v>
      </c>
      <c r="L317" s="1">
        <v>0</v>
      </c>
      <c r="N317" s="1">
        <v>0</v>
      </c>
      <c r="P317" s="1">
        <v>0</v>
      </c>
      <c r="R317" s="1">
        <v>0</v>
      </c>
      <c r="T317" s="1">
        <v>0.370253098454</v>
      </c>
      <c r="V317" s="1">
        <v>0</v>
      </c>
      <c r="X317" s="1">
        <v>0</v>
      </c>
      <c r="Z317" s="1">
        <v>0</v>
      </c>
      <c r="AB317" s="1">
        <v>0.14545200000000003</v>
      </c>
      <c r="AD317" s="1">
        <v>0</v>
      </c>
      <c r="AF317" s="1">
        <v>0</v>
      </c>
      <c r="AH317" s="1">
        <v>0</v>
      </c>
      <c r="AI317" s="9"/>
      <c r="AJ317" s="1">
        <v>6.0967808107599994</v>
      </c>
    </row>
    <row r="318" spans="1:36" ht="12.75">
      <c r="A318" t="s">
        <v>259</v>
      </c>
      <c r="B318" t="s">
        <v>658</v>
      </c>
      <c r="D318" s="1">
        <v>0</v>
      </c>
      <c r="F318" s="1">
        <v>3.673663222137</v>
      </c>
      <c r="H318" s="1">
        <v>0</v>
      </c>
      <c r="J318" s="1">
        <v>0.20030613661399999</v>
      </c>
      <c r="L318" s="1">
        <v>0</v>
      </c>
      <c r="N318" s="1">
        <v>0</v>
      </c>
      <c r="P318" s="1">
        <v>0</v>
      </c>
      <c r="R318" s="1">
        <v>0</v>
      </c>
      <c r="T318" s="1">
        <v>0.06973430864800001</v>
      </c>
      <c r="V318" s="1">
        <v>0</v>
      </c>
      <c r="X318" s="1">
        <v>0</v>
      </c>
      <c r="Z318" s="1">
        <v>0</v>
      </c>
      <c r="AB318" s="1">
        <v>0.16422399999999998</v>
      </c>
      <c r="AD318" s="1">
        <v>0</v>
      </c>
      <c r="AF318" s="1">
        <v>0</v>
      </c>
      <c r="AH318" s="1">
        <v>0</v>
      </c>
      <c r="AI318" s="9"/>
      <c r="AJ318" s="1">
        <v>4.107927667399</v>
      </c>
    </row>
    <row r="319" spans="1:36" ht="12.75">
      <c r="A319" t="s">
        <v>260</v>
      </c>
      <c r="B319" t="s">
        <v>659</v>
      </c>
      <c r="D319" s="1">
        <v>0</v>
      </c>
      <c r="F319" s="1">
        <v>2.799359912725</v>
      </c>
      <c r="H319" s="1">
        <v>0</v>
      </c>
      <c r="J319" s="1">
        <v>0.078574352755</v>
      </c>
      <c r="L319" s="1">
        <v>0</v>
      </c>
      <c r="N319" s="1">
        <v>0</v>
      </c>
      <c r="P319" s="1">
        <v>0</v>
      </c>
      <c r="R319" s="1">
        <v>0</v>
      </c>
      <c r="T319" s="1">
        <v>0.049062369769</v>
      </c>
      <c r="V319" s="1">
        <v>0</v>
      </c>
      <c r="X319" s="1">
        <v>0</v>
      </c>
      <c r="Z319" s="1">
        <v>0.0026368235289999996</v>
      </c>
      <c r="AB319" s="1">
        <v>0.065026</v>
      </c>
      <c r="AD319" s="1">
        <v>0</v>
      </c>
      <c r="AF319" s="1">
        <v>0</v>
      </c>
      <c r="AH319" s="1">
        <v>0</v>
      </c>
      <c r="AI319" s="9"/>
      <c r="AJ319" s="1">
        <v>2.994659458779</v>
      </c>
    </row>
    <row r="320" spans="4:36" ht="12.75">
      <c r="D320" s="1" t="s">
        <v>891</v>
      </c>
      <c r="F320" s="1" t="s">
        <v>891</v>
      </c>
      <c r="H320" s="1" t="s">
        <v>891</v>
      </c>
      <c r="J320" s="1" t="s">
        <v>891</v>
      </c>
      <c r="L320" s="1" t="s">
        <v>891</v>
      </c>
      <c r="N320" s="1" t="s">
        <v>891</v>
      </c>
      <c r="P320" s="1" t="s">
        <v>891</v>
      </c>
      <c r="R320" s="1" t="s">
        <v>891</v>
      </c>
      <c r="T320" s="1" t="s">
        <v>891</v>
      </c>
      <c r="V320" s="1" t="s">
        <v>891</v>
      </c>
      <c r="X320" s="1" t="s">
        <v>891</v>
      </c>
      <c r="Z320" s="1" t="s">
        <v>891</v>
      </c>
      <c r="AB320" s="1" t="s">
        <v>891</v>
      </c>
      <c r="AD320" s="1" t="s">
        <v>891</v>
      </c>
      <c r="AF320" s="1" t="s">
        <v>891</v>
      </c>
      <c r="AH320" s="1" t="s">
        <v>891</v>
      </c>
      <c r="AI320" s="9"/>
      <c r="AJ320" s="1" t="s">
        <v>891</v>
      </c>
    </row>
    <row r="321" spans="2:36" ht="12.75">
      <c r="B321" t="s">
        <v>660</v>
      </c>
      <c r="D321" s="1" t="s">
        <v>891</v>
      </c>
      <c r="F321" s="1" t="s">
        <v>891</v>
      </c>
      <c r="H321" s="1" t="s">
        <v>891</v>
      </c>
      <c r="J321" s="1" t="s">
        <v>891</v>
      </c>
      <c r="L321" s="1" t="s">
        <v>891</v>
      </c>
      <c r="N321" s="1" t="s">
        <v>891</v>
      </c>
      <c r="P321" s="1" t="s">
        <v>891</v>
      </c>
      <c r="R321" s="1" t="s">
        <v>891</v>
      </c>
      <c r="T321" s="1" t="s">
        <v>891</v>
      </c>
      <c r="V321" s="1" t="s">
        <v>891</v>
      </c>
      <c r="X321" s="1" t="s">
        <v>891</v>
      </c>
      <c r="Z321" s="1" t="s">
        <v>891</v>
      </c>
      <c r="AB321" s="1" t="s">
        <v>891</v>
      </c>
      <c r="AD321" s="1" t="s">
        <v>891</v>
      </c>
      <c r="AF321" s="1" t="s">
        <v>891</v>
      </c>
      <c r="AH321" s="1" t="s">
        <v>891</v>
      </c>
      <c r="AI321" s="9"/>
      <c r="AJ321" s="1" t="s">
        <v>891</v>
      </c>
    </row>
    <row r="322" spans="1:36" ht="12.75">
      <c r="A322" t="s">
        <v>261</v>
      </c>
      <c r="B322" t="s">
        <v>661</v>
      </c>
      <c r="D322" s="1">
        <v>0</v>
      </c>
      <c r="F322" s="1">
        <v>4.587355566851</v>
      </c>
      <c r="H322" s="1">
        <v>0</v>
      </c>
      <c r="J322" s="1">
        <v>0.16741913675599998</v>
      </c>
      <c r="L322" s="1">
        <v>0</v>
      </c>
      <c r="N322" s="1">
        <v>0</v>
      </c>
      <c r="P322" s="1">
        <v>0</v>
      </c>
      <c r="R322" s="1">
        <v>0</v>
      </c>
      <c r="T322" s="1">
        <v>0.099493579655</v>
      </c>
      <c r="V322" s="1">
        <v>0</v>
      </c>
      <c r="X322" s="1">
        <v>0</v>
      </c>
      <c r="Z322" s="1">
        <v>0</v>
      </c>
      <c r="AB322" s="1">
        <v>0.138426</v>
      </c>
      <c r="AD322" s="1">
        <v>0</v>
      </c>
      <c r="AF322" s="1">
        <v>0</v>
      </c>
      <c r="AH322" s="1">
        <v>0</v>
      </c>
      <c r="AI322" s="9"/>
      <c r="AJ322" s="1">
        <v>4.992694283262001</v>
      </c>
    </row>
    <row r="323" spans="1:36" ht="12.75">
      <c r="A323" t="s">
        <v>262</v>
      </c>
      <c r="B323" t="s">
        <v>662</v>
      </c>
      <c r="D323" s="1">
        <v>0</v>
      </c>
      <c r="F323" s="1">
        <v>2.77894012513</v>
      </c>
      <c r="H323" s="1">
        <v>0</v>
      </c>
      <c r="J323" s="1">
        <v>0.157375813347</v>
      </c>
      <c r="L323" s="1">
        <v>0</v>
      </c>
      <c r="N323" s="1">
        <v>0</v>
      </c>
      <c r="P323" s="1">
        <v>0</v>
      </c>
      <c r="R323" s="1">
        <v>0</v>
      </c>
      <c r="T323" s="1">
        <v>0.105249576876</v>
      </c>
      <c r="V323" s="1">
        <v>0</v>
      </c>
      <c r="X323" s="1">
        <v>0</v>
      </c>
      <c r="Z323" s="1">
        <v>0</v>
      </c>
      <c r="AB323" s="1">
        <v>0.069205</v>
      </c>
      <c r="AD323" s="1">
        <v>0</v>
      </c>
      <c r="AF323" s="1">
        <v>0</v>
      </c>
      <c r="AH323" s="1">
        <v>0</v>
      </c>
      <c r="AI323" s="9"/>
      <c r="AJ323" s="1">
        <v>3.110770515354</v>
      </c>
    </row>
    <row r="324" spans="1:36" ht="12.75">
      <c r="A324" t="s">
        <v>263</v>
      </c>
      <c r="B324" t="s">
        <v>663</v>
      </c>
      <c r="D324" s="1">
        <v>0</v>
      </c>
      <c r="F324" s="1">
        <v>3.904080449774</v>
      </c>
      <c r="H324" s="1">
        <v>0</v>
      </c>
      <c r="J324" s="1">
        <v>0.148219103065</v>
      </c>
      <c r="L324" s="1">
        <v>0</v>
      </c>
      <c r="N324" s="1">
        <v>0</v>
      </c>
      <c r="P324" s="1">
        <v>0</v>
      </c>
      <c r="R324" s="1">
        <v>0</v>
      </c>
      <c r="T324" s="1">
        <v>0.049062369769</v>
      </c>
      <c r="V324" s="1">
        <v>0</v>
      </c>
      <c r="X324" s="1">
        <v>0</v>
      </c>
      <c r="Z324" s="1">
        <v>0</v>
      </c>
      <c r="AB324" s="1">
        <v>0.12117800000000001</v>
      </c>
      <c r="AD324" s="1">
        <v>0</v>
      </c>
      <c r="AF324" s="1">
        <v>0</v>
      </c>
      <c r="AH324" s="1">
        <v>0</v>
      </c>
      <c r="AI324" s="9"/>
      <c r="AJ324" s="1">
        <v>4.222539922607</v>
      </c>
    </row>
    <row r="325" spans="1:36" ht="12.75">
      <c r="A325" t="s">
        <v>264</v>
      </c>
      <c r="B325" t="s">
        <v>664</v>
      </c>
      <c r="D325" s="1">
        <v>0</v>
      </c>
      <c r="F325" s="1">
        <v>2.87256639628</v>
      </c>
      <c r="H325" s="1">
        <v>0</v>
      </c>
      <c r="J325" s="1">
        <v>0.14878240983799998</v>
      </c>
      <c r="L325" s="1">
        <v>0</v>
      </c>
      <c r="N325" s="1">
        <v>0</v>
      </c>
      <c r="P325" s="1">
        <v>0</v>
      </c>
      <c r="R325" s="1">
        <v>0</v>
      </c>
      <c r="T325" s="1">
        <v>0.056074363657000005</v>
      </c>
      <c r="V325" s="1">
        <v>0</v>
      </c>
      <c r="X325" s="1">
        <v>0</v>
      </c>
      <c r="Z325" s="1">
        <v>0</v>
      </c>
      <c r="AB325" s="1">
        <v>0.122309</v>
      </c>
      <c r="AD325" s="1">
        <v>0</v>
      </c>
      <c r="AF325" s="1">
        <v>0</v>
      </c>
      <c r="AH325" s="1">
        <v>0</v>
      </c>
      <c r="AI325" s="9"/>
      <c r="AJ325" s="1">
        <v>3.199732169775</v>
      </c>
    </row>
    <row r="326" spans="1:36" ht="12.75">
      <c r="A326" t="s">
        <v>265</v>
      </c>
      <c r="B326" t="s">
        <v>665</v>
      </c>
      <c r="D326" s="1">
        <v>0</v>
      </c>
      <c r="F326" s="1">
        <v>3.761608487985</v>
      </c>
      <c r="H326" s="1">
        <v>0</v>
      </c>
      <c r="J326" s="1">
        <v>0.138757929438</v>
      </c>
      <c r="L326" s="1">
        <v>0</v>
      </c>
      <c r="N326" s="1">
        <v>0</v>
      </c>
      <c r="P326" s="1">
        <v>0</v>
      </c>
      <c r="R326" s="1">
        <v>0</v>
      </c>
      <c r="T326" s="1">
        <v>0.08476015001300001</v>
      </c>
      <c r="V326" s="1">
        <v>0</v>
      </c>
      <c r="X326" s="1">
        <v>0</v>
      </c>
      <c r="Z326" s="1">
        <v>0</v>
      </c>
      <c r="AB326" s="1">
        <v>0.11301</v>
      </c>
      <c r="AD326" s="1">
        <v>0</v>
      </c>
      <c r="AF326" s="1">
        <v>0</v>
      </c>
      <c r="AH326" s="1">
        <v>0</v>
      </c>
      <c r="AI326" s="9"/>
      <c r="AJ326" s="1">
        <v>4.098136567436</v>
      </c>
    </row>
    <row r="327" spans="1:36" ht="12.75">
      <c r="A327" t="s">
        <v>266</v>
      </c>
      <c r="B327" t="s">
        <v>666</v>
      </c>
      <c r="D327" s="1">
        <v>0</v>
      </c>
      <c r="F327" s="1">
        <v>1.9339085900030002</v>
      </c>
      <c r="H327" s="1">
        <v>0</v>
      </c>
      <c r="J327" s="1">
        <v>0.14293215163800002</v>
      </c>
      <c r="L327" s="1">
        <v>0</v>
      </c>
      <c r="N327" s="1">
        <v>0</v>
      </c>
      <c r="P327" s="1">
        <v>0</v>
      </c>
      <c r="R327" s="1">
        <v>0</v>
      </c>
      <c r="T327" s="1">
        <v>0.174916179454</v>
      </c>
      <c r="V327" s="1">
        <v>0</v>
      </c>
      <c r="X327" s="1">
        <v>0</v>
      </c>
      <c r="Z327" s="1">
        <v>0</v>
      </c>
      <c r="AB327" s="1">
        <v>0.117866</v>
      </c>
      <c r="AD327" s="1">
        <v>0</v>
      </c>
      <c r="AF327" s="1">
        <v>0</v>
      </c>
      <c r="AH327" s="1">
        <v>0</v>
      </c>
      <c r="AI327" s="9"/>
      <c r="AJ327" s="1">
        <v>2.369622921096</v>
      </c>
    </row>
    <row r="328" spans="1:36" ht="12.75">
      <c r="A328" t="s">
        <v>267</v>
      </c>
      <c r="B328" t="s">
        <v>667</v>
      </c>
      <c r="D328" s="1">
        <v>0</v>
      </c>
      <c r="F328" s="1">
        <v>5.023974347174</v>
      </c>
      <c r="H328" s="1">
        <v>0</v>
      </c>
      <c r="J328" s="1">
        <v>0.205167632748</v>
      </c>
      <c r="L328" s="1">
        <v>0</v>
      </c>
      <c r="N328" s="1">
        <v>0</v>
      </c>
      <c r="P328" s="1">
        <v>0</v>
      </c>
      <c r="R328" s="1">
        <v>0</v>
      </c>
      <c r="T328" s="1">
        <v>0.098420095005</v>
      </c>
      <c r="V328" s="1">
        <v>0</v>
      </c>
      <c r="X328" s="1">
        <v>0</v>
      </c>
      <c r="Z328" s="1">
        <v>0</v>
      </c>
      <c r="AB328" s="1">
        <v>0.167961</v>
      </c>
      <c r="AD328" s="1">
        <v>0</v>
      </c>
      <c r="AF328" s="1">
        <v>0</v>
      </c>
      <c r="AH328" s="1">
        <v>0</v>
      </c>
      <c r="AI328" s="9"/>
      <c r="AJ328" s="1">
        <v>5.495523074926</v>
      </c>
    </row>
    <row r="329" spans="1:36" ht="12.75">
      <c r="A329" t="s">
        <v>268</v>
      </c>
      <c r="B329" t="s">
        <v>668</v>
      </c>
      <c r="D329" s="1">
        <v>0</v>
      </c>
      <c r="F329" s="1">
        <v>6.00185089488</v>
      </c>
      <c r="H329" s="1">
        <v>0</v>
      </c>
      <c r="J329" s="1">
        <v>0.28209669336</v>
      </c>
      <c r="L329" s="1">
        <v>0</v>
      </c>
      <c r="N329" s="1">
        <v>0</v>
      </c>
      <c r="P329" s="1">
        <v>0</v>
      </c>
      <c r="R329" s="1">
        <v>0</v>
      </c>
      <c r="T329" s="1">
        <v>0.07656379052</v>
      </c>
      <c r="V329" s="1">
        <v>0</v>
      </c>
      <c r="X329" s="1">
        <v>0</v>
      </c>
      <c r="Z329" s="1">
        <v>0</v>
      </c>
      <c r="AB329" s="1">
        <v>0.231965</v>
      </c>
      <c r="AD329" s="1">
        <v>0</v>
      </c>
      <c r="AF329" s="1">
        <v>0</v>
      </c>
      <c r="AH329" s="1">
        <v>0</v>
      </c>
      <c r="AI329" s="9"/>
      <c r="AJ329" s="1">
        <v>6.59247637876</v>
      </c>
    </row>
    <row r="330" spans="1:36" ht="12.75">
      <c r="A330" t="s">
        <v>269</v>
      </c>
      <c r="B330" t="s">
        <v>669</v>
      </c>
      <c r="D330" s="1">
        <v>0</v>
      </c>
      <c r="F330" s="1">
        <v>3.554231833386</v>
      </c>
      <c r="H330" s="1">
        <v>0</v>
      </c>
      <c r="J330" s="1">
        <v>0.14454174124</v>
      </c>
      <c r="L330" s="1">
        <v>0</v>
      </c>
      <c r="N330" s="1">
        <v>0</v>
      </c>
      <c r="P330" s="1">
        <v>0</v>
      </c>
      <c r="R330" s="1">
        <v>0</v>
      </c>
      <c r="T330" s="1">
        <v>0.09705419863</v>
      </c>
      <c r="V330" s="1">
        <v>0</v>
      </c>
      <c r="X330" s="1">
        <v>0</v>
      </c>
      <c r="Z330" s="1">
        <v>0</v>
      </c>
      <c r="AB330" s="1">
        <v>0.121546</v>
      </c>
      <c r="AD330" s="1">
        <v>0</v>
      </c>
      <c r="AF330" s="1">
        <v>0</v>
      </c>
      <c r="AH330" s="1">
        <v>0</v>
      </c>
      <c r="AI330" s="9"/>
      <c r="AJ330" s="1">
        <v>3.917373773256</v>
      </c>
    </row>
    <row r="331" spans="1:36" ht="12.75">
      <c r="A331" t="s">
        <v>270</v>
      </c>
      <c r="B331" t="s">
        <v>670</v>
      </c>
      <c r="D331" s="1">
        <v>0</v>
      </c>
      <c r="F331" s="1">
        <v>3.5614031227000003</v>
      </c>
      <c r="H331" s="1">
        <v>0</v>
      </c>
      <c r="J331" s="1">
        <v>0.146406207321</v>
      </c>
      <c r="L331" s="1">
        <v>0</v>
      </c>
      <c r="N331" s="1">
        <v>0</v>
      </c>
      <c r="P331" s="1">
        <v>0</v>
      </c>
      <c r="R331" s="1">
        <v>0</v>
      </c>
      <c r="T331" s="1">
        <v>0.086126046388</v>
      </c>
      <c r="V331" s="1">
        <v>0</v>
      </c>
      <c r="X331" s="1">
        <v>0</v>
      </c>
      <c r="Z331" s="1">
        <v>0</v>
      </c>
      <c r="AB331" s="1">
        <v>0.063725</v>
      </c>
      <c r="AD331" s="1">
        <v>0</v>
      </c>
      <c r="AF331" s="1">
        <v>0</v>
      </c>
      <c r="AH331" s="1">
        <v>0</v>
      </c>
      <c r="AI331" s="9"/>
      <c r="AJ331" s="1">
        <v>3.8576603764089996</v>
      </c>
    </row>
    <row r="332" spans="1:36" ht="12.75">
      <c r="A332" t="s">
        <v>271</v>
      </c>
      <c r="B332" t="s">
        <v>671</v>
      </c>
      <c r="D332" s="1">
        <v>0</v>
      </c>
      <c r="F332" s="1">
        <v>3.2049104585170003</v>
      </c>
      <c r="H332" s="1">
        <v>0</v>
      </c>
      <c r="J332" s="1">
        <v>0.17175402039600002</v>
      </c>
      <c r="L332" s="1">
        <v>0</v>
      </c>
      <c r="N332" s="1">
        <v>0</v>
      </c>
      <c r="P332" s="1">
        <v>0</v>
      </c>
      <c r="R332" s="1">
        <v>0</v>
      </c>
      <c r="T332" s="1">
        <v>0.224872465601</v>
      </c>
      <c r="V332" s="1">
        <v>0</v>
      </c>
      <c r="X332" s="1">
        <v>0</v>
      </c>
      <c r="Z332" s="1">
        <v>0.008862352940999999</v>
      </c>
      <c r="AB332" s="1">
        <v>0.141651</v>
      </c>
      <c r="AD332" s="1">
        <v>0</v>
      </c>
      <c r="AF332" s="1">
        <v>0</v>
      </c>
      <c r="AH332" s="1">
        <v>0</v>
      </c>
      <c r="AI332" s="9"/>
      <c r="AJ332" s="1">
        <v>3.752050297454</v>
      </c>
    </row>
    <row r="333" spans="4:36" ht="12.75">
      <c r="D333" s="1" t="s">
        <v>891</v>
      </c>
      <c r="F333" s="1" t="s">
        <v>891</v>
      </c>
      <c r="H333" s="1" t="s">
        <v>891</v>
      </c>
      <c r="J333" s="1" t="s">
        <v>891</v>
      </c>
      <c r="L333" s="1" t="s">
        <v>891</v>
      </c>
      <c r="N333" s="1" t="s">
        <v>891</v>
      </c>
      <c r="P333" s="1" t="s">
        <v>891</v>
      </c>
      <c r="R333" s="1" t="s">
        <v>891</v>
      </c>
      <c r="T333" s="1" t="s">
        <v>891</v>
      </c>
      <c r="V333" s="1" t="s">
        <v>891</v>
      </c>
      <c r="X333" s="1" t="s">
        <v>891</v>
      </c>
      <c r="Z333" s="1" t="s">
        <v>891</v>
      </c>
      <c r="AB333" s="1" t="s">
        <v>891</v>
      </c>
      <c r="AD333" s="1" t="s">
        <v>891</v>
      </c>
      <c r="AF333" s="1" t="s">
        <v>891</v>
      </c>
      <c r="AH333" s="1" t="s">
        <v>891</v>
      </c>
      <c r="AI333" s="9"/>
      <c r="AJ333" s="1" t="s">
        <v>891</v>
      </c>
    </row>
    <row r="334" spans="2:36" ht="12.75">
      <c r="B334" t="s">
        <v>672</v>
      </c>
      <c r="D334" s="1" t="s">
        <v>891</v>
      </c>
      <c r="F334" s="1" t="s">
        <v>891</v>
      </c>
      <c r="H334" s="1" t="s">
        <v>891</v>
      </c>
      <c r="J334" s="1" t="s">
        <v>891</v>
      </c>
      <c r="L334" s="1" t="s">
        <v>891</v>
      </c>
      <c r="N334" s="1" t="s">
        <v>891</v>
      </c>
      <c r="P334" s="1" t="s">
        <v>891</v>
      </c>
      <c r="R334" s="1" t="s">
        <v>891</v>
      </c>
      <c r="T334" s="1" t="s">
        <v>891</v>
      </c>
      <c r="V334" s="1" t="s">
        <v>891</v>
      </c>
      <c r="X334" s="1" t="s">
        <v>891</v>
      </c>
      <c r="Z334" s="1" t="s">
        <v>891</v>
      </c>
      <c r="AB334" s="1" t="s">
        <v>891</v>
      </c>
      <c r="AD334" s="1" t="s">
        <v>891</v>
      </c>
      <c r="AF334" s="1" t="s">
        <v>891</v>
      </c>
      <c r="AH334" s="1" t="s">
        <v>891</v>
      </c>
      <c r="AI334" s="9"/>
      <c r="AJ334" s="1" t="s">
        <v>891</v>
      </c>
    </row>
    <row r="335" spans="1:36" ht="12.75">
      <c r="A335" t="s">
        <v>277</v>
      </c>
      <c r="B335" t="s">
        <v>673</v>
      </c>
      <c r="D335" s="1">
        <v>0</v>
      </c>
      <c r="F335" s="1">
        <v>3.566422387792</v>
      </c>
      <c r="H335" s="1">
        <v>0</v>
      </c>
      <c r="J335" s="1">
        <v>0.104029273456</v>
      </c>
      <c r="L335" s="1">
        <v>0</v>
      </c>
      <c r="N335" s="1">
        <v>0</v>
      </c>
      <c r="P335" s="1">
        <v>0</v>
      </c>
      <c r="R335" s="1">
        <v>0</v>
      </c>
      <c r="T335" s="1">
        <v>0.062903845529</v>
      </c>
      <c r="V335" s="1">
        <v>0</v>
      </c>
      <c r="X335" s="1">
        <v>0</v>
      </c>
      <c r="Z335" s="1">
        <v>0</v>
      </c>
      <c r="AB335" s="1">
        <v>0.084698</v>
      </c>
      <c r="AD335" s="1">
        <v>0</v>
      </c>
      <c r="AF335" s="1">
        <v>0</v>
      </c>
      <c r="AH335" s="1">
        <v>0</v>
      </c>
      <c r="AI335" s="9"/>
      <c r="AJ335" s="1">
        <v>3.8180535067759998</v>
      </c>
    </row>
    <row r="336" spans="1:36" ht="12.75">
      <c r="A336" t="s">
        <v>278</v>
      </c>
      <c r="B336" t="s">
        <v>674</v>
      </c>
      <c r="D336" s="1">
        <v>0</v>
      </c>
      <c r="F336" s="1">
        <v>4.511557320817</v>
      </c>
      <c r="H336" s="1">
        <v>0</v>
      </c>
      <c r="J336" s="1">
        <v>0.247336301785</v>
      </c>
      <c r="L336" s="1">
        <v>0</v>
      </c>
      <c r="N336" s="1">
        <v>0</v>
      </c>
      <c r="P336" s="1">
        <v>0</v>
      </c>
      <c r="R336" s="1">
        <v>0</v>
      </c>
      <c r="T336" s="1">
        <v>0.049062369769</v>
      </c>
      <c r="V336" s="1">
        <v>0</v>
      </c>
      <c r="X336" s="1">
        <v>0</v>
      </c>
      <c r="Z336" s="1">
        <v>0</v>
      </c>
      <c r="AB336" s="1">
        <v>0</v>
      </c>
      <c r="AD336" s="1">
        <v>0</v>
      </c>
      <c r="AF336" s="1">
        <v>0</v>
      </c>
      <c r="AH336" s="1">
        <v>0</v>
      </c>
      <c r="AI336" s="9"/>
      <c r="AJ336" s="1">
        <v>4.807955992371999</v>
      </c>
    </row>
    <row r="337" spans="1:36" ht="12.75">
      <c r="A337" t="s">
        <v>279</v>
      </c>
      <c r="B337" t="s">
        <v>675</v>
      </c>
      <c r="D337" s="1">
        <v>0</v>
      </c>
      <c r="F337" s="1">
        <v>4.059952038727</v>
      </c>
      <c r="H337" s="1">
        <v>0</v>
      </c>
      <c r="J337" s="1">
        <v>0.22931742719099998</v>
      </c>
      <c r="L337" s="1">
        <v>0</v>
      </c>
      <c r="N337" s="1">
        <v>0</v>
      </c>
      <c r="P337" s="1">
        <v>0</v>
      </c>
      <c r="R337" s="1">
        <v>0</v>
      </c>
      <c r="T337" s="1">
        <v>0.049062369769</v>
      </c>
      <c r="V337" s="1">
        <v>0</v>
      </c>
      <c r="X337" s="1">
        <v>0</v>
      </c>
      <c r="Z337" s="1">
        <v>0</v>
      </c>
      <c r="AB337" s="1">
        <v>0.187586</v>
      </c>
      <c r="AD337" s="1">
        <v>0</v>
      </c>
      <c r="AF337" s="1">
        <v>0</v>
      </c>
      <c r="AH337" s="1">
        <v>0</v>
      </c>
      <c r="AI337" s="9"/>
      <c r="AJ337" s="1">
        <v>4.525917835687</v>
      </c>
    </row>
    <row r="338" spans="1:36" ht="12.75">
      <c r="A338" t="s">
        <v>280</v>
      </c>
      <c r="B338" t="s">
        <v>676</v>
      </c>
      <c r="D338" s="1">
        <v>0</v>
      </c>
      <c r="F338" s="1">
        <v>4.096084011343</v>
      </c>
      <c r="H338" s="1">
        <v>0</v>
      </c>
      <c r="J338" s="1">
        <v>0.163283592309</v>
      </c>
      <c r="L338" s="1">
        <v>0</v>
      </c>
      <c r="N338" s="1">
        <v>0</v>
      </c>
      <c r="P338" s="1">
        <v>0</v>
      </c>
      <c r="R338" s="1">
        <v>0</v>
      </c>
      <c r="T338" s="1">
        <v>0.06973430864800001</v>
      </c>
      <c r="V338" s="1">
        <v>0</v>
      </c>
      <c r="X338" s="1">
        <v>0</v>
      </c>
      <c r="Z338" s="1">
        <v>0</v>
      </c>
      <c r="AB338" s="1">
        <v>0.131853</v>
      </c>
      <c r="AD338" s="1">
        <v>0</v>
      </c>
      <c r="AF338" s="1">
        <v>0</v>
      </c>
      <c r="AH338" s="1">
        <v>0</v>
      </c>
      <c r="AI338" s="9"/>
      <c r="AJ338" s="1">
        <v>4.4609549123</v>
      </c>
    </row>
    <row r="339" spans="1:36" ht="12.75">
      <c r="A339" t="s">
        <v>281</v>
      </c>
      <c r="B339" t="s">
        <v>677</v>
      </c>
      <c r="D339" s="1">
        <v>0</v>
      </c>
      <c r="F339" s="1">
        <v>4.030020663864</v>
      </c>
      <c r="H339" s="1">
        <v>0</v>
      </c>
      <c r="J339" s="1">
        <v>0.245082082953</v>
      </c>
      <c r="L339" s="1">
        <v>0</v>
      </c>
      <c r="N339" s="1">
        <v>0</v>
      </c>
      <c r="P339" s="1">
        <v>0</v>
      </c>
      <c r="R339" s="1">
        <v>0</v>
      </c>
      <c r="T339" s="1">
        <v>0.086126046388</v>
      </c>
      <c r="V339" s="1">
        <v>0</v>
      </c>
      <c r="X339" s="1">
        <v>0</v>
      </c>
      <c r="Z339" s="1">
        <v>0</v>
      </c>
      <c r="AB339" s="1">
        <v>0</v>
      </c>
      <c r="AD339" s="1">
        <v>0</v>
      </c>
      <c r="AF339" s="1">
        <v>0</v>
      </c>
      <c r="AH339" s="1">
        <v>0</v>
      </c>
      <c r="AI339" s="9"/>
      <c r="AJ339" s="1">
        <v>4.361228793205001</v>
      </c>
    </row>
    <row r="340" spans="1:36" ht="12.75">
      <c r="A340" t="s">
        <v>282</v>
      </c>
      <c r="B340" t="s">
        <v>678</v>
      </c>
      <c r="D340" s="1">
        <v>0</v>
      </c>
      <c r="F340" s="1">
        <v>3.712240917921</v>
      </c>
      <c r="H340" s="1">
        <v>0</v>
      </c>
      <c r="J340" s="1">
        <v>0.259037809922</v>
      </c>
      <c r="L340" s="1">
        <v>0</v>
      </c>
      <c r="N340" s="1">
        <v>0</v>
      </c>
      <c r="P340" s="1">
        <v>0</v>
      </c>
      <c r="R340" s="1">
        <v>0</v>
      </c>
      <c r="T340" s="1">
        <v>0.07656379052</v>
      </c>
      <c r="V340" s="1">
        <v>0</v>
      </c>
      <c r="X340" s="1">
        <v>0</v>
      </c>
      <c r="Z340" s="1">
        <v>0</v>
      </c>
      <c r="AB340" s="1">
        <v>0.211701</v>
      </c>
      <c r="AD340" s="1">
        <v>0</v>
      </c>
      <c r="AF340" s="1">
        <v>0</v>
      </c>
      <c r="AH340" s="1">
        <v>0</v>
      </c>
      <c r="AI340" s="9"/>
      <c r="AJ340" s="1">
        <v>4.259543518361999</v>
      </c>
    </row>
    <row r="341" spans="1:36" ht="12.75">
      <c r="A341" t="s">
        <v>283</v>
      </c>
      <c r="B341" t="s">
        <v>679</v>
      </c>
      <c r="D341" s="1">
        <v>0</v>
      </c>
      <c r="F341" s="1">
        <v>3.8813246826550003</v>
      </c>
      <c r="H341" s="1">
        <v>0</v>
      </c>
      <c r="J341" s="1">
        <v>0.13460056677100002</v>
      </c>
      <c r="L341" s="1">
        <v>0</v>
      </c>
      <c r="N341" s="1">
        <v>0</v>
      </c>
      <c r="P341" s="1">
        <v>0</v>
      </c>
      <c r="R341" s="1">
        <v>0</v>
      </c>
      <c r="T341" s="1">
        <v>0.06973430864800001</v>
      </c>
      <c r="V341" s="1">
        <v>0</v>
      </c>
      <c r="X341" s="1">
        <v>0</v>
      </c>
      <c r="Z341" s="1">
        <v>0</v>
      </c>
      <c r="AB341" s="1">
        <v>0.110368</v>
      </c>
      <c r="AD341" s="1">
        <v>0</v>
      </c>
      <c r="AF341" s="1">
        <v>0</v>
      </c>
      <c r="AH341" s="1">
        <v>0</v>
      </c>
      <c r="AI341" s="9"/>
      <c r="AJ341" s="1">
        <v>4.196027558073</v>
      </c>
    </row>
    <row r="342" spans="1:36" ht="12.75">
      <c r="A342" t="s">
        <v>284</v>
      </c>
      <c r="B342" t="s">
        <v>680</v>
      </c>
      <c r="D342" s="1">
        <v>0</v>
      </c>
      <c r="F342" s="1">
        <v>2.976215722199</v>
      </c>
      <c r="H342" s="1">
        <v>0</v>
      </c>
      <c r="J342" s="1">
        <v>0.148819104117</v>
      </c>
      <c r="L342" s="1">
        <v>0</v>
      </c>
      <c r="N342" s="1">
        <v>0</v>
      </c>
      <c r="P342" s="1">
        <v>0</v>
      </c>
      <c r="R342" s="1">
        <v>0</v>
      </c>
      <c r="T342" s="1">
        <v>0.056074363657000005</v>
      </c>
      <c r="V342" s="1">
        <v>0</v>
      </c>
      <c r="X342" s="1">
        <v>0</v>
      </c>
      <c r="Z342" s="1">
        <v>0</v>
      </c>
      <c r="AB342" s="1">
        <v>0.12193100000000001</v>
      </c>
      <c r="AD342" s="1">
        <v>0</v>
      </c>
      <c r="AF342" s="1">
        <v>0</v>
      </c>
      <c r="AH342" s="1">
        <v>0</v>
      </c>
      <c r="AI342" s="9"/>
      <c r="AJ342" s="1">
        <v>3.3030401899729998</v>
      </c>
    </row>
    <row r="343" spans="1:36" ht="12.75">
      <c r="A343" t="s">
        <v>285</v>
      </c>
      <c r="B343" t="s">
        <v>681</v>
      </c>
      <c r="D343" s="1">
        <v>0</v>
      </c>
      <c r="F343" s="1">
        <v>4.100077616798</v>
      </c>
      <c r="H343" s="1">
        <v>0</v>
      </c>
      <c r="J343" s="1">
        <v>0.202996719847</v>
      </c>
      <c r="L343" s="1">
        <v>0</v>
      </c>
      <c r="N343" s="1">
        <v>0</v>
      </c>
      <c r="P343" s="1">
        <v>0</v>
      </c>
      <c r="R343" s="1">
        <v>0</v>
      </c>
      <c r="T343" s="1">
        <v>0.27463348351500005</v>
      </c>
      <c r="V343" s="1">
        <v>0</v>
      </c>
      <c r="X343" s="1">
        <v>0</v>
      </c>
      <c r="Z343" s="1">
        <v>0</v>
      </c>
      <c r="AB343" s="1">
        <v>0.16531</v>
      </c>
      <c r="AD343" s="1">
        <v>0</v>
      </c>
      <c r="AF343" s="1">
        <v>0</v>
      </c>
      <c r="AH343" s="1">
        <v>0</v>
      </c>
      <c r="AI343" s="9"/>
      <c r="AJ343" s="1">
        <v>4.743017820161</v>
      </c>
    </row>
    <row r="344" spans="1:36" ht="12.75">
      <c r="A344" t="s">
        <v>286</v>
      </c>
      <c r="B344" t="s">
        <v>682</v>
      </c>
      <c r="D344" s="1">
        <v>0</v>
      </c>
      <c r="F344" s="1">
        <v>4.334731404408999</v>
      </c>
      <c r="H344" s="1">
        <v>0</v>
      </c>
      <c r="J344" s="1">
        <v>0.204416887629</v>
      </c>
      <c r="L344" s="1">
        <v>0</v>
      </c>
      <c r="N344" s="1">
        <v>0</v>
      </c>
      <c r="P344" s="1">
        <v>0</v>
      </c>
      <c r="R344" s="1">
        <v>0</v>
      </c>
      <c r="T344" s="1">
        <v>0.105835381572</v>
      </c>
      <c r="V344" s="1">
        <v>0</v>
      </c>
      <c r="X344" s="1">
        <v>0</v>
      </c>
      <c r="Z344" s="1">
        <v>0</v>
      </c>
      <c r="AB344" s="1">
        <v>0.163989</v>
      </c>
      <c r="AD344" s="1">
        <v>0</v>
      </c>
      <c r="AF344" s="1">
        <v>0</v>
      </c>
      <c r="AH344" s="1">
        <v>0</v>
      </c>
      <c r="AI344" s="9"/>
      <c r="AJ344" s="1">
        <v>4.8089726736089995</v>
      </c>
    </row>
    <row r="345" spans="4:36" ht="12.75">
      <c r="D345" s="1" t="s">
        <v>891</v>
      </c>
      <c r="F345" s="1" t="s">
        <v>891</v>
      </c>
      <c r="H345" s="1" t="s">
        <v>891</v>
      </c>
      <c r="J345" s="1" t="s">
        <v>891</v>
      </c>
      <c r="L345" s="1" t="s">
        <v>891</v>
      </c>
      <c r="N345" s="1" t="s">
        <v>891</v>
      </c>
      <c r="P345" s="1" t="s">
        <v>891</v>
      </c>
      <c r="R345" s="1" t="s">
        <v>891</v>
      </c>
      <c r="T345" s="1" t="s">
        <v>891</v>
      </c>
      <c r="V345" s="1" t="s">
        <v>891</v>
      </c>
      <c r="X345" s="1" t="s">
        <v>891</v>
      </c>
      <c r="Z345" s="1" t="s">
        <v>891</v>
      </c>
      <c r="AB345" s="1" t="s">
        <v>891</v>
      </c>
      <c r="AD345" s="1" t="s">
        <v>891</v>
      </c>
      <c r="AF345" s="1" t="s">
        <v>891</v>
      </c>
      <c r="AH345" s="1" t="s">
        <v>891</v>
      </c>
      <c r="AI345" s="9"/>
      <c r="AJ345" s="1" t="s">
        <v>891</v>
      </c>
    </row>
    <row r="346" spans="2:36" ht="12.75">
      <c r="B346" t="s">
        <v>683</v>
      </c>
      <c r="D346" s="1" t="s">
        <v>891</v>
      </c>
      <c r="F346" s="1" t="s">
        <v>891</v>
      </c>
      <c r="H346" s="1" t="s">
        <v>891</v>
      </c>
      <c r="J346" s="1" t="s">
        <v>891</v>
      </c>
      <c r="L346" s="1" t="s">
        <v>891</v>
      </c>
      <c r="N346" s="1" t="s">
        <v>891</v>
      </c>
      <c r="P346" s="1" t="s">
        <v>891</v>
      </c>
      <c r="R346" s="1" t="s">
        <v>891</v>
      </c>
      <c r="T346" s="1" t="s">
        <v>891</v>
      </c>
      <c r="V346" s="1" t="s">
        <v>891</v>
      </c>
      <c r="X346" s="1" t="s">
        <v>891</v>
      </c>
      <c r="Z346" s="1" t="s">
        <v>891</v>
      </c>
      <c r="AB346" s="1" t="s">
        <v>891</v>
      </c>
      <c r="AD346" s="1" t="s">
        <v>891</v>
      </c>
      <c r="AF346" s="1" t="s">
        <v>891</v>
      </c>
      <c r="AH346" s="1" t="s">
        <v>891</v>
      </c>
      <c r="AI346" s="9"/>
      <c r="AJ346" s="1" t="s">
        <v>891</v>
      </c>
    </row>
    <row r="347" spans="1:36" ht="12.75">
      <c r="A347" t="s">
        <v>287</v>
      </c>
      <c r="B347" t="s">
        <v>684</v>
      </c>
      <c r="D347" s="1">
        <v>0</v>
      </c>
      <c r="F347" s="1">
        <v>4.357452351279</v>
      </c>
      <c r="H347" s="1">
        <v>0</v>
      </c>
      <c r="J347" s="1">
        <v>0.158151351898</v>
      </c>
      <c r="L347" s="1">
        <v>0</v>
      </c>
      <c r="N347" s="1">
        <v>0</v>
      </c>
      <c r="P347" s="1">
        <v>0</v>
      </c>
      <c r="R347" s="1">
        <v>0</v>
      </c>
      <c r="T347" s="1">
        <v>0.049062369769</v>
      </c>
      <c r="V347" s="1">
        <v>0</v>
      </c>
      <c r="X347" s="1">
        <v>0</v>
      </c>
      <c r="Z347" s="1">
        <v>0.015899352941</v>
      </c>
      <c r="AB347" s="1">
        <v>0.068656</v>
      </c>
      <c r="AD347" s="1">
        <v>0</v>
      </c>
      <c r="AF347" s="1">
        <v>0</v>
      </c>
      <c r="AH347" s="1">
        <v>0</v>
      </c>
      <c r="AI347" s="9"/>
      <c r="AJ347" s="1">
        <v>4.649221425888</v>
      </c>
    </row>
    <row r="348" spans="1:36" ht="12.75">
      <c r="A348" t="s">
        <v>288</v>
      </c>
      <c r="B348" t="s">
        <v>685</v>
      </c>
      <c r="D348" s="1">
        <v>0</v>
      </c>
      <c r="F348" s="1">
        <v>6.943126306473</v>
      </c>
      <c r="H348" s="1">
        <v>0</v>
      </c>
      <c r="J348" s="1">
        <v>0.231105529502</v>
      </c>
      <c r="L348" s="1">
        <v>0</v>
      </c>
      <c r="N348" s="1">
        <v>0</v>
      </c>
      <c r="P348" s="1">
        <v>0</v>
      </c>
      <c r="R348" s="1">
        <v>0</v>
      </c>
      <c r="T348" s="1">
        <v>0.318052699514</v>
      </c>
      <c r="V348" s="1">
        <v>0</v>
      </c>
      <c r="X348" s="1">
        <v>0</v>
      </c>
      <c r="Z348" s="1">
        <v>0</v>
      </c>
      <c r="AB348" s="1">
        <v>0</v>
      </c>
      <c r="AD348" s="1">
        <v>0</v>
      </c>
      <c r="AF348" s="1">
        <v>0</v>
      </c>
      <c r="AH348" s="1">
        <v>0</v>
      </c>
      <c r="AI348" s="9"/>
      <c r="AJ348" s="1">
        <v>7.492284535489</v>
      </c>
    </row>
    <row r="349" spans="1:36" ht="12.75">
      <c r="A349" t="s">
        <v>289</v>
      </c>
      <c r="B349" t="s">
        <v>686</v>
      </c>
      <c r="D349" s="1">
        <v>0</v>
      </c>
      <c r="F349" s="1">
        <v>4.077361456686</v>
      </c>
      <c r="H349" s="1">
        <v>0</v>
      </c>
      <c r="J349" s="1">
        <v>0.139809170952</v>
      </c>
      <c r="L349" s="1">
        <v>0</v>
      </c>
      <c r="N349" s="1">
        <v>0</v>
      </c>
      <c r="P349" s="1">
        <v>0</v>
      </c>
      <c r="R349" s="1">
        <v>0</v>
      </c>
      <c r="T349" s="1">
        <v>0.103883680502</v>
      </c>
      <c r="V349" s="1">
        <v>0</v>
      </c>
      <c r="X349" s="1">
        <v>0</v>
      </c>
      <c r="Z349" s="1">
        <v>0</v>
      </c>
      <c r="AB349" s="1">
        <v>0.116478</v>
      </c>
      <c r="AD349" s="1">
        <v>0</v>
      </c>
      <c r="AF349" s="1">
        <v>0</v>
      </c>
      <c r="AH349" s="1">
        <v>0</v>
      </c>
      <c r="AI349" s="9"/>
      <c r="AJ349" s="1">
        <v>4.437532308140001</v>
      </c>
    </row>
    <row r="350" spans="1:36" ht="12.75">
      <c r="A350" t="s">
        <v>290</v>
      </c>
      <c r="B350" t="s">
        <v>687</v>
      </c>
      <c r="D350" s="1">
        <v>0</v>
      </c>
      <c r="F350" s="1">
        <v>5.570267182847</v>
      </c>
      <c r="H350" s="1">
        <v>0</v>
      </c>
      <c r="J350" s="1">
        <v>0.15856589808000002</v>
      </c>
      <c r="L350" s="1">
        <v>0</v>
      </c>
      <c r="N350" s="1">
        <v>0</v>
      </c>
      <c r="P350" s="1">
        <v>0</v>
      </c>
      <c r="R350" s="1">
        <v>0</v>
      </c>
      <c r="T350" s="1">
        <v>0.162622130837</v>
      </c>
      <c r="V350" s="1">
        <v>0</v>
      </c>
      <c r="X350" s="1">
        <v>0</v>
      </c>
      <c r="Z350" s="1">
        <v>0</v>
      </c>
      <c r="AB350" s="1">
        <v>0.068761</v>
      </c>
      <c r="AD350" s="1">
        <v>0</v>
      </c>
      <c r="AF350" s="1">
        <v>0</v>
      </c>
      <c r="AH350" s="1">
        <v>0</v>
      </c>
      <c r="AI350" s="9"/>
      <c r="AJ350" s="1">
        <v>5.960216211764</v>
      </c>
    </row>
    <row r="351" spans="1:36" ht="12.75">
      <c r="A351" t="s">
        <v>291</v>
      </c>
      <c r="B351" t="s">
        <v>688</v>
      </c>
      <c r="D351" s="1">
        <v>0</v>
      </c>
      <c r="F351" s="1">
        <v>4.468334892136</v>
      </c>
      <c r="H351" s="1">
        <v>0</v>
      </c>
      <c r="J351" s="1">
        <v>0.145202238266</v>
      </c>
      <c r="L351" s="1">
        <v>0</v>
      </c>
      <c r="N351" s="1">
        <v>0</v>
      </c>
      <c r="P351" s="1">
        <v>0</v>
      </c>
      <c r="R351" s="1">
        <v>0</v>
      </c>
      <c r="T351" s="1">
        <v>0.09705419863</v>
      </c>
      <c r="V351" s="1">
        <v>0</v>
      </c>
      <c r="X351" s="1">
        <v>0</v>
      </c>
      <c r="Z351" s="1">
        <v>0</v>
      </c>
      <c r="AB351" s="1">
        <v>0</v>
      </c>
      <c r="AD351" s="1">
        <v>0</v>
      </c>
      <c r="AF351" s="1">
        <v>0</v>
      </c>
      <c r="AH351" s="1">
        <v>0</v>
      </c>
      <c r="AI351" s="9"/>
      <c r="AJ351" s="1">
        <v>4.710591329033001</v>
      </c>
    </row>
    <row r="352" spans="1:36" ht="12.75">
      <c r="A352" t="s">
        <v>292</v>
      </c>
      <c r="B352" t="s">
        <v>689</v>
      </c>
      <c r="D352" s="1">
        <v>0</v>
      </c>
      <c r="F352" s="1">
        <v>4.793382203078</v>
      </c>
      <c r="H352" s="1">
        <v>0</v>
      </c>
      <c r="J352" s="1">
        <v>0.332499757012</v>
      </c>
      <c r="L352" s="1">
        <v>0</v>
      </c>
      <c r="N352" s="1">
        <v>0</v>
      </c>
      <c r="P352" s="1">
        <v>0</v>
      </c>
      <c r="R352" s="1">
        <v>0</v>
      </c>
      <c r="T352" s="1">
        <v>0.099493579655</v>
      </c>
      <c r="V352" s="1">
        <v>0</v>
      </c>
      <c r="X352" s="1">
        <v>0</v>
      </c>
      <c r="Z352" s="1">
        <v>0</v>
      </c>
      <c r="AB352" s="1">
        <v>0</v>
      </c>
      <c r="AD352" s="1">
        <v>0</v>
      </c>
      <c r="AF352" s="1">
        <v>0</v>
      </c>
      <c r="AH352" s="1">
        <v>0</v>
      </c>
      <c r="AI352" s="9"/>
      <c r="AJ352" s="1">
        <v>5.225375539745</v>
      </c>
    </row>
    <row r="353" spans="1:36" ht="12.75">
      <c r="A353" t="s">
        <v>293</v>
      </c>
      <c r="B353" t="s">
        <v>690</v>
      </c>
      <c r="D353" s="1">
        <v>0</v>
      </c>
      <c r="F353" s="1">
        <v>3.378754449299</v>
      </c>
      <c r="H353" s="1">
        <v>0</v>
      </c>
      <c r="J353" s="1">
        <v>0.228074780382</v>
      </c>
      <c r="L353" s="1">
        <v>0</v>
      </c>
      <c r="N353" s="1">
        <v>0</v>
      </c>
      <c r="P353" s="1">
        <v>0</v>
      </c>
      <c r="R353" s="1">
        <v>0</v>
      </c>
      <c r="T353" s="1">
        <v>0.090223735511</v>
      </c>
      <c r="V353" s="1">
        <v>0</v>
      </c>
      <c r="X353" s="1">
        <v>0</v>
      </c>
      <c r="Z353" s="1">
        <v>0</v>
      </c>
      <c r="AB353" s="1">
        <v>0</v>
      </c>
      <c r="AD353" s="1">
        <v>0</v>
      </c>
      <c r="AF353" s="1">
        <v>0</v>
      </c>
      <c r="AH353" s="1">
        <v>0</v>
      </c>
      <c r="AI353" s="9"/>
      <c r="AJ353" s="1">
        <v>3.697052965192</v>
      </c>
    </row>
    <row r="354" spans="1:36" ht="12.75">
      <c r="A354" t="s">
        <v>294</v>
      </c>
      <c r="B354" t="s">
        <v>691</v>
      </c>
      <c r="D354" s="1">
        <v>0</v>
      </c>
      <c r="F354" s="1">
        <v>5.591080430198</v>
      </c>
      <c r="H354" s="1">
        <v>0</v>
      </c>
      <c r="J354" s="1">
        <v>0.241923399725</v>
      </c>
      <c r="L354" s="1">
        <v>0</v>
      </c>
      <c r="N354" s="1">
        <v>0</v>
      </c>
      <c r="P354" s="1">
        <v>0</v>
      </c>
      <c r="R354" s="1">
        <v>0</v>
      </c>
      <c r="T354" s="1">
        <v>0.110714143621</v>
      </c>
      <c r="V354" s="1">
        <v>0</v>
      </c>
      <c r="X354" s="1">
        <v>0</v>
      </c>
      <c r="Z354" s="1">
        <v>0</v>
      </c>
      <c r="AB354" s="1">
        <v>0.19686199999999998</v>
      </c>
      <c r="AD354" s="1">
        <v>0</v>
      </c>
      <c r="AF354" s="1">
        <v>0</v>
      </c>
      <c r="AH354" s="1">
        <v>0</v>
      </c>
      <c r="AI354" s="9"/>
      <c r="AJ354" s="1">
        <v>6.140579973544</v>
      </c>
    </row>
    <row r="355" spans="1:36" ht="12.75">
      <c r="A355" t="s">
        <v>295</v>
      </c>
      <c r="B355" t="s">
        <v>692</v>
      </c>
      <c r="D355" s="1">
        <v>0</v>
      </c>
      <c r="F355" s="1">
        <v>6.517059125795999</v>
      </c>
      <c r="H355" s="1">
        <v>0</v>
      </c>
      <c r="J355" s="1">
        <v>0.19021719329</v>
      </c>
      <c r="L355" s="1">
        <v>0</v>
      </c>
      <c r="N355" s="1">
        <v>0</v>
      </c>
      <c r="P355" s="1">
        <v>0</v>
      </c>
      <c r="R355" s="1">
        <v>0</v>
      </c>
      <c r="T355" s="1">
        <v>0.090223735511</v>
      </c>
      <c r="V355" s="1">
        <v>0</v>
      </c>
      <c r="X355" s="1">
        <v>0</v>
      </c>
      <c r="Z355" s="1">
        <v>0</v>
      </c>
      <c r="AB355" s="1">
        <v>0.156831</v>
      </c>
      <c r="AD355" s="1">
        <v>0</v>
      </c>
      <c r="AF355" s="1">
        <v>0</v>
      </c>
      <c r="AH355" s="1">
        <v>0</v>
      </c>
      <c r="AI355" s="9"/>
      <c r="AJ355" s="1">
        <v>6.954331054597</v>
      </c>
    </row>
    <row r="356" spans="1:36" ht="12.75">
      <c r="A356" t="s">
        <v>296</v>
      </c>
      <c r="B356" t="s">
        <v>693</v>
      </c>
      <c r="D356" s="1">
        <v>0</v>
      </c>
      <c r="F356" s="1">
        <v>7.6487853550730005</v>
      </c>
      <c r="H356" s="1">
        <v>0</v>
      </c>
      <c r="J356" s="1">
        <v>0.24470522278800003</v>
      </c>
      <c r="L356" s="1">
        <v>0</v>
      </c>
      <c r="N356" s="1">
        <v>0</v>
      </c>
      <c r="P356" s="1">
        <v>0</v>
      </c>
      <c r="R356" s="1">
        <v>0</v>
      </c>
      <c r="T356" s="1">
        <v>0.124374088613</v>
      </c>
      <c r="V356" s="1">
        <v>0</v>
      </c>
      <c r="X356" s="1">
        <v>0</v>
      </c>
      <c r="Z356" s="1">
        <v>0</v>
      </c>
      <c r="AB356" s="1">
        <v>0.198745</v>
      </c>
      <c r="AD356" s="1">
        <v>0</v>
      </c>
      <c r="AF356" s="1">
        <v>0</v>
      </c>
      <c r="AH356" s="1">
        <v>0</v>
      </c>
      <c r="AI356" s="9"/>
      <c r="AJ356" s="1">
        <v>8.216609666473</v>
      </c>
    </row>
    <row r="357" spans="1:36" ht="12.75">
      <c r="A357" t="s">
        <v>297</v>
      </c>
      <c r="B357" t="s">
        <v>694</v>
      </c>
      <c r="D357" s="1">
        <v>0</v>
      </c>
      <c r="F357" s="1">
        <v>3.413635390066</v>
      </c>
      <c r="H357" s="1">
        <v>0</v>
      </c>
      <c r="J357" s="1">
        <v>0.20888962275</v>
      </c>
      <c r="L357" s="1">
        <v>0</v>
      </c>
      <c r="N357" s="1">
        <v>0</v>
      </c>
      <c r="P357" s="1">
        <v>0</v>
      </c>
      <c r="R357" s="1">
        <v>0</v>
      </c>
      <c r="T357" s="1">
        <v>0.056074363657000005</v>
      </c>
      <c r="V357" s="1">
        <v>0</v>
      </c>
      <c r="X357" s="1">
        <v>0</v>
      </c>
      <c r="Z357" s="1">
        <v>0</v>
      </c>
      <c r="AB357" s="1">
        <v>0</v>
      </c>
      <c r="AD357" s="1">
        <v>0</v>
      </c>
      <c r="AF357" s="1">
        <v>0</v>
      </c>
      <c r="AH357" s="1">
        <v>0</v>
      </c>
      <c r="AI357" s="9"/>
      <c r="AJ357" s="1">
        <v>3.6785993764729996</v>
      </c>
    </row>
    <row r="358" spans="1:36" ht="12.75">
      <c r="A358" t="s">
        <v>298</v>
      </c>
      <c r="B358" t="s">
        <v>695</v>
      </c>
      <c r="D358" s="1">
        <v>0</v>
      </c>
      <c r="F358" s="1">
        <v>3.53926884466</v>
      </c>
      <c r="H358" s="1">
        <v>0</v>
      </c>
      <c r="J358" s="1">
        <v>0.162743095493</v>
      </c>
      <c r="L358" s="1">
        <v>0</v>
      </c>
      <c r="N358" s="1">
        <v>0</v>
      </c>
      <c r="P358" s="1">
        <v>0</v>
      </c>
      <c r="R358" s="1">
        <v>0</v>
      </c>
      <c r="T358" s="1">
        <v>0.086126046388</v>
      </c>
      <c r="V358" s="1">
        <v>0</v>
      </c>
      <c r="X358" s="1">
        <v>0</v>
      </c>
      <c r="Z358" s="1">
        <v>0</v>
      </c>
      <c r="AB358" s="1">
        <v>0</v>
      </c>
      <c r="AD358" s="1">
        <v>0</v>
      </c>
      <c r="AF358" s="1">
        <v>0</v>
      </c>
      <c r="AH358" s="1">
        <v>0</v>
      </c>
      <c r="AI358" s="9"/>
      <c r="AJ358" s="1">
        <v>3.7881379865410003</v>
      </c>
    </row>
    <row r="359" spans="4:36" ht="12.75">
      <c r="D359" s="1" t="s">
        <v>891</v>
      </c>
      <c r="F359" s="1" t="s">
        <v>891</v>
      </c>
      <c r="H359" s="1" t="s">
        <v>891</v>
      </c>
      <c r="J359" s="1" t="s">
        <v>891</v>
      </c>
      <c r="L359" s="1" t="s">
        <v>891</v>
      </c>
      <c r="N359" s="1" t="s">
        <v>891</v>
      </c>
      <c r="P359" s="1" t="s">
        <v>891</v>
      </c>
      <c r="R359" s="1" t="s">
        <v>891</v>
      </c>
      <c r="T359" s="1" t="s">
        <v>891</v>
      </c>
      <c r="V359" s="1" t="s">
        <v>891</v>
      </c>
      <c r="X359" s="1" t="s">
        <v>891</v>
      </c>
      <c r="Z359" s="1" t="s">
        <v>891</v>
      </c>
      <c r="AB359" s="1" t="s">
        <v>891</v>
      </c>
      <c r="AD359" s="1" t="s">
        <v>891</v>
      </c>
      <c r="AF359" s="1" t="s">
        <v>891</v>
      </c>
      <c r="AH359" s="1" t="s">
        <v>891</v>
      </c>
      <c r="AI359" s="9"/>
      <c r="AJ359" s="1" t="s">
        <v>891</v>
      </c>
    </row>
    <row r="360" spans="2:36" ht="12.75">
      <c r="B360" t="s">
        <v>696</v>
      </c>
      <c r="D360" s="1" t="s">
        <v>891</v>
      </c>
      <c r="F360" s="1" t="s">
        <v>891</v>
      </c>
      <c r="H360" s="1" t="s">
        <v>891</v>
      </c>
      <c r="J360" s="1" t="s">
        <v>891</v>
      </c>
      <c r="L360" s="1" t="s">
        <v>891</v>
      </c>
      <c r="N360" s="1" t="s">
        <v>891</v>
      </c>
      <c r="P360" s="1" t="s">
        <v>891</v>
      </c>
      <c r="R360" s="1" t="s">
        <v>891</v>
      </c>
      <c r="T360" s="1" t="s">
        <v>891</v>
      </c>
      <c r="V360" s="1" t="s">
        <v>891</v>
      </c>
      <c r="X360" s="1" t="s">
        <v>891</v>
      </c>
      <c r="Z360" s="1" t="s">
        <v>891</v>
      </c>
      <c r="AB360" s="1" t="s">
        <v>891</v>
      </c>
      <c r="AD360" s="1" t="s">
        <v>891</v>
      </c>
      <c r="AF360" s="1" t="s">
        <v>891</v>
      </c>
      <c r="AH360" s="1" t="s">
        <v>891</v>
      </c>
      <c r="AI360" s="9"/>
      <c r="AJ360" s="1" t="s">
        <v>891</v>
      </c>
    </row>
    <row r="361" spans="1:36" ht="12.75">
      <c r="A361" t="s">
        <v>299</v>
      </c>
      <c r="B361" t="s">
        <v>697</v>
      </c>
      <c r="D361" s="1">
        <v>0</v>
      </c>
      <c r="F361" s="1">
        <v>6.483894372499</v>
      </c>
      <c r="H361" s="1">
        <v>0</v>
      </c>
      <c r="J361" s="1">
        <v>0.163878634675</v>
      </c>
      <c r="L361" s="1">
        <v>0</v>
      </c>
      <c r="N361" s="1">
        <v>0</v>
      </c>
      <c r="P361" s="1">
        <v>0</v>
      </c>
      <c r="R361" s="1">
        <v>0</v>
      </c>
      <c r="T361" s="1">
        <v>0.106323061527</v>
      </c>
      <c r="V361" s="1">
        <v>0</v>
      </c>
      <c r="X361" s="1">
        <v>0</v>
      </c>
      <c r="Z361" s="1">
        <v>0</v>
      </c>
      <c r="AB361" s="1">
        <v>0</v>
      </c>
      <c r="AD361" s="1">
        <v>1.859395</v>
      </c>
      <c r="AF361" s="1">
        <v>0</v>
      </c>
      <c r="AH361" s="1">
        <v>0</v>
      </c>
      <c r="AI361" s="9"/>
      <c r="AJ361" s="1">
        <v>8.613491068701</v>
      </c>
    </row>
    <row r="362" spans="1:36" ht="12.75">
      <c r="A362" t="s">
        <v>300</v>
      </c>
      <c r="B362" t="s">
        <v>698</v>
      </c>
      <c r="D362" s="1">
        <v>0</v>
      </c>
      <c r="F362" s="1">
        <v>4.4415581162010005</v>
      </c>
      <c r="H362" s="1">
        <v>0</v>
      </c>
      <c r="J362" s="1">
        <v>0.15835366630300002</v>
      </c>
      <c r="L362" s="1">
        <v>0</v>
      </c>
      <c r="N362" s="1">
        <v>0</v>
      </c>
      <c r="P362" s="1">
        <v>0</v>
      </c>
      <c r="R362" s="1">
        <v>0</v>
      </c>
      <c r="T362" s="1">
        <v>0.06973430864800001</v>
      </c>
      <c r="V362" s="1">
        <v>0</v>
      </c>
      <c r="X362" s="1">
        <v>0</v>
      </c>
      <c r="Z362" s="1">
        <v>0</v>
      </c>
      <c r="AB362" s="1">
        <v>0.132094</v>
      </c>
      <c r="AD362" s="1">
        <v>0</v>
      </c>
      <c r="AF362" s="1">
        <v>0</v>
      </c>
      <c r="AH362" s="1">
        <v>0</v>
      </c>
      <c r="AI362" s="9"/>
      <c r="AJ362" s="1">
        <v>4.801740091151</v>
      </c>
    </row>
    <row r="363" spans="1:36" ht="12.75">
      <c r="A363" t="s">
        <v>301</v>
      </c>
      <c r="B363" t="s">
        <v>699</v>
      </c>
      <c r="D363" s="1">
        <v>0</v>
      </c>
      <c r="F363" s="1">
        <v>2.895037140221</v>
      </c>
      <c r="H363" s="1">
        <v>0</v>
      </c>
      <c r="J363" s="1">
        <v>0.13932024447400002</v>
      </c>
      <c r="L363" s="1">
        <v>0</v>
      </c>
      <c r="N363" s="1">
        <v>0</v>
      </c>
      <c r="P363" s="1">
        <v>0</v>
      </c>
      <c r="R363" s="1">
        <v>0</v>
      </c>
      <c r="T363" s="1">
        <v>0.049062369769</v>
      </c>
      <c r="V363" s="1">
        <v>0</v>
      </c>
      <c r="X363" s="1">
        <v>0</v>
      </c>
      <c r="Z363" s="1">
        <v>0</v>
      </c>
      <c r="AB363" s="1">
        <v>0.115642</v>
      </c>
      <c r="AD363" s="1">
        <v>0</v>
      </c>
      <c r="AF363" s="1">
        <v>0</v>
      </c>
      <c r="AH363" s="1">
        <v>0</v>
      </c>
      <c r="AI363" s="9"/>
      <c r="AJ363" s="1">
        <v>3.199061754464</v>
      </c>
    </row>
    <row r="364" spans="1:36" ht="12.75">
      <c r="A364" t="s">
        <v>302</v>
      </c>
      <c r="B364" t="s">
        <v>700</v>
      </c>
      <c r="D364" s="1">
        <v>0</v>
      </c>
      <c r="F364" s="1">
        <v>5.498358130110001</v>
      </c>
      <c r="H364" s="1">
        <v>0</v>
      </c>
      <c r="J364" s="1">
        <v>0.13439131020499998</v>
      </c>
      <c r="L364" s="1">
        <v>0</v>
      </c>
      <c r="N364" s="1">
        <v>0</v>
      </c>
      <c r="P364" s="1">
        <v>0</v>
      </c>
      <c r="R364" s="1">
        <v>0</v>
      </c>
      <c r="T364" s="1">
        <v>0.06124553743</v>
      </c>
      <c r="V364" s="1">
        <v>0</v>
      </c>
      <c r="X364" s="1">
        <v>0</v>
      </c>
      <c r="Z364" s="1">
        <v>0</v>
      </c>
      <c r="AB364" s="1">
        <v>0.10681399999999999</v>
      </c>
      <c r="AD364" s="1">
        <v>1.272186</v>
      </c>
      <c r="AF364" s="1">
        <v>0</v>
      </c>
      <c r="AH364" s="1">
        <v>0</v>
      </c>
      <c r="AI364" s="9"/>
      <c r="AJ364" s="1">
        <v>7.072994977745999</v>
      </c>
    </row>
    <row r="365" spans="1:36" ht="12.75">
      <c r="A365" t="s">
        <v>303</v>
      </c>
      <c r="B365" t="s">
        <v>701</v>
      </c>
      <c r="D365" s="1">
        <v>0</v>
      </c>
      <c r="F365" s="1">
        <v>8.769576054582</v>
      </c>
      <c r="H365" s="1">
        <v>0</v>
      </c>
      <c r="J365" s="1">
        <v>0.20710647912500002</v>
      </c>
      <c r="L365" s="1">
        <v>0</v>
      </c>
      <c r="N365" s="1">
        <v>0</v>
      </c>
      <c r="P365" s="1">
        <v>0</v>
      </c>
      <c r="R365" s="1">
        <v>0</v>
      </c>
      <c r="T365" s="1">
        <v>0.091589631885</v>
      </c>
      <c r="V365" s="1">
        <v>0</v>
      </c>
      <c r="X365" s="1">
        <v>0</v>
      </c>
      <c r="Z365" s="1">
        <v>0</v>
      </c>
      <c r="AB365" s="1">
        <v>0</v>
      </c>
      <c r="AD365" s="1">
        <v>0</v>
      </c>
      <c r="AF365" s="1">
        <v>0</v>
      </c>
      <c r="AH365" s="1">
        <v>0</v>
      </c>
      <c r="AI365" s="9"/>
      <c r="AJ365" s="1">
        <v>9.068272165593001</v>
      </c>
    </row>
    <row r="366" spans="1:36" ht="12.75">
      <c r="A366" t="s">
        <v>304</v>
      </c>
      <c r="B366" t="s">
        <v>702</v>
      </c>
      <c r="D366" s="1">
        <v>0</v>
      </c>
      <c r="F366" s="1">
        <v>6.193659301238</v>
      </c>
      <c r="H366" s="1">
        <v>0</v>
      </c>
      <c r="J366" s="1">
        <v>0.156291844503</v>
      </c>
      <c r="L366" s="1">
        <v>0</v>
      </c>
      <c r="N366" s="1">
        <v>0</v>
      </c>
      <c r="P366" s="1">
        <v>0</v>
      </c>
      <c r="R366" s="1">
        <v>0</v>
      </c>
      <c r="T366" s="1">
        <v>0.09705419863</v>
      </c>
      <c r="V366" s="1">
        <v>0</v>
      </c>
      <c r="X366" s="1">
        <v>0</v>
      </c>
      <c r="Z366" s="1">
        <v>0</v>
      </c>
      <c r="AB366" s="1">
        <v>0.126689</v>
      </c>
      <c r="AD366" s="1">
        <v>1.025539</v>
      </c>
      <c r="AF366" s="1">
        <v>0</v>
      </c>
      <c r="AH366" s="1">
        <v>0</v>
      </c>
      <c r="AI366" s="9"/>
      <c r="AJ366" s="1">
        <v>7.599233344371</v>
      </c>
    </row>
    <row r="367" spans="1:36" ht="12.75">
      <c r="A367" t="s">
        <v>305</v>
      </c>
      <c r="B367" t="s">
        <v>703</v>
      </c>
      <c r="D367" s="1">
        <v>0</v>
      </c>
      <c r="F367" s="1">
        <v>8.403915127611</v>
      </c>
      <c r="H367" s="1">
        <v>0</v>
      </c>
      <c r="J367" s="1">
        <v>0.258979297422</v>
      </c>
      <c r="L367" s="1">
        <v>0</v>
      </c>
      <c r="N367" s="1">
        <v>0</v>
      </c>
      <c r="P367" s="1">
        <v>0</v>
      </c>
      <c r="R367" s="1">
        <v>0</v>
      </c>
      <c r="T367" s="1">
        <v>0.160992278914</v>
      </c>
      <c r="V367" s="1">
        <v>0</v>
      </c>
      <c r="X367" s="1">
        <v>0</v>
      </c>
      <c r="Z367" s="1">
        <v>0</v>
      </c>
      <c r="AB367" s="1">
        <v>0</v>
      </c>
      <c r="AD367" s="1">
        <v>0</v>
      </c>
      <c r="AF367" s="1">
        <v>0</v>
      </c>
      <c r="AH367" s="1">
        <v>0</v>
      </c>
      <c r="AI367" s="9"/>
      <c r="AJ367" s="1">
        <v>8.823886703946</v>
      </c>
    </row>
    <row r="368" spans="1:36" ht="12.75">
      <c r="A368" t="s">
        <v>306</v>
      </c>
      <c r="B368" t="s">
        <v>704</v>
      </c>
      <c r="D368" s="1">
        <v>0</v>
      </c>
      <c r="F368" s="1">
        <v>2.029351136589</v>
      </c>
      <c r="H368" s="1">
        <v>0</v>
      </c>
      <c r="J368" s="1">
        <v>0.078010054244</v>
      </c>
      <c r="L368" s="1">
        <v>0</v>
      </c>
      <c r="N368" s="1">
        <v>0</v>
      </c>
      <c r="P368" s="1">
        <v>0</v>
      </c>
      <c r="R368" s="1">
        <v>0</v>
      </c>
      <c r="T368" s="1">
        <v>0.049062369769</v>
      </c>
      <c r="V368" s="1">
        <v>0</v>
      </c>
      <c r="X368" s="1">
        <v>0</v>
      </c>
      <c r="Z368" s="1">
        <v>0.020651470588</v>
      </c>
      <c r="AB368" s="1">
        <v>0.06352</v>
      </c>
      <c r="AD368" s="1">
        <v>0</v>
      </c>
      <c r="AF368" s="1">
        <v>0</v>
      </c>
      <c r="AH368" s="1">
        <v>0</v>
      </c>
      <c r="AI368" s="9"/>
      <c r="AJ368" s="1">
        <v>2.240595031191</v>
      </c>
    </row>
    <row r="369" spans="1:36" ht="12.75">
      <c r="A369" t="s">
        <v>307</v>
      </c>
      <c r="B369" t="s">
        <v>705</v>
      </c>
      <c r="D369" s="1">
        <v>0</v>
      </c>
      <c r="F369" s="1">
        <v>3.254633955319</v>
      </c>
      <c r="H369" s="1">
        <v>0</v>
      </c>
      <c r="J369" s="1">
        <v>0.136417429463</v>
      </c>
      <c r="L369" s="1">
        <v>0</v>
      </c>
      <c r="N369" s="1">
        <v>0</v>
      </c>
      <c r="P369" s="1">
        <v>0</v>
      </c>
      <c r="R369" s="1">
        <v>0</v>
      </c>
      <c r="T369" s="1">
        <v>0.08339425363900001</v>
      </c>
      <c r="V369" s="1">
        <v>0</v>
      </c>
      <c r="X369" s="1">
        <v>0</v>
      </c>
      <c r="Z369" s="1">
        <v>0</v>
      </c>
      <c r="AB369" s="1">
        <v>0.10925099999999999</v>
      </c>
      <c r="AD369" s="1">
        <v>0</v>
      </c>
      <c r="AF369" s="1">
        <v>0</v>
      </c>
      <c r="AH369" s="1">
        <v>0</v>
      </c>
      <c r="AI369" s="9"/>
      <c r="AJ369" s="1">
        <v>3.583696638421</v>
      </c>
    </row>
    <row r="370" spans="1:36" ht="12.75">
      <c r="A370" t="s">
        <v>308</v>
      </c>
      <c r="B370" t="s">
        <v>706</v>
      </c>
      <c r="D370" s="1">
        <v>0</v>
      </c>
      <c r="F370" s="1">
        <v>3.498599607481</v>
      </c>
      <c r="H370" s="1">
        <v>0</v>
      </c>
      <c r="J370" s="1">
        <v>0.18818909055799998</v>
      </c>
      <c r="L370" s="1">
        <v>0</v>
      </c>
      <c r="N370" s="1">
        <v>0</v>
      </c>
      <c r="P370" s="1">
        <v>0</v>
      </c>
      <c r="R370" s="1">
        <v>0</v>
      </c>
      <c r="T370" s="1">
        <v>0.056074363657000005</v>
      </c>
      <c r="V370" s="1">
        <v>0</v>
      </c>
      <c r="X370" s="1">
        <v>0</v>
      </c>
      <c r="Z370" s="1">
        <v>0</v>
      </c>
      <c r="AB370" s="1">
        <v>0.15407300000000002</v>
      </c>
      <c r="AD370" s="1">
        <v>0</v>
      </c>
      <c r="AF370" s="1">
        <v>0</v>
      </c>
      <c r="AH370" s="1">
        <v>0</v>
      </c>
      <c r="AI370" s="9"/>
      <c r="AJ370" s="1">
        <v>3.896936061695</v>
      </c>
    </row>
    <row r="371" spans="1:36" ht="12.75">
      <c r="A371" t="s">
        <v>309</v>
      </c>
      <c r="B371" t="s">
        <v>707</v>
      </c>
      <c r="D371" s="1">
        <v>0</v>
      </c>
      <c r="F371" s="1">
        <v>5.032372780849</v>
      </c>
      <c r="H371" s="1">
        <v>0</v>
      </c>
      <c r="J371" s="1">
        <v>0.171662780566</v>
      </c>
      <c r="L371" s="1">
        <v>0</v>
      </c>
      <c r="N371" s="1">
        <v>0</v>
      </c>
      <c r="P371" s="1">
        <v>0</v>
      </c>
      <c r="R371" s="1">
        <v>0</v>
      </c>
      <c r="T371" s="1">
        <v>0.049062369769</v>
      </c>
      <c r="V371" s="1">
        <v>0</v>
      </c>
      <c r="X371" s="1">
        <v>0</v>
      </c>
      <c r="Z371" s="1">
        <v>0</v>
      </c>
      <c r="AB371" s="1">
        <v>0.140347</v>
      </c>
      <c r="AD371" s="1">
        <v>0</v>
      </c>
      <c r="AF371" s="1">
        <v>0</v>
      </c>
      <c r="AH371" s="1">
        <v>0</v>
      </c>
      <c r="AI371" s="9"/>
      <c r="AJ371" s="1">
        <v>5.393444931184001</v>
      </c>
    </row>
    <row r="372" spans="1:36" ht="12.75">
      <c r="A372" t="s">
        <v>310</v>
      </c>
      <c r="B372" t="s">
        <v>708</v>
      </c>
      <c r="D372" s="1">
        <v>0</v>
      </c>
      <c r="F372" s="1">
        <v>5.164771140339</v>
      </c>
      <c r="H372" s="1">
        <v>0</v>
      </c>
      <c r="J372" s="1">
        <v>0.175229067816</v>
      </c>
      <c r="L372" s="1">
        <v>0</v>
      </c>
      <c r="N372" s="1">
        <v>0</v>
      </c>
      <c r="P372" s="1">
        <v>0</v>
      </c>
      <c r="R372" s="1">
        <v>0</v>
      </c>
      <c r="T372" s="1">
        <v>0.06700251589900001</v>
      </c>
      <c r="V372" s="1">
        <v>0</v>
      </c>
      <c r="X372" s="1">
        <v>0</v>
      </c>
      <c r="Z372" s="1">
        <v>0</v>
      </c>
      <c r="AB372" s="1">
        <v>0.143287</v>
      </c>
      <c r="AD372" s="1">
        <v>0</v>
      </c>
      <c r="AF372" s="1">
        <v>0</v>
      </c>
      <c r="AH372" s="1">
        <v>0</v>
      </c>
      <c r="AI372" s="9"/>
      <c r="AJ372" s="1">
        <v>5.550289724054</v>
      </c>
    </row>
    <row r="373" spans="4:36" ht="12.75">
      <c r="D373" s="1" t="s">
        <v>891</v>
      </c>
      <c r="F373" s="1" t="s">
        <v>891</v>
      </c>
      <c r="H373" s="1" t="s">
        <v>891</v>
      </c>
      <c r="J373" s="1" t="s">
        <v>891</v>
      </c>
      <c r="L373" s="1" t="s">
        <v>891</v>
      </c>
      <c r="N373" s="1" t="s">
        <v>891</v>
      </c>
      <c r="P373" s="1" t="s">
        <v>891</v>
      </c>
      <c r="R373" s="1" t="s">
        <v>891</v>
      </c>
      <c r="T373" s="1" t="s">
        <v>891</v>
      </c>
      <c r="V373" s="1" t="s">
        <v>891</v>
      </c>
      <c r="X373" s="1" t="s">
        <v>891</v>
      </c>
      <c r="Z373" s="1" t="s">
        <v>891</v>
      </c>
      <c r="AB373" s="1" t="s">
        <v>891</v>
      </c>
      <c r="AD373" s="1" t="s">
        <v>891</v>
      </c>
      <c r="AF373" s="1" t="s">
        <v>891</v>
      </c>
      <c r="AH373" s="1" t="s">
        <v>891</v>
      </c>
      <c r="AI373" s="9"/>
      <c r="AJ373" s="1" t="s">
        <v>891</v>
      </c>
    </row>
    <row r="374" spans="2:36" ht="12.75">
      <c r="B374" t="s">
        <v>709</v>
      </c>
      <c r="D374" s="1" t="s">
        <v>891</v>
      </c>
      <c r="F374" s="1" t="s">
        <v>891</v>
      </c>
      <c r="H374" s="1" t="s">
        <v>891</v>
      </c>
      <c r="J374" s="1" t="s">
        <v>891</v>
      </c>
      <c r="L374" s="1" t="s">
        <v>891</v>
      </c>
      <c r="N374" s="1" t="s">
        <v>891</v>
      </c>
      <c r="P374" s="1" t="s">
        <v>891</v>
      </c>
      <c r="R374" s="1" t="s">
        <v>891</v>
      </c>
      <c r="T374" s="1" t="s">
        <v>891</v>
      </c>
      <c r="V374" s="1" t="s">
        <v>891</v>
      </c>
      <c r="X374" s="1" t="s">
        <v>891</v>
      </c>
      <c r="Z374" s="1" t="s">
        <v>891</v>
      </c>
      <c r="AB374" s="1" t="s">
        <v>891</v>
      </c>
      <c r="AD374" s="1" t="s">
        <v>891</v>
      </c>
      <c r="AF374" s="1" t="s">
        <v>891</v>
      </c>
      <c r="AH374" s="1" t="s">
        <v>891</v>
      </c>
      <c r="AI374" s="9"/>
      <c r="AJ374" s="1" t="s">
        <v>891</v>
      </c>
    </row>
    <row r="375" spans="1:36" ht="12.75">
      <c r="A375" t="s">
        <v>311</v>
      </c>
      <c r="B375" t="s">
        <v>710</v>
      </c>
      <c r="D375" s="1">
        <v>0</v>
      </c>
      <c r="F375" s="1">
        <v>3.3748179351750003</v>
      </c>
      <c r="H375" s="1">
        <v>0</v>
      </c>
      <c r="J375" s="1">
        <v>0.107545973842</v>
      </c>
      <c r="L375" s="1">
        <v>0</v>
      </c>
      <c r="N375" s="1">
        <v>0</v>
      </c>
      <c r="P375" s="1">
        <v>0</v>
      </c>
      <c r="R375" s="1">
        <v>0</v>
      </c>
      <c r="T375" s="1">
        <v>0.056074363657000005</v>
      </c>
      <c r="V375" s="1">
        <v>0</v>
      </c>
      <c r="X375" s="1">
        <v>0</v>
      </c>
      <c r="Z375" s="1">
        <v>0</v>
      </c>
      <c r="AB375" s="1">
        <v>0.04435</v>
      </c>
      <c r="AD375" s="1">
        <v>0</v>
      </c>
      <c r="AF375" s="1">
        <v>0</v>
      </c>
      <c r="AH375" s="1">
        <v>0</v>
      </c>
      <c r="AI375" s="9"/>
      <c r="AJ375" s="1">
        <v>3.582788272673</v>
      </c>
    </row>
    <row r="376" spans="1:36" ht="12.75">
      <c r="A376" t="s">
        <v>312</v>
      </c>
      <c r="B376" t="s">
        <v>711</v>
      </c>
      <c r="D376" s="1">
        <v>0</v>
      </c>
      <c r="F376" s="1">
        <v>6.526549919489</v>
      </c>
      <c r="H376" s="1">
        <v>0</v>
      </c>
      <c r="J376" s="1">
        <v>0.169967901559</v>
      </c>
      <c r="L376" s="1">
        <v>0</v>
      </c>
      <c r="N376" s="1">
        <v>0</v>
      </c>
      <c r="P376" s="1">
        <v>0</v>
      </c>
      <c r="R376" s="1">
        <v>0</v>
      </c>
      <c r="T376" s="1">
        <v>0.102517784128</v>
      </c>
      <c r="V376" s="1">
        <v>0</v>
      </c>
      <c r="X376" s="1">
        <v>0</v>
      </c>
      <c r="Z376" s="1">
        <v>0</v>
      </c>
      <c r="AB376" s="1">
        <v>0.140444</v>
      </c>
      <c r="AD376" s="1">
        <v>0</v>
      </c>
      <c r="AF376" s="1">
        <v>0</v>
      </c>
      <c r="AH376" s="1">
        <v>0</v>
      </c>
      <c r="AI376" s="9"/>
      <c r="AJ376" s="1">
        <v>6.9394796051759995</v>
      </c>
    </row>
    <row r="377" spans="1:36" ht="12.75">
      <c r="A377" t="s">
        <v>313</v>
      </c>
      <c r="B377" t="s">
        <v>712</v>
      </c>
      <c r="D377" s="1">
        <v>0</v>
      </c>
      <c r="F377" s="1">
        <v>2.607555164485</v>
      </c>
      <c r="H377" s="1">
        <v>0</v>
      </c>
      <c r="J377" s="1">
        <v>0.138444540458</v>
      </c>
      <c r="L377" s="1">
        <v>0</v>
      </c>
      <c r="N377" s="1">
        <v>0</v>
      </c>
      <c r="P377" s="1">
        <v>0</v>
      </c>
      <c r="R377" s="1">
        <v>0</v>
      </c>
      <c r="T377" s="1">
        <v>0.090223735511</v>
      </c>
      <c r="V377" s="1">
        <v>0</v>
      </c>
      <c r="X377" s="1">
        <v>0</v>
      </c>
      <c r="Z377" s="1">
        <v>0.025699</v>
      </c>
      <c r="AB377" s="1">
        <v>0.112505</v>
      </c>
      <c r="AD377" s="1">
        <v>0</v>
      </c>
      <c r="AF377" s="1">
        <v>0</v>
      </c>
      <c r="AH377" s="1">
        <v>0</v>
      </c>
      <c r="AI377" s="9"/>
      <c r="AJ377" s="1">
        <v>2.974427440453</v>
      </c>
    </row>
    <row r="378" spans="1:36" ht="12.75">
      <c r="A378" t="s">
        <v>314</v>
      </c>
      <c r="B378" t="s">
        <v>713</v>
      </c>
      <c r="D378" s="1">
        <v>0</v>
      </c>
      <c r="F378" s="1">
        <v>3.9597418810410003</v>
      </c>
      <c r="H378" s="1">
        <v>0</v>
      </c>
      <c r="J378" s="1">
        <v>0.104047124727</v>
      </c>
      <c r="L378" s="1">
        <v>0</v>
      </c>
      <c r="N378" s="1">
        <v>0</v>
      </c>
      <c r="P378" s="1">
        <v>0</v>
      </c>
      <c r="R378" s="1">
        <v>0</v>
      </c>
      <c r="T378" s="1">
        <v>0.049062369769</v>
      </c>
      <c r="V378" s="1">
        <v>0</v>
      </c>
      <c r="X378" s="1">
        <v>0</v>
      </c>
      <c r="Z378" s="1">
        <v>0</v>
      </c>
      <c r="AB378" s="1">
        <v>0.084399</v>
      </c>
      <c r="AD378" s="1">
        <v>0</v>
      </c>
      <c r="AF378" s="1">
        <v>0</v>
      </c>
      <c r="AH378" s="1">
        <v>0</v>
      </c>
      <c r="AI378" s="9"/>
      <c r="AJ378" s="1">
        <v>4.197250375537</v>
      </c>
    </row>
    <row r="379" spans="1:36" ht="12.75">
      <c r="A379" t="s">
        <v>315</v>
      </c>
      <c r="B379" t="s">
        <v>714</v>
      </c>
      <c r="D379" s="1">
        <v>0</v>
      </c>
      <c r="F379" s="1">
        <v>1.968392775469</v>
      </c>
      <c r="H379" s="1">
        <v>0</v>
      </c>
      <c r="J379" s="1">
        <v>0.08347452664300001</v>
      </c>
      <c r="L379" s="1">
        <v>0</v>
      </c>
      <c r="N379" s="1">
        <v>0</v>
      </c>
      <c r="P379" s="1">
        <v>0</v>
      </c>
      <c r="R379" s="1">
        <v>0</v>
      </c>
      <c r="T379" s="1">
        <v>0.06973430864800001</v>
      </c>
      <c r="V379" s="1">
        <v>0</v>
      </c>
      <c r="X379" s="1">
        <v>0</v>
      </c>
      <c r="Z379" s="1">
        <v>0.034771058824</v>
      </c>
      <c r="AB379" s="1">
        <v>0.068307</v>
      </c>
      <c r="AD379" s="1">
        <v>0</v>
      </c>
      <c r="AF379" s="1">
        <v>0</v>
      </c>
      <c r="AH379" s="1">
        <v>0</v>
      </c>
      <c r="AI379" s="9"/>
      <c r="AJ379" s="1">
        <v>2.224679669583</v>
      </c>
    </row>
    <row r="380" spans="1:36" ht="12.75">
      <c r="A380" t="s">
        <v>316</v>
      </c>
      <c r="B380" t="s">
        <v>715</v>
      </c>
      <c r="D380" s="1">
        <v>0</v>
      </c>
      <c r="F380" s="1">
        <v>3.627762576206</v>
      </c>
      <c r="H380" s="1">
        <v>0</v>
      </c>
      <c r="J380" s="1">
        <v>0.140431981962</v>
      </c>
      <c r="L380" s="1">
        <v>0</v>
      </c>
      <c r="N380" s="1">
        <v>0</v>
      </c>
      <c r="P380" s="1">
        <v>0</v>
      </c>
      <c r="R380" s="1">
        <v>0</v>
      </c>
      <c r="T380" s="1">
        <v>0.049062369769</v>
      </c>
      <c r="V380" s="1">
        <v>0</v>
      </c>
      <c r="X380" s="1">
        <v>0</v>
      </c>
      <c r="Z380" s="1">
        <v>0</v>
      </c>
      <c r="AB380" s="1">
        <v>0.113732</v>
      </c>
      <c r="AD380" s="1">
        <v>0</v>
      </c>
      <c r="AF380" s="1">
        <v>0</v>
      </c>
      <c r="AH380" s="1">
        <v>0</v>
      </c>
      <c r="AI380" s="9"/>
      <c r="AJ380" s="1">
        <v>3.9309889279370003</v>
      </c>
    </row>
    <row r="381" spans="1:36" ht="12.75">
      <c r="A381" t="s">
        <v>317</v>
      </c>
      <c r="B381" t="s">
        <v>716</v>
      </c>
      <c r="D381" s="1">
        <v>0</v>
      </c>
      <c r="F381" s="1">
        <v>2.3148919443589997</v>
      </c>
      <c r="H381" s="1">
        <v>0</v>
      </c>
      <c r="J381" s="1">
        <v>0.0901271003</v>
      </c>
      <c r="L381" s="1">
        <v>0</v>
      </c>
      <c r="N381" s="1">
        <v>0</v>
      </c>
      <c r="P381" s="1">
        <v>0</v>
      </c>
      <c r="R381" s="1">
        <v>0</v>
      </c>
      <c r="T381" s="1">
        <v>0.049062369769</v>
      </c>
      <c r="V381" s="1">
        <v>0</v>
      </c>
      <c r="X381" s="1">
        <v>0</v>
      </c>
      <c r="Z381" s="1">
        <v>0</v>
      </c>
      <c r="AB381" s="1">
        <v>0.075573</v>
      </c>
      <c r="AD381" s="1">
        <v>0</v>
      </c>
      <c r="AF381" s="1">
        <v>0</v>
      </c>
      <c r="AH381" s="1">
        <v>0</v>
      </c>
      <c r="AI381" s="9"/>
      <c r="AJ381" s="1">
        <v>2.5296544144290003</v>
      </c>
    </row>
    <row r="382" spans="4:36" ht="12.75">
      <c r="D382" s="1" t="s">
        <v>891</v>
      </c>
      <c r="F382" s="1" t="s">
        <v>891</v>
      </c>
      <c r="H382" s="1" t="s">
        <v>891</v>
      </c>
      <c r="J382" s="1" t="s">
        <v>891</v>
      </c>
      <c r="L382" s="1" t="s">
        <v>891</v>
      </c>
      <c r="N382" s="1" t="s">
        <v>891</v>
      </c>
      <c r="P382" s="1" t="s">
        <v>891</v>
      </c>
      <c r="R382" s="1" t="s">
        <v>891</v>
      </c>
      <c r="T382" s="1" t="s">
        <v>891</v>
      </c>
      <c r="V382" s="1" t="s">
        <v>891</v>
      </c>
      <c r="X382" s="1" t="s">
        <v>891</v>
      </c>
      <c r="Z382" s="1" t="s">
        <v>891</v>
      </c>
      <c r="AB382" s="1" t="s">
        <v>891</v>
      </c>
      <c r="AD382" s="1" t="s">
        <v>891</v>
      </c>
      <c r="AF382" s="1" t="s">
        <v>891</v>
      </c>
      <c r="AH382" s="1" t="s">
        <v>891</v>
      </c>
      <c r="AI382" s="9"/>
      <c r="AJ382" s="1" t="s">
        <v>891</v>
      </c>
    </row>
    <row r="383" spans="2:36" ht="12.75">
      <c r="B383" t="s">
        <v>717</v>
      </c>
      <c r="D383" s="1" t="s">
        <v>891</v>
      </c>
      <c r="F383" s="1" t="s">
        <v>891</v>
      </c>
      <c r="H383" s="1" t="s">
        <v>891</v>
      </c>
      <c r="J383" s="1" t="s">
        <v>891</v>
      </c>
      <c r="L383" s="1" t="s">
        <v>891</v>
      </c>
      <c r="N383" s="1" t="s">
        <v>891</v>
      </c>
      <c r="P383" s="1" t="s">
        <v>891</v>
      </c>
      <c r="R383" s="1" t="s">
        <v>891</v>
      </c>
      <c r="T383" s="1" t="s">
        <v>891</v>
      </c>
      <c r="V383" s="1" t="s">
        <v>891</v>
      </c>
      <c r="X383" s="1" t="s">
        <v>891</v>
      </c>
      <c r="Z383" s="1" t="s">
        <v>891</v>
      </c>
      <c r="AB383" s="1" t="s">
        <v>891</v>
      </c>
      <c r="AD383" s="1" t="s">
        <v>891</v>
      </c>
      <c r="AF383" s="1" t="s">
        <v>891</v>
      </c>
      <c r="AH383" s="1" t="s">
        <v>891</v>
      </c>
      <c r="AI383" s="9"/>
      <c r="AJ383" s="1" t="s">
        <v>891</v>
      </c>
    </row>
    <row r="384" spans="1:36" ht="12.75">
      <c r="A384" t="s">
        <v>318</v>
      </c>
      <c r="B384" t="s">
        <v>718</v>
      </c>
      <c r="D384" s="1">
        <v>0</v>
      </c>
      <c r="F384" s="1">
        <v>4.117304474835</v>
      </c>
      <c r="H384" s="1">
        <v>0</v>
      </c>
      <c r="J384" s="1">
        <v>0.081616010985</v>
      </c>
      <c r="L384" s="1">
        <v>0</v>
      </c>
      <c r="N384" s="1">
        <v>0</v>
      </c>
      <c r="P384" s="1">
        <v>0</v>
      </c>
      <c r="R384" s="1">
        <v>0</v>
      </c>
      <c r="T384" s="1">
        <v>0.079003171545</v>
      </c>
      <c r="V384" s="1">
        <v>0</v>
      </c>
      <c r="X384" s="1">
        <v>0</v>
      </c>
      <c r="Z384" s="1">
        <v>0.016313294118</v>
      </c>
      <c r="AB384" s="1">
        <v>0.06736500000000001</v>
      </c>
      <c r="AD384" s="1">
        <v>0</v>
      </c>
      <c r="AF384" s="1">
        <v>0</v>
      </c>
      <c r="AH384" s="1">
        <v>0</v>
      </c>
      <c r="AI384" s="9"/>
      <c r="AJ384" s="1">
        <v>4.361601951483</v>
      </c>
    </row>
    <row r="385" spans="1:36" ht="12.75">
      <c r="A385" t="s">
        <v>319</v>
      </c>
      <c r="B385" t="s">
        <v>719</v>
      </c>
      <c r="D385" s="1">
        <v>0</v>
      </c>
      <c r="F385" s="1">
        <v>9.467737255483</v>
      </c>
      <c r="H385" s="1">
        <v>0</v>
      </c>
      <c r="J385" s="1">
        <v>0.13338767208</v>
      </c>
      <c r="L385" s="1">
        <v>0</v>
      </c>
      <c r="N385" s="1">
        <v>0</v>
      </c>
      <c r="P385" s="1">
        <v>0</v>
      </c>
      <c r="R385" s="1">
        <v>0</v>
      </c>
      <c r="T385" s="1">
        <v>0.09705419863</v>
      </c>
      <c r="V385" s="1">
        <v>0</v>
      </c>
      <c r="X385" s="1">
        <v>0</v>
      </c>
      <c r="Z385" s="1">
        <v>0.127129176471</v>
      </c>
      <c r="AB385" s="1">
        <v>0</v>
      </c>
      <c r="AD385" s="1">
        <v>0.112933</v>
      </c>
      <c r="AF385" s="1">
        <v>0</v>
      </c>
      <c r="AH385" s="1">
        <v>0</v>
      </c>
      <c r="AI385" s="9"/>
      <c r="AJ385" s="1">
        <v>9.938241302664</v>
      </c>
    </row>
    <row r="386" spans="1:36" ht="12.75">
      <c r="A386" t="s">
        <v>320</v>
      </c>
      <c r="B386" t="s">
        <v>720</v>
      </c>
      <c r="D386" s="1">
        <v>0</v>
      </c>
      <c r="F386" s="1">
        <v>5.782553802893</v>
      </c>
      <c r="H386" s="1">
        <v>0</v>
      </c>
      <c r="J386" s="1">
        <v>0.155555975443</v>
      </c>
      <c r="L386" s="1">
        <v>0</v>
      </c>
      <c r="N386" s="1">
        <v>0</v>
      </c>
      <c r="P386" s="1">
        <v>0</v>
      </c>
      <c r="R386" s="1">
        <v>0</v>
      </c>
      <c r="T386" s="1">
        <v>0.109054854276</v>
      </c>
      <c r="V386" s="1">
        <v>0</v>
      </c>
      <c r="X386" s="1">
        <v>0</v>
      </c>
      <c r="Z386" s="1">
        <v>0</v>
      </c>
      <c r="AB386" s="1">
        <v>0</v>
      </c>
      <c r="AD386" s="1">
        <v>0</v>
      </c>
      <c r="AF386" s="1">
        <v>0</v>
      </c>
      <c r="AH386" s="1">
        <v>0</v>
      </c>
      <c r="AI386" s="9"/>
      <c r="AJ386" s="1">
        <v>6.0471646326120005</v>
      </c>
    </row>
    <row r="387" spans="1:36" ht="12.75">
      <c r="A387" t="s">
        <v>321</v>
      </c>
      <c r="B387" t="s">
        <v>721</v>
      </c>
      <c r="D387" s="1">
        <v>0</v>
      </c>
      <c r="F387" s="1">
        <v>4.729926598102</v>
      </c>
      <c r="H387" s="1">
        <v>0</v>
      </c>
      <c r="J387" s="1">
        <v>0.126669643763</v>
      </c>
      <c r="L387" s="1">
        <v>0</v>
      </c>
      <c r="N387" s="1">
        <v>0</v>
      </c>
      <c r="P387" s="1">
        <v>0</v>
      </c>
      <c r="R387" s="1">
        <v>0</v>
      </c>
      <c r="T387" s="1">
        <v>0.07656379052</v>
      </c>
      <c r="V387" s="1">
        <v>0</v>
      </c>
      <c r="X387" s="1">
        <v>0</v>
      </c>
      <c r="Z387" s="1">
        <v>0.068796294118</v>
      </c>
      <c r="AB387" s="1">
        <v>0</v>
      </c>
      <c r="AD387" s="1">
        <v>0</v>
      </c>
      <c r="AF387" s="1">
        <v>0</v>
      </c>
      <c r="AH387" s="1">
        <v>0</v>
      </c>
      <c r="AI387" s="9"/>
      <c r="AJ387" s="1">
        <v>5.001956326502</v>
      </c>
    </row>
    <row r="388" spans="1:36" ht="12.75">
      <c r="A388" t="s">
        <v>322</v>
      </c>
      <c r="B388" t="s">
        <v>722</v>
      </c>
      <c r="D388" s="1">
        <v>0</v>
      </c>
      <c r="F388" s="1">
        <v>5.1014124130830005</v>
      </c>
      <c r="H388" s="1">
        <v>0</v>
      </c>
      <c r="J388" s="1">
        <v>0.11551954155199999</v>
      </c>
      <c r="L388" s="1">
        <v>0</v>
      </c>
      <c r="N388" s="1">
        <v>0</v>
      </c>
      <c r="P388" s="1">
        <v>0</v>
      </c>
      <c r="R388" s="1">
        <v>0</v>
      </c>
      <c r="T388" s="1">
        <v>0.07656379052</v>
      </c>
      <c r="V388" s="1">
        <v>0</v>
      </c>
      <c r="X388" s="1">
        <v>0</v>
      </c>
      <c r="Z388" s="1">
        <v>0.030462058824</v>
      </c>
      <c r="AB388" s="1">
        <v>0.093745</v>
      </c>
      <c r="AD388" s="1">
        <v>0</v>
      </c>
      <c r="AF388" s="1">
        <v>0</v>
      </c>
      <c r="AH388" s="1">
        <v>0</v>
      </c>
      <c r="AI388" s="9"/>
      <c r="AJ388" s="1">
        <v>5.417702803979</v>
      </c>
    </row>
    <row r="389" spans="1:36" ht="12.75">
      <c r="A389" t="s">
        <v>323</v>
      </c>
      <c r="B389" t="s">
        <v>723</v>
      </c>
      <c r="D389" s="1">
        <v>0</v>
      </c>
      <c r="F389" s="1">
        <v>5.558985493257</v>
      </c>
      <c r="H389" s="1">
        <v>0</v>
      </c>
      <c r="J389" s="1">
        <v>0.15600523243</v>
      </c>
      <c r="L389" s="1">
        <v>0</v>
      </c>
      <c r="N389" s="1">
        <v>0</v>
      </c>
      <c r="P389" s="1">
        <v>0</v>
      </c>
      <c r="R389" s="1">
        <v>0</v>
      </c>
      <c r="T389" s="1">
        <v>0.103883680502</v>
      </c>
      <c r="V389" s="1">
        <v>0</v>
      </c>
      <c r="X389" s="1">
        <v>0</v>
      </c>
      <c r="Z389" s="1">
        <v>0.056376235294</v>
      </c>
      <c r="AB389" s="1">
        <v>0.067241</v>
      </c>
      <c r="AD389" s="1">
        <v>0</v>
      </c>
      <c r="AF389" s="1">
        <v>0</v>
      </c>
      <c r="AH389" s="1">
        <v>0</v>
      </c>
      <c r="AI389" s="9"/>
      <c r="AJ389" s="1">
        <v>5.942491641483</v>
      </c>
    </row>
    <row r="390" spans="1:36" ht="12.75">
      <c r="A390" t="s">
        <v>324</v>
      </c>
      <c r="B390" t="s">
        <v>724</v>
      </c>
      <c r="D390" s="1">
        <v>0</v>
      </c>
      <c r="F390" s="1">
        <v>4.585628443201</v>
      </c>
      <c r="H390" s="1">
        <v>0</v>
      </c>
      <c r="J390" s="1">
        <v>0.14285182091899998</v>
      </c>
      <c r="L390" s="1">
        <v>0</v>
      </c>
      <c r="N390" s="1">
        <v>0</v>
      </c>
      <c r="P390" s="1">
        <v>0</v>
      </c>
      <c r="R390" s="1">
        <v>0</v>
      </c>
      <c r="T390" s="1">
        <v>0.062903845529</v>
      </c>
      <c r="V390" s="1">
        <v>0</v>
      </c>
      <c r="X390" s="1">
        <v>0</v>
      </c>
      <c r="Z390" s="1">
        <v>0.090751588235</v>
      </c>
      <c r="AB390" s="1">
        <v>0.059462</v>
      </c>
      <c r="AD390" s="1">
        <v>0</v>
      </c>
      <c r="AF390" s="1">
        <v>0</v>
      </c>
      <c r="AH390" s="1">
        <v>0</v>
      </c>
      <c r="AI390" s="9"/>
      <c r="AJ390" s="1">
        <v>4.941597697884</v>
      </c>
    </row>
    <row r="391" spans="4:36" ht="12.75">
      <c r="D391" s="1" t="s">
        <v>891</v>
      </c>
      <c r="F391" s="1" t="s">
        <v>891</v>
      </c>
      <c r="H391" s="1" t="s">
        <v>891</v>
      </c>
      <c r="J391" s="1" t="s">
        <v>891</v>
      </c>
      <c r="L391" s="1" t="s">
        <v>891</v>
      </c>
      <c r="N391" s="1" t="s">
        <v>891</v>
      </c>
      <c r="P391" s="1" t="s">
        <v>891</v>
      </c>
      <c r="R391" s="1" t="s">
        <v>891</v>
      </c>
      <c r="T391" s="1" t="s">
        <v>891</v>
      </c>
      <c r="V391" s="1" t="s">
        <v>891</v>
      </c>
      <c r="X391" s="1" t="s">
        <v>891</v>
      </c>
      <c r="Z391" s="1" t="s">
        <v>891</v>
      </c>
      <c r="AB391" s="1" t="s">
        <v>891</v>
      </c>
      <c r="AD391" s="1" t="s">
        <v>891</v>
      </c>
      <c r="AF391" s="1" t="s">
        <v>891</v>
      </c>
      <c r="AH391" s="1" t="s">
        <v>891</v>
      </c>
      <c r="AI391" s="9"/>
      <c r="AJ391" s="1" t="s">
        <v>891</v>
      </c>
    </row>
    <row r="392" spans="2:36" ht="12.75">
      <c r="B392" t="s">
        <v>725</v>
      </c>
      <c r="D392" s="1" t="s">
        <v>891</v>
      </c>
      <c r="F392" s="1" t="s">
        <v>891</v>
      </c>
      <c r="H392" s="1" t="s">
        <v>891</v>
      </c>
      <c r="J392" s="1" t="s">
        <v>891</v>
      </c>
      <c r="L392" s="1" t="s">
        <v>891</v>
      </c>
      <c r="N392" s="1" t="s">
        <v>891</v>
      </c>
      <c r="P392" s="1" t="s">
        <v>891</v>
      </c>
      <c r="R392" s="1" t="s">
        <v>891</v>
      </c>
      <c r="T392" s="1" t="s">
        <v>891</v>
      </c>
      <c r="V392" s="1" t="s">
        <v>891</v>
      </c>
      <c r="X392" s="1" t="s">
        <v>891</v>
      </c>
      <c r="Z392" s="1" t="s">
        <v>891</v>
      </c>
      <c r="AB392" s="1" t="s">
        <v>891</v>
      </c>
      <c r="AD392" s="1" t="s">
        <v>891</v>
      </c>
      <c r="AF392" s="1" t="s">
        <v>891</v>
      </c>
      <c r="AH392" s="1" t="s">
        <v>891</v>
      </c>
      <c r="AI392" s="9"/>
      <c r="AJ392" s="1" t="s">
        <v>891</v>
      </c>
    </row>
    <row r="393" spans="1:36" ht="12.75">
      <c r="A393" t="s">
        <v>325</v>
      </c>
      <c r="B393" t="s">
        <v>726</v>
      </c>
      <c r="D393" s="1">
        <v>0</v>
      </c>
      <c r="F393" s="1">
        <v>6.048623643766</v>
      </c>
      <c r="H393" s="1">
        <v>0</v>
      </c>
      <c r="J393" s="1">
        <v>0.07283913607999999</v>
      </c>
      <c r="L393" s="1">
        <v>0</v>
      </c>
      <c r="N393" s="1">
        <v>0</v>
      </c>
      <c r="P393" s="1">
        <v>0</v>
      </c>
      <c r="R393" s="1">
        <v>0</v>
      </c>
      <c r="T393" s="1">
        <v>0.138034033604</v>
      </c>
      <c r="V393" s="1">
        <v>0</v>
      </c>
      <c r="X393" s="1">
        <v>0</v>
      </c>
      <c r="Z393" s="1">
        <v>0.090405117647</v>
      </c>
      <c r="AB393" s="1">
        <v>0.030719</v>
      </c>
      <c r="AD393" s="1">
        <v>0</v>
      </c>
      <c r="AF393" s="1">
        <v>0</v>
      </c>
      <c r="AH393" s="1">
        <v>0</v>
      </c>
      <c r="AI393" s="9"/>
      <c r="AJ393" s="1">
        <v>6.380620931097</v>
      </c>
    </row>
    <row r="394" spans="1:36" ht="12.75">
      <c r="A394" t="s">
        <v>326</v>
      </c>
      <c r="B394" t="s">
        <v>727</v>
      </c>
      <c r="D394" s="1">
        <v>0</v>
      </c>
      <c r="F394" s="1">
        <v>4.331047585415</v>
      </c>
      <c r="H394" s="1">
        <v>0</v>
      </c>
      <c r="J394" s="1">
        <v>0.127887497139</v>
      </c>
      <c r="L394" s="1">
        <v>0</v>
      </c>
      <c r="N394" s="1">
        <v>0</v>
      </c>
      <c r="P394" s="1">
        <v>0</v>
      </c>
      <c r="R394" s="1">
        <v>0</v>
      </c>
      <c r="T394" s="1">
        <v>0.110714143621</v>
      </c>
      <c r="V394" s="1">
        <v>0</v>
      </c>
      <c r="X394" s="1">
        <v>0</v>
      </c>
      <c r="Z394" s="1">
        <v>0</v>
      </c>
      <c r="AB394" s="1">
        <v>0.10588900000000001</v>
      </c>
      <c r="AD394" s="1">
        <v>0</v>
      </c>
      <c r="AF394" s="1">
        <v>0</v>
      </c>
      <c r="AH394" s="1">
        <v>0</v>
      </c>
      <c r="AI394" s="9"/>
      <c r="AJ394" s="1">
        <v>4.675538226176</v>
      </c>
    </row>
    <row r="395" spans="1:36" ht="12.75">
      <c r="A395" t="s">
        <v>327</v>
      </c>
      <c r="B395" t="s">
        <v>728</v>
      </c>
      <c r="D395" s="1">
        <v>0</v>
      </c>
      <c r="F395" s="1">
        <v>5.882530047854</v>
      </c>
      <c r="H395" s="1">
        <v>0</v>
      </c>
      <c r="J395" s="1">
        <v>0.114334415506</v>
      </c>
      <c r="L395" s="1">
        <v>0</v>
      </c>
      <c r="N395" s="1">
        <v>0</v>
      </c>
      <c r="P395" s="1">
        <v>0</v>
      </c>
      <c r="R395" s="1">
        <v>0</v>
      </c>
      <c r="T395" s="1">
        <v>0.06973430864800001</v>
      </c>
      <c r="V395" s="1">
        <v>0</v>
      </c>
      <c r="X395" s="1">
        <v>0</v>
      </c>
      <c r="Z395" s="1">
        <v>0</v>
      </c>
      <c r="AB395" s="1">
        <v>0.09360199999999999</v>
      </c>
      <c r="AD395" s="1">
        <v>1.864318</v>
      </c>
      <c r="AF395" s="1">
        <v>0</v>
      </c>
      <c r="AH395" s="1">
        <v>0</v>
      </c>
      <c r="AI395" s="9"/>
      <c r="AJ395" s="1">
        <v>8.024518772008</v>
      </c>
    </row>
    <row r="396" spans="1:36" ht="12.75">
      <c r="A396" t="s">
        <v>331</v>
      </c>
      <c r="B396" t="s">
        <v>729</v>
      </c>
      <c r="D396" s="1">
        <v>0</v>
      </c>
      <c r="F396" s="1">
        <v>8.397851272584</v>
      </c>
      <c r="H396" s="1">
        <v>0</v>
      </c>
      <c r="J396" s="1">
        <v>0.156138125225</v>
      </c>
      <c r="L396" s="1">
        <v>0</v>
      </c>
      <c r="N396" s="1">
        <v>0</v>
      </c>
      <c r="P396" s="1">
        <v>0</v>
      </c>
      <c r="R396" s="1">
        <v>0</v>
      </c>
      <c r="T396" s="1">
        <v>0.124374088613</v>
      </c>
      <c r="V396" s="1">
        <v>0</v>
      </c>
      <c r="X396" s="1">
        <v>0</v>
      </c>
      <c r="Z396" s="1">
        <v>0.088567</v>
      </c>
      <c r="AB396" s="1">
        <v>0.130094</v>
      </c>
      <c r="AD396" s="1">
        <v>0</v>
      </c>
      <c r="AF396" s="1">
        <v>0</v>
      </c>
      <c r="AH396" s="1">
        <v>0</v>
      </c>
      <c r="AI396" s="9"/>
      <c r="AJ396" s="1">
        <v>8.897024486421</v>
      </c>
    </row>
    <row r="397" spans="1:36" ht="12.75">
      <c r="A397" t="s">
        <v>328</v>
      </c>
      <c r="B397" t="s">
        <v>730</v>
      </c>
      <c r="D397" s="1">
        <v>0</v>
      </c>
      <c r="F397" s="1">
        <v>4.8636352224629995</v>
      </c>
      <c r="H397" s="1">
        <v>0</v>
      </c>
      <c r="J397" s="1">
        <v>0.141951323471</v>
      </c>
      <c r="L397" s="1">
        <v>0</v>
      </c>
      <c r="N397" s="1">
        <v>0</v>
      </c>
      <c r="P397" s="1">
        <v>0</v>
      </c>
      <c r="R397" s="1">
        <v>0</v>
      </c>
      <c r="T397" s="1">
        <v>0.117543625493</v>
      </c>
      <c r="V397" s="1">
        <v>0</v>
      </c>
      <c r="X397" s="1">
        <v>0</v>
      </c>
      <c r="Z397" s="1">
        <v>0.092573294118</v>
      </c>
      <c r="AB397" s="1">
        <v>0.115508</v>
      </c>
      <c r="AD397" s="1">
        <v>0</v>
      </c>
      <c r="AF397" s="1">
        <v>0</v>
      </c>
      <c r="AH397" s="1">
        <v>0</v>
      </c>
      <c r="AI397" s="9"/>
      <c r="AJ397" s="1">
        <v>5.331211465545</v>
      </c>
    </row>
    <row r="398" spans="1:36" ht="12.75">
      <c r="A398" t="s">
        <v>329</v>
      </c>
      <c r="B398" t="s">
        <v>731</v>
      </c>
      <c r="D398" s="1">
        <v>0</v>
      </c>
      <c r="F398" s="1">
        <v>8.97207909714</v>
      </c>
      <c r="H398" s="1">
        <v>0</v>
      </c>
      <c r="J398" s="1">
        <v>0.228292962583</v>
      </c>
      <c r="L398" s="1">
        <v>0</v>
      </c>
      <c r="N398" s="1">
        <v>0</v>
      </c>
      <c r="P398" s="1">
        <v>0</v>
      </c>
      <c r="R398" s="1">
        <v>0</v>
      </c>
      <c r="T398" s="1">
        <v>0.32927326348</v>
      </c>
      <c r="V398" s="1">
        <v>0</v>
      </c>
      <c r="X398" s="1">
        <v>0</v>
      </c>
      <c r="Z398" s="1">
        <v>0</v>
      </c>
      <c r="AB398" s="1">
        <v>0</v>
      </c>
      <c r="AD398" s="1">
        <v>0</v>
      </c>
      <c r="AF398" s="1">
        <v>0</v>
      </c>
      <c r="AH398" s="1">
        <v>0</v>
      </c>
      <c r="AI398" s="9"/>
      <c r="AJ398" s="1">
        <v>9.529645323202999</v>
      </c>
    </row>
    <row r="399" spans="1:36" ht="12.75">
      <c r="A399" t="s">
        <v>330</v>
      </c>
      <c r="B399" t="s">
        <v>732</v>
      </c>
      <c r="D399" s="1">
        <v>0</v>
      </c>
      <c r="F399" s="1">
        <v>4.639955527397</v>
      </c>
      <c r="H399" s="1">
        <v>0</v>
      </c>
      <c r="J399" s="1">
        <v>0.150631008123</v>
      </c>
      <c r="L399" s="1">
        <v>0</v>
      </c>
      <c r="N399" s="1">
        <v>0</v>
      </c>
      <c r="P399" s="1">
        <v>0</v>
      </c>
      <c r="R399" s="1">
        <v>0</v>
      </c>
      <c r="T399" s="1">
        <v>0.192673813568</v>
      </c>
      <c r="V399" s="1">
        <v>0</v>
      </c>
      <c r="X399" s="1">
        <v>0</v>
      </c>
      <c r="Z399" s="1">
        <v>0.054576411765</v>
      </c>
      <c r="AB399" s="1">
        <v>0.125506</v>
      </c>
      <c r="AD399" s="1">
        <v>0</v>
      </c>
      <c r="AF399" s="1">
        <v>0</v>
      </c>
      <c r="AH399" s="1">
        <v>0</v>
      </c>
      <c r="AI399" s="9"/>
      <c r="AJ399" s="1">
        <v>5.163342760853</v>
      </c>
    </row>
    <row r="400" spans="4:36" ht="12.75">
      <c r="D400" s="1" t="s">
        <v>891</v>
      </c>
      <c r="F400" s="1" t="s">
        <v>891</v>
      </c>
      <c r="H400" s="1" t="s">
        <v>891</v>
      </c>
      <c r="J400" s="1" t="s">
        <v>891</v>
      </c>
      <c r="L400" s="1" t="s">
        <v>891</v>
      </c>
      <c r="N400" s="1" t="s">
        <v>891</v>
      </c>
      <c r="P400" s="1" t="s">
        <v>891</v>
      </c>
      <c r="R400" s="1" t="s">
        <v>891</v>
      </c>
      <c r="T400" s="1" t="s">
        <v>891</v>
      </c>
      <c r="V400" s="1" t="s">
        <v>891</v>
      </c>
      <c r="X400" s="1" t="s">
        <v>891</v>
      </c>
      <c r="Z400" s="1" t="s">
        <v>891</v>
      </c>
      <c r="AB400" s="1" t="s">
        <v>891</v>
      </c>
      <c r="AD400" s="1" t="s">
        <v>891</v>
      </c>
      <c r="AF400" s="1" t="s">
        <v>891</v>
      </c>
      <c r="AH400" s="1" t="s">
        <v>891</v>
      </c>
      <c r="AI400" s="9"/>
      <c r="AJ400" s="1" t="s">
        <v>891</v>
      </c>
    </row>
    <row r="401" spans="2:36" ht="12.75">
      <c r="B401" t="s">
        <v>733</v>
      </c>
      <c r="D401" s="1" t="s">
        <v>891</v>
      </c>
      <c r="F401" s="1" t="s">
        <v>891</v>
      </c>
      <c r="H401" s="1" t="s">
        <v>891</v>
      </c>
      <c r="J401" s="1" t="s">
        <v>891</v>
      </c>
      <c r="L401" s="1" t="s">
        <v>891</v>
      </c>
      <c r="N401" s="1" t="s">
        <v>891</v>
      </c>
      <c r="P401" s="1" t="s">
        <v>891</v>
      </c>
      <c r="R401" s="1" t="s">
        <v>891</v>
      </c>
      <c r="T401" s="1" t="s">
        <v>891</v>
      </c>
      <c r="V401" s="1" t="s">
        <v>891</v>
      </c>
      <c r="X401" s="1" t="s">
        <v>891</v>
      </c>
      <c r="Z401" s="1" t="s">
        <v>891</v>
      </c>
      <c r="AB401" s="1" t="s">
        <v>891</v>
      </c>
      <c r="AD401" s="1" t="s">
        <v>891</v>
      </c>
      <c r="AF401" s="1" t="s">
        <v>891</v>
      </c>
      <c r="AH401" s="1" t="s">
        <v>891</v>
      </c>
      <c r="AI401" s="9"/>
      <c r="AJ401" s="1" t="s">
        <v>891</v>
      </c>
    </row>
    <row r="402" spans="1:36" ht="12.75">
      <c r="A402" t="s">
        <v>339</v>
      </c>
      <c r="B402" t="s">
        <v>734</v>
      </c>
      <c r="D402" s="1">
        <v>0</v>
      </c>
      <c r="F402" s="1">
        <v>2.205151562668</v>
      </c>
      <c r="H402" s="1">
        <v>0</v>
      </c>
      <c r="J402" s="1">
        <v>0.084315519855</v>
      </c>
      <c r="L402" s="1">
        <v>0</v>
      </c>
      <c r="N402" s="1">
        <v>0</v>
      </c>
      <c r="P402" s="1">
        <v>0</v>
      </c>
      <c r="R402" s="1">
        <v>0</v>
      </c>
      <c r="T402" s="1">
        <v>0.08339425363900001</v>
      </c>
      <c r="V402" s="1">
        <v>0</v>
      </c>
      <c r="X402" s="1">
        <v>0</v>
      </c>
      <c r="Z402" s="1">
        <v>0.053564352940999996</v>
      </c>
      <c r="AB402" s="1">
        <v>0.06928</v>
      </c>
      <c r="AD402" s="1">
        <v>0</v>
      </c>
      <c r="AF402" s="1">
        <v>0</v>
      </c>
      <c r="AH402" s="1">
        <v>0</v>
      </c>
      <c r="AI402" s="9"/>
      <c r="AJ402" s="1">
        <v>2.495705689103</v>
      </c>
    </row>
    <row r="403" spans="1:36" ht="12.75">
      <c r="A403" t="s">
        <v>340</v>
      </c>
      <c r="B403" t="s">
        <v>735</v>
      </c>
      <c r="D403" s="1">
        <v>0</v>
      </c>
      <c r="F403" s="1">
        <v>3.161254270205</v>
      </c>
      <c r="H403" s="1">
        <v>0</v>
      </c>
      <c r="J403" s="1">
        <v>0.080130388544</v>
      </c>
      <c r="L403" s="1">
        <v>0</v>
      </c>
      <c r="N403" s="1">
        <v>0</v>
      </c>
      <c r="P403" s="1">
        <v>0</v>
      </c>
      <c r="R403" s="1">
        <v>0</v>
      </c>
      <c r="T403" s="1">
        <v>0.06973430864800001</v>
      </c>
      <c r="V403" s="1">
        <v>0</v>
      </c>
      <c r="X403" s="1">
        <v>0</v>
      </c>
      <c r="Z403" s="1">
        <v>0.120334705882</v>
      </c>
      <c r="AB403" s="1">
        <v>0.065586</v>
      </c>
      <c r="AD403" s="1">
        <v>0</v>
      </c>
      <c r="AF403" s="1">
        <v>0</v>
      </c>
      <c r="AH403" s="1">
        <v>0</v>
      </c>
      <c r="AI403" s="9"/>
      <c r="AJ403" s="1">
        <v>3.497039673279</v>
      </c>
    </row>
    <row r="404" spans="1:36" ht="12.75">
      <c r="A404" t="s">
        <v>398</v>
      </c>
      <c r="B404" t="s">
        <v>736</v>
      </c>
      <c r="D404" s="1">
        <v>0</v>
      </c>
      <c r="F404" s="1">
        <v>5.559608488726999</v>
      </c>
      <c r="H404" s="1">
        <v>0</v>
      </c>
      <c r="J404" s="1">
        <v>0.33871497453</v>
      </c>
      <c r="L404" s="1">
        <v>0</v>
      </c>
      <c r="N404" s="1">
        <v>0</v>
      </c>
      <c r="P404" s="1">
        <v>0</v>
      </c>
      <c r="R404" s="1">
        <v>0</v>
      </c>
      <c r="T404" s="1">
        <v>0.07952028892200001</v>
      </c>
      <c r="V404" s="1">
        <v>0</v>
      </c>
      <c r="X404" s="1">
        <v>0</v>
      </c>
      <c r="Z404" s="1">
        <v>0.046009470588</v>
      </c>
      <c r="AB404" s="1">
        <v>0.277646</v>
      </c>
      <c r="AD404" s="1">
        <v>0</v>
      </c>
      <c r="AF404" s="1">
        <v>0</v>
      </c>
      <c r="AH404" s="1">
        <v>0</v>
      </c>
      <c r="AI404" s="9"/>
      <c r="AJ404" s="1">
        <v>6.301499222767</v>
      </c>
    </row>
    <row r="405" spans="1:36" ht="12.75">
      <c r="A405" t="s">
        <v>341</v>
      </c>
      <c r="B405" t="s">
        <v>737</v>
      </c>
      <c r="D405" s="1">
        <v>0</v>
      </c>
      <c r="F405" s="1">
        <v>2.234789962864</v>
      </c>
      <c r="H405" s="1">
        <v>0</v>
      </c>
      <c r="J405" s="1">
        <v>0.09067156406600001</v>
      </c>
      <c r="L405" s="1">
        <v>0</v>
      </c>
      <c r="N405" s="1">
        <v>0</v>
      </c>
      <c r="P405" s="1">
        <v>0</v>
      </c>
      <c r="R405" s="1">
        <v>0</v>
      </c>
      <c r="T405" s="1">
        <v>0.076671727733</v>
      </c>
      <c r="V405" s="1">
        <v>0</v>
      </c>
      <c r="X405" s="1">
        <v>0</v>
      </c>
      <c r="Z405" s="1">
        <v>0.069250352941</v>
      </c>
      <c r="AB405" s="1">
        <v>0</v>
      </c>
      <c r="AD405" s="1">
        <v>0</v>
      </c>
      <c r="AF405" s="1">
        <v>0</v>
      </c>
      <c r="AH405" s="1">
        <v>0</v>
      </c>
      <c r="AI405" s="9"/>
      <c r="AJ405" s="1">
        <v>2.471383607604</v>
      </c>
    </row>
    <row r="406" spans="1:36" ht="12.75">
      <c r="A406" t="s">
        <v>399</v>
      </c>
      <c r="B406" t="s">
        <v>738</v>
      </c>
      <c r="D406" s="1">
        <v>0</v>
      </c>
      <c r="F406" s="1">
        <v>2.438404618362</v>
      </c>
      <c r="H406" s="1">
        <v>0</v>
      </c>
      <c r="J406" s="1">
        <v>0.093403800265</v>
      </c>
      <c r="L406" s="1">
        <v>0</v>
      </c>
      <c r="N406" s="1">
        <v>0</v>
      </c>
      <c r="P406" s="1">
        <v>0</v>
      </c>
      <c r="R406" s="1">
        <v>0</v>
      </c>
      <c r="T406" s="1">
        <v>0.08339425363900001</v>
      </c>
      <c r="V406" s="1">
        <v>0</v>
      </c>
      <c r="X406" s="1">
        <v>0</v>
      </c>
      <c r="Z406" s="1">
        <v>0.109497470588</v>
      </c>
      <c r="AB406" s="1">
        <v>0.07730500000000001</v>
      </c>
      <c r="AD406" s="1">
        <v>0</v>
      </c>
      <c r="AF406" s="1">
        <v>0</v>
      </c>
      <c r="AH406" s="1">
        <v>0</v>
      </c>
      <c r="AI406" s="9"/>
      <c r="AJ406" s="1">
        <v>2.802005142854</v>
      </c>
    </row>
    <row r="407" spans="1:36" ht="12.75">
      <c r="A407" t="s">
        <v>342</v>
      </c>
      <c r="B407" t="s">
        <v>739</v>
      </c>
      <c r="D407" s="1">
        <v>0</v>
      </c>
      <c r="F407" s="1">
        <v>6.509543518213</v>
      </c>
      <c r="H407" s="1">
        <v>0</v>
      </c>
      <c r="J407" s="1">
        <v>0.217655588545</v>
      </c>
      <c r="L407" s="1">
        <v>0</v>
      </c>
      <c r="N407" s="1">
        <v>0</v>
      </c>
      <c r="P407" s="1">
        <v>0</v>
      </c>
      <c r="R407" s="1">
        <v>0</v>
      </c>
      <c r="T407" s="1">
        <v>0.064269741903</v>
      </c>
      <c r="V407" s="1">
        <v>0</v>
      </c>
      <c r="X407" s="1">
        <v>0</v>
      </c>
      <c r="Z407" s="1">
        <v>0.003966176471</v>
      </c>
      <c r="AB407" s="1">
        <v>0.179471</v>
      </c>
      <c r="AD407" s="1">
        <v>0</v>
      </c>
      <c r="AF407" s="1">
        <v>0</v>
      </c>
      <c r="AH407" s="1">
        <v>0</v>
      </c>
      <c r="AI407" s="9"/>
      <c r="AJ407" s="1">
        <v>6.974906025132</v>
      </c>
    </row>
    <row r="408" spans="1:36" ht="12.75">
      <c r="A408" t="s">
        <v>400</v>
      </c>
      <c r="B408" t="s">
        <v>740</v>
      </c>
      <c r="D408" s="1">
        <v>0</v>
      </c>
      <c r="F408" s="1">
        <v>3.6852312051869998</v>
      </c>
      <c r="H408" s="1">
        <v>0</v>
      </c>
      <c r="J408" s="1">
        <v>0.118089132838</v>
      </c>
      <c r="L408" s="1">
        <v>0</v>
      </c>
      <c r="N408" s="1">
        <v>0</v>
      </c>
      <c r="P408" s="1">
        <v>0</v>
      </c>
      <c r="R408" s="1">
        <v>0</v>
      </c>
      <c r="T408" s="1">
        <v>0.110714143621</v>
      </c>
      <c r="V408" s="1">
        <v>0</v>
      </c>
      <c r="X408" s="1">
        <v>0</v>
      </c>
      <c r="Z408" s="1">
        <v>0.025850352941</v>
      </c>
      <c r="AB408" s="1">
        <v>0.048128</v>
      </c>
      <c r="AD408" s="1">
        <v>0</v>
      </c>
      <c r="AF408" s="1">
        <v>0</v>
      </c>
      <c r="AH408" s="1">
        <v>0</v>
      </c>
      <c r="AI408" s="9"/>
      <c r="AJ408" s="1">
        <v>3.988012834588</v>
      </c>
    </row>
    <row r="409" spans="4:36" ht="12.75">
      <c r="D409" s="1" t="s">
        <v>891</v>
      </c>
      <c r="F409" s="1" t="s">
        <v>891</v>
      </c>
      <c r="H409" s="1" t="s">
        <v>891</v>
      </c>
      <c r="J409" s="1" t="s">
        <v>891</v>
      </c>
      <c r="L409" s="1" t="s">
        <v>891</v>
      </c>
      <c r="N409" s="1" t="s">
        <v>891</v>
      </c>
      <c r="P409" s="1" t="s">
        <v>891</v>
      </c>
      <c r="R409" s="1" t="s">
        <v>891</v>
      </c>
      <c r="T409" s="1" t="s">
        <v>891</v>
      </c>
      <c r="V409" s="1" t="s">
        <v>891</v>
      </c>
      <c r="X409" s="1" t="s">
        <v>891</v>
      </c>
      <c r="Z409" s="1" t="s">
        <v>891</v>
      </c>
      <c r="AB409" s="1" t="s">
        <v>891</v>
      </c>
      <c r="AD409" s="1" t="s">
        <v>891</v>
      </c>
      <c r="AF409" s="1" t="s">
        <v>891</v>
      </c>
      <c r="AH409" s="1" t="s">
        <v>891</v>
      </c>
      <c r="AI409" s="9"/>
      <c r="AJ409" s="1" t="s">
        <v>891</v>
      </c>
    </row>
    <row r="410" spans="2:36" ht="12.75">
      <c r="B410" t="s">
        <v>741</v>
      </c>
      <c r="D410" s="1" t="s">
        <v>891</v>
      </c>
      <c r="F410" s="1" t="s">
        <v>891</v>
      </c>
      <c r="H410" s="1" t="s">
        <v>891</v>
      </c>
      <c r="J410" s="1" t="s">
        <v>891</v>
      </c>
      <c r="L410" s="1" t="s">
        <v>891</v>
      </c>
      <c r="N410" s="1" t="s">
        <v>891</v>
      </c>
      <c r="P410" s="1" t="s">
        <v>891</v>
      </c>
      <c r="R410" s="1" t="s">
        <v>891</v>
      </c>
      <c r="T410" s="1" t="s">
        <v>891</v>
      </c>
      <c r="V410" s="1" t="s">
        <v>891</v>
      </c>
      <c r="X410" s="1" t="s">
        <v>891</v>
      </c>
      <c r="Z410" s="1" t="s">
        <v>891</v>
      </c>
      <c r="AB410" s="1" t="s">
        <v>891</v>
      </c>
      <c r="AD410" s="1" t="s">
        <v>891</v>
      </c>
      <c r="AF410" s="1" t="s">
        <v>891</v>
      </c>
      <c r="AH410" s="1" t="s">
        <v>891</v>
      </c>
      <c r="AI410" s="9"/>
      <c r="AJ410" s="1" t="s">
        <v>891</v>
      </c>
    </row>
    <row r="411" spans="1:36" ht="12.75">
      <c r="A411" t="s">
        <v>332</v>
      </c>
      <c r="B411" t="s">
        <v>742</v>
      </c>
      <c r="D411" s="1">
        <v>0</v>
      </c>
      <c r="F411" s="1">
        <v>3.202613959247</v>
      </c>
      <c r="H411" s="1">
        <v>0</v>
      </c>
      <c r="J411" s="1">
        <v>0.081220307812</v>
      </c>
      <c r="L411" s="1">
        <v>0</v>
      </c>
      <c r="N411" s="1">
        <v>0</v>
      </c>
      <c r="P411" s="1">
        <v>0</v>
      </c>
      <c r="R411" s="1">
        <v>0</v>
      </c>
      <c r="T411" s="1">
        <v>0.06973430864800001</v>
      </c>
      <c r="V411" s="1">
        <v>0</v>
      </c>
      <c r="X411" s="1">
        <v>0</v>
      </c>
      <c r="Z411" s="1">
        <v>0</v>
      </c>
      <c r="AB411" s="1">
        <v>0.068224</v>
      </c>
      <c r="AD411" s="1">
        <v>0</v>
      </c>
      <c r="AF411" s="1">
        <v>0</v>
      </c>
      <c r="AH411" s="1">
        <v>0</v>
      </c>
      <c r="AI411" s="9"/>
      <c r="AJ411" s="1">
        <v>3.421792575706</v>
      </c>
    </row>
    <row r="412" spans="1:36" ht="12.75">
      <c r="A412" t="s">
        <v>333</v>
      </c>
      <c r="B412" t="s">
        <v>743</v>
      </c>
      <c r="D412" s="1">
        <v>0</v>
      </c>
      <c r="F412" s="1">
        <v>3.207161661142</v>
      </c>
      <c r="H412" s="1">
        <v>0</v>
      </c>
      <c r="J412" s="1">
        <v>0.09871653686</v>
      </c>
      <c r="L412" s="1">
        <v>0</v>
      </c>
      <c r="N412" s="1">
        <v>0</v>
      </c>
      <c r="P412" s="1">
        <v>0</v>
      </c>
      <c r="R412" s="1">
        <v>0</v>
      </c>
      <c r="T412" s="1">
        <v>0.053342570908</v>
      </c>
      <c r="V412" s="1">
        <v>0</v>
      </c>
      <c r="X412" s="1">
        <v>0</v>
      </c>
      <c r="Z412" s="1">
        <v>0.035529647059000004</v>
      </c>
      <c r="AB412" s="1">
        <v>0</v>
      </c>
      <c r="AD412" s="1">
        <v>0</v>
      </c>
      <c r="AF412" s="1">
        <v>0</v>
      </c>
      <c r="AH412" s="1">
        <v>0</v>
      </c>
      <c r="AI412" s="9"/>
      <c r="AJ412" s="1">
        <v>3.3947504159690003</v>
      </c>
    </row>
    <row r="413" spans="1:36" ht="12.75">
      <c r="A413" t="s">
        <v>334</v>
      </c>
      <c r="B413" t="s">
        <v>744</v>
      </c>
      <c r="D413" s="1">
        <v>0</v>
      </c>
      <c r="F413" s="1">
        <v>3.673813170247</v>
      </c>
      <c r="H413" s="1">
        <v>0</v>
      </c>
      <c r="J413" s="1">
        <v>0.090343299027</v>
      </c>
      <c r="L413" s="1">
        <v>0</v>
      </c>
      <c r="N413" s="1">
        <v>0</v>
      </c>
      <c r="P413" s="1">
        <v>0</v>
      </c>
      <c r="R413" s="1">
        <v>0</v>
      </c>
      <c r="T413" s="1">
        <v>0.049062369769</v>
      </c>
      <c r="V413" s="1">
        <v>0</v>
      </c>
      <c r="X413" s="1">
        <v>0</v>
      </c>
      <c r="Z413" s="1">
        <v>0.006448</v>
      </c>
      <c r="AB413" s="1">
        <v>0.07708699999999999</v>
      </c>
      <c r="AD413" s="1">
        <v>0</v>
      </c>
      <c r="AF413" s="1">
        <v>0</v>
      </c>
      <c r="AH413" s="1">
        <v>0</v>
      </c>
      <c r="AI413" s="9"/>
      <c r="AJ413" s="1">
        <v>3.896753839043</v>
      </c>
    </row>
    <row r="414" spans="1:36" ht="12.75">
      <c r="A414" t="s">
        <v>335</v>
      </c>
      <c r="B414" t="s">
        <v>745</v>
      </c>
      <c r="D414" s="1">
        <v>0</v>
      </c>
      <c r="F414" s="1">
        <v>3.758877968575</v>
      </c>
      <c r="H414" s="1">
        <v>0</v>
      </c>
      <c r="J414" s="1">
        <v>0.158396311006</v>
      </c>
      <c r="L414" s="1">
        <v>0</v>
      </c>
      <c r="N414" s="1">
        <v>0</v>
      </c>
      <c r="P414" s="1">
        <v>0</v>
      </c>
      <c r="R414" s="1">
        <v>0</v>
      </c>
      <c r="T414" s="1">
        <v>0.110714143621</v>
      </c>
      <c r="V414" s="1">
        <v>0</v>
      </c>
      <c r="X414" s="1">
        <v>0</v>
      </c>
      <c r="Z414" s="1">
        <v>0</v>
      </c>
      <c r="AB414" s="1">
        <v>0.130106</v>
      </c>
      <c r="AD414" s="1">
        <v>0</v>
      </c>
      <c r="AF414" s="1">
        <v>0</v>
      </c>
      <c r="AH414" s="1">
        <v>0</v>
      </c>
      <c r="AI414" s="9"/>
      <c r="AJ414" s="1">
        <v>4.158094423203</v>
      </c>
    </row>
    <row r="415" spans="1:36" ht="12.75">
      <c r="A415" t="s">
        <v>336</v>
      </c>
      <c r="B415" t="s">
        <v>746</v>
      </c>
      <c r="D415" s="1">
        <v>0</v>
      </c>
      <c r="F415" s="1">
        <v>10.319273936477</v>
      </c>
      <c r="H415" s="1">
        <v>0</v>
      </c>
      <c r="J415" s="1">
        <v>0.34773680854300004</v>
      </c>
      <c r="L415" s="1">
        <v>0</v>
      </c>
      <c r="N415" s="1">
        <v>0</v>
      </c>
      <c r="P415" s="1">
        <v>0</v>
      </c>
      <c r="R415" s="1">
        <v>0</v>
      </c>
      <c r="T415" s="1">
        <v>0.179013868577</v>
      </c>
      <c r="V415" s="1">
        <v>0</v>
      </c>
      <c r="X415" s="1">
        <v>0</v>
      </c>
      <c r="Z415" s="1">
        <v>0</v>
      </c>
      <c r="AB415" s="1">
        <v>0.29810800000000004</v>
      </c>
      <c r="AD415" s="1">
        <v>0</v>
      </c>
      <c r="AF415" s="1">
        <v>0</v>
      </c>
      <c r="AH415" s="1">
        <v>0</v>
      </c>
      <c r="AI415" s="9"/>
      <c r="AJ415" s="1">
        <v>11.144132613597</v>
      </c>
    </row>
    <row r="416" spans="1:36" ht="12.75">
      <c r="A416" t="s">
        <v>337</v>
      </c>
      <c r="B416" t="s">
        <v>747</v>
      </c>
      <c r="D416" s="1">
        <v>0</v>
      </c>
      <c r="F416" s="1">
        <v>2.804652944503</v>
      </c>
      <c r="H416" s="1">
        <v>0</v>
      </c>
      <c r="J416" s="1">
        <v>0.141708347838</v>
      </c>
      <c r="L416" s="1">
        <v>0</v>
      </c>
      <c r="N416" s="1">
        <v>0</v>
      </c>
      <c r="P416" s="1">
        <v>0</v>
      </c>
      <c r="R416" s="1">
        <v>0</v>
      </c>
      <c r="T416" s="1">
        <v>0.064269741903</v>
      </c>
      <c r="V416" s="1">
        <v>0</v>
      </c>
      <c r="X416" s="1">
        <v>0</v>
      </c>
      <c r="Z416" s="1">
        <v>0.036093117646999996</v>
      </c>
      <c r="AB416" s="1">
        <v>0.11701500000000001</v>
      </c>
      <c r="AD416" s="1">
        <v>0</v>
      </c>
      <c r="AF416" s="1">
        <v>0</v>
      </c>
      <c r="AH416" s="1">
        <v>0</v>
      </c>
      <c r="AI416" s="9"/>
      <c r="AJ416" s="1">
        <v>3.1637391518910003</v>
      </c>
    </row>
    <row r="417" spans="1:36" ht="12.75">
      <c r="A417" t="s">
        <v>338</v>
      </c>
      <c r="B417" t="s">
        <v>748</v>
      </c>
      <c r="D417" s="1">
        <v>0</v>
      </c>
      <c r="F417" s="1">
        <v>3.693289383337</v>
      </c>
      <c r="H417" s="1">
        <v>0</v>
      </c>
      <c r="J417" s="1">
        <v>0.07915253558799999</v>
      </c>
      <c r="L417" s="1">
        <v>0</v>
      </c>
      <c r="N417" s="1">
        <v>0</v>
      </c>
      <c r="P417" s="1">
        <v>0</v>
      </c>
      <c r="R417" s="1">
        <v>0</v>
      </c>
      <c r="T417" s="1">
        <v>0.056074363657000005</v>
      </c>
      <c r="V417" s="1">
        <v>0</v>
      </c>
      <c r="X417" s="1">
        <v>0</v>
      </c>
      <c r="Z417" s="1">
        <v>0</v>
      </c>
      <c r="AB417" s="1">
        <v>0.031909</v>
      </c>
      <c r="AD417" s="1">
        <v>0</v>
      </c>
      <c r="AF417" s="1">
        <v>0</v>
      </c>
      <c r="AH417" s="1">
        <v>0</v>
      </c>
      <c r="AI417" s="9"/>
      <c r="AJ417" s="1">
        <v>3.860425282582</v>
      </c>
    </row>
    <row r="418" spans="4:36" ht="12.75">
      <c r="D418" s="1" t="s">
        <v>891</v>
      </c>
      <c r="F418" s="1" t="s">
        <v>891</v>
      </c>
      <c r="H418" s="1" t="s">
        <v>891</v>
      </c>
      <c r="J418" s="1" t="s">
        <v>891</v>
      </c>
      <c r="L418" s="1" t="s">
        <v>891</v>
      </c>
      <c r="N418" s="1" t="s">
        <v>891</v>
      </c>
      <c r="P418" s="1" t="s">
        <v>891</v>
      </c>
      <c r="R418" s="1" t="s">
        <v>891</v>
      </c>
      <c r="T418" s="1" t="s">
        <v>891</v>
      </c>
      <c r="V418" s="1" t="s">
        <v>891</v>
      </c>
      <c r="X418" s="1" t="s">
        <v>891</v>
      </c>
      <c r="Z418" s="1" t="s">
        <v>891</v>
      </c>
      <c r="AB418" s="1" t="s">
        <v>891</v>
      </c>
      <c r="AD418" s="1" t="s">
        <v>891</v>
      </c>
      <c r="AF418" s="1" t="s">
        <v>891</v>
      </c>
      <c r="AH418" s="1" t="s">
        <v>891</v>
      </c>
      <c r="AI418" s="9"/>
      <c r="AJ418" s="1" t="s">
        <v>891</v>
      </c>
    </row>
    <row r="419" spans="2:36" ht="12.75">
      <c r="B419" t="s">
        <v>749</v>
      </c>
      <c r="D419" s="1" t="s">
        <v>891</v>
      </c>
      <c r="F419" s="1" t="s">
        <v>891</v>
      </c>
      <c r="H419" s="1" t="s">
        <v>891</v>
      </c>
      <c r="J419" s="1" t="s">
        <v>891</v>
      </c>
      <c r="L419" s="1" t="s">
        <v>891</v>
      </c>
      <c r="N419" s="1" t="s">
        <v>891</v>
      </c>
      <c r="P419" s="1" t="s">
        <v>891</v>
      </c>
      <c r="R419" s="1" t="s">
        <v>891</v>
      </c>
      <c r="T419" s="1" t="s">
        <v>891</v>
      </c>
      <c r="V419" s="1" t="s">
        <v>891</v>
      </c>
      <c r="X419" s="1" t="s">
        <v>891</v>
      </c>
      <c r="Z419" s="1" t="s">
        <v>891</v>
      </c>
      <c r="AB419" s="1" t="s">
        <v>891</v>
      </c>
      <c r="AD419" s="1" t="s">
        <v>891</v>
      </c>
      <c r="AF419" s="1" t="s">
        <v>891</v>
      </c>
      <c r="AH419" s="1" t="s">
        <v>891</v>
      </c>
      <c r="AI419" s="9"/>
      <c r="AJ419" s="1" t="s">
        <v>891</v>
      </c>
    </row>
    <row r="420" spans="1:36" ht="12.75">
      <c r="A420" t="s">
        <v>343</v>
      </c>
      <c r="B420" t="s">
        <v>750</v>
      </c>
      <c r="D420" s="1">
        <v>0</v>
      </c>
      <c r="F420" s="1">
        <v>5.944099908946</v>
      </c>
      <c r="H420" s="1">
        <v>0</v>
      </c>
      <c r="J420" s="1">
        <v>0.14656290181099998</v>
      </c>
      <c r="L420" s="1">
        <v>0</v>
      </c>
      <c r="N420" s="1">
        <v>0</v>
      </c>
      <c r="P420" s="1">
        <v>0</v>
      </c>
      <c r="R420" s="1">
        <v>0</v>
      </c>
      <c r="T420" s="1">
        <v>0.049062369769</v>
      </c>
      <c r="V420" s="1">
        <v>0</v>
      </c>
      <c r="X420" s="1">
        <v>0</v>
      </c>
      <c r="Z420" s="1">
        <v>0</v>
      </c>
      <c r="AB420" s="1">
        <v>0.061199</v>
      </c>
      <c r="AD420" s="1">
        <v>0</v>
      </c>
      <c r="AF420" s="1">
        <v>0</v>
      </c>
      <c r="AH420" s="1">
        <v>0</v>
      </c>
      <c r="AI420" s="9"/>
      <c r="AJ420" s="1">
        <v>6.200924180527</v>
      </c>
    </row>
    <row r="421" spans="1:36" ht="12.75">
      <c r="A421" t="s">
        <v>344</v>
      </c>
      <c r="B421" t="s">
        <v>751</v>
      </c>
      <c r="D421" s="1">
        <v>0</v>
      </c>
      <c r="F421" s="1">
        <v>6.188675566583</v>
      </c>
      <c r="H421" s="1">
        <v>0</v>
      </c>
      <c r="J421" s="1">
        <v>0.137224703607</v>
      </c>
      <c r="L421" s="1">
        <v>0</v>
      </c>
      <c r="N421" s="1">
        <v>0</v>
      </c>
      <c r="P421" s="1">
        <v>0</v>
      </c>
      <c r="R421" s="1">
        <v>0</v>
      </c>
      <c r="T421" s="1">
        <v>0.090223735511</v>
      </c>
      <c r="V421" s="1">
        <v>0</v>
      </c>
      <c r="X421" s="1">
        <v>0</v>
      </c>
      <c r="Z421" s="1">
        <v>0.010281058824</v>
      </c>
      <c r="AB421" s="1">
        <v>0.055624</v>
      </c>
      <c r="AD421" s="1">
        <v>0</v>
      </c>
      <c r="AF421" s="1">
        <v>0</v>
      </c>
      <c r="AH421" s="1">
        <v>0</v>
      </c>
      <c r="AI421" s="9"/>
      <c r="AJ421" s="1">
        <v>6.482029064523999</v>
      </c>
    </row>
    <row r="422" spans="1:36" ht="12.75">
      <c r="A422" t="s">
        <v>345</v>
      </c>
      <c r="B422" t="s">
        <v>752</v>
      </c>
      <c r="D422" s="1">
        <v>0</v>
      </c>
      <c r="F422" s="1">
        <v>4.371823585973</v>
      </c>
      <c r="H422" s="1">
        <v>0</v>
      </c>
      <c r="J422" s="1">
        <v>0.143837607773</v>
      </c>
      <c r="L422" s="1">
        <v>0</v>
      </c>
      <c r="N422" s="1">
        <v>0</v>
      </c>
      <c r="P422" s="1">
        <v>0</v>
      </c>
      <c r="R422" s="1">
        <v>0</v>
      </c>
      <c r="T422" s="1">
        <v>0.086126046388</v>
      </c>
      <c r="V422" s="1">
        <v>0</v>
      </c>
      <c r="X422" s="1">
        <v>0</v>
      </c>
      <c r="Z422" s="1">
        <v>0</v>
      </c>
      <c r="AB422" s="1">
        <v>0.118761</v>
      </c>
      <c r="AD422" s="1">
        <v>0</v>
      </c>
      <c r="AF422" s="1">
        <v>0</v>
      </c>
      <c r="AH422" s="1">
        <v>0</v>
      </c>
      <c r="AI422" s="9"/>
      <c r="AJ422" s="1">
        <v>4.720548240134</v>
      </c>
    </row>
    <row r="423" spans="1:36" ht="12.75">
      <c r="A423" t="s">
        <v>346</v>
      </c>
      <c r="B423" t="s">
        <v>753</v>
      </c>
      <c r="D423" s="1">
        <v>0</v>
      </c>
      <c r="F423" s="1">
        <v>4.663532999294</v>
      </c>
      <c r="H423" s="1">
        <v>0</v>
      </c>
      <c r="J423" s="1">
        <v>0.137753299576</v>
      </c>
      <c r="L423" s="1">
        <v>0</v>
      </c>
      <c r="N423" s="1">
        <v>0</v>
      </c>
      <c r="P423" s="1">
        <v>0</v>
      </c>
      <c r="R423" s="1">
        <v>0</v>
      </c>
      <c r="T423" s="1">
        <v>0.07656379052</v>
      </c>
      <c r="V423" s="1">
        <v>0</v>
      </c>
      <c r="X423" s="1">
        <v>0</v>
      </c>
      <c r="Z423" s="1">
        <v>0</v>
      </c>
      <c r="AB423" s="1">
        <v>0.060621</v>
      </c>
      <c r="AD423" s="1">
        <v>0</v>
      </c>
      <c r="AF423" s="1">
        <v>0</v>
      </c>
      <c r="AH423" s="1">
        <v>0</v>
      </c>
      <c r="AI423" s="9"/>
      <c r="AJ423" s="1">
        <v>4.93847108939</v>
      </c>
    </row>
    <row r="424" spans="1:36" ht="12.75">
      <c r="A424" t="s">
        <v>347</v>
      </c>
      <c r="B424" t="s">
        <v>754</v>
      </c>
      <c r="D424" s="1">
        <v>0</v>
      </c>
      <c r="F424" s="1">
        <v>5.645443802401</v>
      </c>
      <c r="H424" s="1">
        <v>0</v>
      </c>
      <c r="J424" s="1">
        <v>0.144809510305</v>
      </c>
      <c r="L424" s="1">
        <v>0</v>
      </c>
      <c r="N424" s="1">
        <v>0</v>
      </c>
      <c r="P424" s="1">
        <v>0</v>
      </c>
      <c r="R424" s="1">
        <v>0</v>
      </c>
      <c r="T424" s="1">
        <v>0.131203570484</v>
      </c>
      <c r="V424" s="1">
        <v>0</v>
      </c>
      <c r="X424" s="1">
        <v>0</v>
      </c>
      <c r="Z424" s="1">
        <v>0</v>
      </c>
      <c r="AB424" s="1">
        <v>0.117319</v>
      </c>
      <c r="AD424" s="1">
        <v>0</v>
      </c>
      <c r="AF424" s="1">
        <v>0</v>
      </c>
      <c r="AH424" s="1">
        <v>0</v>
      </c>
      <c r="AI424" s="9"/>
      <c r="AJ424" s="1">
        <v>6.038775883191</v>
      </c>
    </row>
    <row r="425" spans="1:36" ht="12.75">
      <c r="A425" t="s">
        <v>348</v>
      </c>
      <c r="B425" t="s">
        <v>755</v>
      </c>
      <c r="D425" s="1">
        <v>0</v>
      </c>
      <c r="F425" s="1">
        <v>5.588889806812</v>
      </c>
      <c r="H425" s="1">
        <v>0</v>
      </c>
      <c r="J425" s="1">
        <v>0.160601934711</v>
      </c>
      <c r="L425" s="1">
        <v>0</v>
      </c>
      <c r="N425" s="1">
        <v>0</v>
      </c>
      <c r="P425" s="1">
        <v>0</v>
      </c>
      <c r="R425" s="1">
        <v>0</v>
      </c>
      <c r="T425" s="1">
        <v>0.07656379052</v>
      </c>
      <c r="V425" s="1">
        <v>0</v>
      </c>
      <c r="X425" s="1">
        <v>0</v>
      </c>
      <c r="Z425" s="1">
        <v>0.007268588235</v>
      </c>
      <c r="AB425" s="1">
        <v>0.128298</v>
      </c>
      <c r="AD425" s="1">
        <v>0</v>
      </c>
      <c r="AF425" s="1">
        <v>0</v>
      </c>
      <c r="AH425" s="1">
        <v>0</v>
      </c>
      <c r="AI425" s="9"/>
      <c r="AJ425" s="1">
        <v>5.961622120278</v>
      </c>
    </row>
    <row r="426" spans="1:36" ht="12.75">
      <c r="A426" t="s">
        <v>349</v>
      </c>
      <c r="B426" t="s">
        <v>756</v>
      </c>
      <c r="D426" s="1">
        <v>0</v>
      </c>
      <c r="F426" s="1">
        <v>3.601852654495</v>
      </c>
      <c r="H426" s="1">
        <v>0</v>
      </c>
      <c r="J426" s="1">
        <v>0.134461723552</v>
      </c>
      <c r="L426" s="1">
        <v>0</v>
      </c>
      <c r="N426" s="1">
        <v>0</v>
      </c>
      <c r="P426" s="1">
        <v>0</v>
      </c>
      <c r="R426" s="1">
        <v>0</v>
      </c>
      <c r="T426" s="1">
        <v>0.049062369769</v>
      </c>
      <c r="V426" s="1">
        <v>0</v>
      </c>
      <c r="X426" s="1">
        <v>0</v>
      </c>
      <c r="Z426" s="1">
        <v>0</v>
      </c>
      <c r="AB426" s="1">
        <v>0.058099</v>
      </c>
      <c r="AD426" s="1">
        <v>0</v>
      </c>
      <c r="AF426" s="1">
        <v>0</v>
      </c>
      <c r="AH426" s="1">
        <v>0</v>
      </c>
      <c r="AI426" s="9"/>
      <c r="AJ426" s="1">
        <v>3.843475747816</v>
      </c>
    </row>
    <row r="427" spans="4:36" ht="12.75">
      <c r="D427" s="1" t="s">
        <v>891</v>
      </c>
      <c r="F427" s="1" t="s">
        <v>891</v>
      </c>
      <c r="H427" s="1" t="s">
        <v>891</v>
      </c>
      <c r="J427" s="1" t="s">
        <v>891</v>
      </c>
      <c r="L427" s="1" t="s">
        <v>891</v>
      </c>
      <c r="N427" s="1" t="s">
        <v>891</v>
      </c>
      <c r="P427" s="1" t="s">
        <v>891</v>
      </c>
      <c r="R427" s="1" t="s">
        <v>891</v>
      </c>
      <c r="T427" s="1" t="s">
        <v>891</v>
      </c>
      <c r="V427" s="1" t="s">
        <v>891</v>
      </c>
      <c r="X427" s="1" t="s">
        <v>891</v>
      </c>
      <c r="Z427" s="1" t="s">
        <v>891</v>
      </c>
      <c r="AB427" s="1" t="s">
        <v>891</v>
      </c>
      <c r="AD427" s="1" t="s">
        <v>891</v>
      </c>
      <c r="AF427" s="1" t="s">
        <v>891</v>
      </c>
      <c r="AH427" s="1" t="s">
        <v>891</v>
      </c>
      <c r="AI427" s="9"/>
      <c r="AJ427" s="1" t="s">
        <v>891</v>
      </c>
    </row>
    <row r="428" spans="2:36" ht="12.75">
      <c r="B428" t="s">
        <v>757</v>
      </c>
      <c r="D428" s="1" t="s">
        <v>891</v>
      </c>
      <c r="F428" s="1" t="s">
        <v>891</v>
      </c>
      <c r="H428" s="1" t="s">
        <v>891</v>
      </c>
      <c r="J428" s="1" t="s">
        <v>891</v>
      </c>
      <c r="L428" s="1" t="s">
        <v>891</v>
      </c>
      <c r="N428" s="1" t="s">
        <v>891</v>
      </c>
      <c r="P428" s="1" t="s">
        <v>891</v>
      </c>
      <c r="R428" s="1" t="s">
        <v>891</v>
      </c>
      <c r="T428" s="1" t="s">
        <v>891</v>
      </c>
      <c r="V428" s="1" t="s">
        <v>891</v>
      </c>
      <c r="X428" s="1" t="s">
        <v>891</v>
      </c>
      <c r="Z428" s="1" t="s">
        <v>891</v>
      </c>
      <c r="AB428" s="1" t="s">
        <v>891</v>
      </c>
      <c r="AD428" s="1" t="s">
        <v>891</v>
      </c>
      <c r="AF428" s="1" t="s">
        <v>891</v>
      </c>
      <c r="AH428" s="1" t="s">
        <v>891</v>
      </c>
      <c r="AI428" s="9"/>
      <c r="AJ428" s="1" t="s">
        <v>891</v>
      </c>
    </row>
    <row r="429" spans="1:36" ht="12.75">
      <c r="A429" t="s">
        <v>350</v>
      </c>
      <c r="B429" t="s">
        <v>758</v>
      </c>
      <c r="D429" s="1">
        <v>0</v>
      </c>
      <c r="F429" s="1">
        <v>5.797849311815</v>
      </c>
      <c r="H429" s="1">
        <v>0</v>
      </c>
      <c r="J429" s="1">
        <v>0.154130848975</v>
      </c>
      <c r="L429" s="1">
        <v>0</v>
      </c>
      <c r="N429" s="1">
        <v>0</v>
      </c>
      <c r="P429" s="1">
        <v>0</v>
      </c>
      <c r="R429" s="1">
        <v>0</v>
      </c>
      <c r="T429" s="1">
        <v>0.099493579655</v>
      </c>
      <c r="V429" s="1">
        <v>0</v>
      </c>
      <c r="X429" s="1">
        <v>0</v>
      </c>
      <c r="Z429" s="1">
        <v>0</v>
      </c>
      <c r="AB429" s="1">
        <v>0.12693500000000002</v>
      </c>
      <c r="AD429" s="1">
        <v>0</v>
      </c>
      <c r="AF429" s="1">
        <v>0</v>
      </c>
      <c r="AH429" s="1">
        <v>0</v>
      </c>
      <c r="AI429" s="9"/>
      <c r="AJ429" s="1">
        <v>6.178408740446001</v>
      </c>
    </row>
    <row r="430" spans="1:36" ht="12.75">
      <c r="A430" t="s">
        <v>351</v>
      </c>
      <c r="B430" t="s">
        <v>759</v>
      </c>
      <c r="D430" s="1">
        <v>0</v>
      </c>
      <c r="F430" s="1">
        <v>8.898547827262</v>
      </c>
      <c r="H430" s="1">
        <v>0</v>
      </c>
      <c r="J430" s="1">
        <v>0.30631987636200003</v>
      </c>
      <c r="L430" s="1">
        <v>0</v>
      </c>
      <c r="N430" s="1">
        <v>0</v>
      </c>
      <c r="P430" s="1">
        <v>0</v>
      </c>
      <c r="R430" s="1">
        <v>0</v>
      </c>
      <c r="T430" s="1">
        <v>0.93909300728</v>
      </c>
      <c r="V430" s="1">
        <v>0</v>
      </c>
      <c r="X430" s="1">
        <v>0</v>
      </c>
      <c r="Z430" s="1">
        <v>0</v>
      </c>
      <c r="AB430" s="1">
        <v>0</v>
      </c>
      <c r="AD430" s="1">
        <v>0</v>
      </c>
      <c r="AF430" s="1">
        <v>0</v>
      </c>
      <c r="AH430" s="1">
        <v>0</v>
      </c>
      <c r="AI430" s="9"/>
      <c r="AJ430" s="1">
        <v>10.143960710904</v>
      </c>
    </row>
    <row r="431" spans="1:36" ht="12.75">
      <c r="A431" t="s">
        <v>352</v>
      </c>
      <c r="B431" t="s">
        <v>760</v>
      </c>
      <c r="D431" s="1">
        <v>0</v>
      </c>
      <c r="F431" s="1">
        <v>3.9218064236659997</v>
      </c>
      <c r="H431" s="1">
        <v>0</v>
      </c>
      <c r="J431" s="1">
        <v>0.169826083128</v>
      </c>
      <c r="L431" s="1">
        <v>0</v>
      </c>
      <c r="N431" s="1">
        <v>0</v>
      </c>
      <c r="P431" s="1">
        <v>0</v>
      </c>
      <c r="R431" s="1">
        <v>0</v>
      </c>
      <c r="T431" s="1">
        <v>0.049062369769</v>
      </c>
      <c r="V431" s="1">
        <v>0</v>
      </c>
      <c r="X431" s="1">
        <v>0</v>
      </c>
      <c r="Z431" s="1">
        <v>0.008080058824</v>
      </c>
      <c r="AB431" s="1">
        <v>0.13447199999999998</v>
      </c>
      <c r="AD431" s="1">
        <v>0</v>
      </c>
      <c r="AF431" s="1">
        <v>0</v>
      </c>
      <c r="AH431" s="1">
        <v>0</v>
      </c>
      <c r="AI431" s="9"/>
      <c r="AJ431" s="1">
        <v>4.283246935387001</v>
      </c>
    </row>
    <row r="432" spans="1:36" ht="12.75">
      <c r="A432" t="s">
        <v>353</v>
      </c>
      <c r="B432" t="s">
        <v>761</v>
      </c>
      <c r="D432" s="1">
        <v>0</v>
      </c>
      <c r="F432" s="1">
        <v>3.550352054873</v>
      </c>
      <c r="H432" s="1">
        <v>0</v>
      </c>
      <c r="J432" s="1">
        <v>0.140103716923</v>
      </c>
      <c r="L432" s="1">
        <v>0</v>
      </c>
      <c r="N432" s="1">
        <v>0</v>
      </c>
      <c r="P432" s="1">
        <v>0</v>
      </c>
      <c r="R432" s="1">
        <v>0</v>
      </c>
      <c r="T432" s="1">
        <v>0.08339425363900001</v>
      </c>
      <c r="V432" s="1">
        <v>0</v>
      </c>
      <c r="X432" s="1">
        <v>0</v>
      </c>
      <c r="Z432" s="1">
        <v>0.001741470588</v>
      </c>
      <c r="AB432" s="1">
        <v>0.116577</v>
      </c>
      <c r="AD432" s="1">
        <v>0</v>
      </c>
      <c r="AF432" s="1">
        <v>0</v>
      </c>
      <c r="AH432" s="1">
        <v>0</v>
      </c>
      <c r="AI432" s="9"/>
      <c r="AJ432" s="1">
        <v>3.8921684960230003</v>
      </c>
    </row>
    <row r="433" spans="1:36" ht="12.75">
      <c r="A433" t="s">
        <v>354</v>
      </c>
      <c r="B433" t="s">
        <v>762</v>
      </c>
      <c r="D433" s="1">
        <v>0</v>
      </c>
      <c r="F433" s="1">
        <v>3.204092130176</v>
      </c>
      <c r="H433" s="1">
        <v>0</v>
      </c>
      <c r="J433" s="1">
        <v>0.085446100351</v>
      </c>
      <c r="L433" s="1">
        <v>0</v>
      </c>
      <c r="N433" s="1">
        <v>0</v>
      </c>
      <c r="P433" s="1">
        <v>0</v>
      </c>
      <c r="R433" s="1">
        <v>0</v>
      </c>
      <c r="T433" s="1">
        <v>0.131203570484</v>
      </c>
      <c r="V433" s="1">
        <v>0</v>
      </c>
      <c r="X433" s="1">
        <v>0</v>
      </c>
      <c r="Z433" s="1">
        <v>0.024294882353</v>
      </c>
      <c r="AB433" s="1">
        <v>0.07100200000000001</v>
      </c>
      <c r="AD433" s="1">
        <v>0</v>
      </c>
      <c r="AF433" s="1">
        <v>0</v>
      </c>
      <c r="AH433" s="1">
        <v>0</v>
      </c>
      <c r="AI433" s="9"/>
      <c r="AJ433" s="1">
        <v>3.516038683365</v>
      </c>
    </row>
    <row r="434" spans="4:36" ht="12.75">
      <c r="D434" s="1" t="s">
        <v>891</v>
      </c>
      <c r="F434" s="1" t="s">
        <v>891</v>
      </c>
      <c r="H434" s="1" t="s">
        <v>891</v>
      </c>
      <c r="J434" s="1" t="s">
        <v>891</v>
      </c>
      <c r="L434" s="1" t="s">
        <v>891</v>
      </c>
      <c r="N434" s="1" t="s">
        <v>891</v>
      </c>
      <c r="P434" s="1" t="s">
        <v>891</v>
      </c>
      <c r="R434" s="1" t="s">
        <v>891</v>
      </c>
      <c r="T434" s="1" t="s">
        <v>891</v>
      </c>
      <c r="V434" s="1" t="s">
        <v>891</v>
      </c>
      <c r="X434" s="1" t="s">
        <v>891</v>
      </c>
      <c r="Z434" s="1" t="s">
        <v>891</v>
      </c>
      <c r="AB434" s="1" t="s">
        <v>891</v>
      </c>
      <c r="AD434" s="1" t="s">
        <v>891</v>
      </c>
      <c r="AF434" s="1" t="s">
        <v>891</v>
      </c>
      <c r="AH434" s="1" t="s">
        <v>891</v>
      </c>
      <c r="AI434" s="9"/>
      <c r="AJ434" s="1" t="s">
        <v>891</v>
      </c>
    </row>
    <row r="435" spans="2:36" ht="12.75">
      <c r="B435" t="s">
        <v>763</v>
      </c>
      <c r="D435" s="1" t="s">
        <v>891</v>
      </c>
      <c r="F435" s="1" t="s">
        <v>891</v>
      </c>
      <c r="H435" s="1" t="s">
        <v>891</v>
      </c>
      <c r="J435" s="1" t="s">
        <v>891</v>
      </c>
      <c r="L435" s="1" t="s">
        <v>891</v>
      </c>
      <c r="N435" s="1" t="s">
        <v>891</v>
      </c>
      <c r="P435" s="1" t="s">
        <v>891</v>
      </c>
      <c r="R435" s="1" t="s">
        <v>891</v>
      </c>
      <c r="T435" s="1" t="s">
        <v>891</v>
      </c>
      <c r="V435" s="1" t="s">
        <v>891</v>
      </c>
      <c r="X435" s="1" t="s">
        <v>891</v>
      </c>
      <c r="Z435" s="1" t="s">
        <v>891</v>
      </c>
      <c r="AB435" s="1" t="s">
        <v>891</v>
      </c>
      <c r="AD435" s="1" t="s">
        <v>891</v>
      </c>
      <c r="AF435" s="1" t="s">
        <v>891</v>
      </c>
      <c r="AH435" s="1" t="s">
        <v>891</v>
      </c>
      <c r="AI435" s="9"/>
      <c r="AJ435" s="1" t="s">
        <v>891</v>
      </c>
    </row>
    <row r="436" spans="1:36" ht="12.75">
      <c r="A436" t="s">
        <v>355</v>
      </c>
      <c r="B436" t="s">
        <v>764</v>
      </c>
      <c r="D436" s="1">
        <v>0</v>
      </c>
      <c r="F436" s="1">
        <v>4.2993704603700005</v>
      </c>
      <c r="H436" s="1">
        <v>0</v>
      </c>
      <c r="J436" s="1">
        <v>0.14896389776</v>
      </c>
      <c r="L436" s="1">
        <v>0</v>
      </c>
      <c r="N436" s="1">
        <v>0</v>
      </c>
      <c r="P436" s="1">
        <v>0</v>
      </c>
      <c r="R436" s="1">
        <v>0</v>
      </c>
      <c r="T436" s="1">
        <v>0.19950329543999998</v>
      </c>
      <c r="V436" s="1">
        <v>0</v>
      </c>
      <c r="X436" s="1">
        <v>0</v>
      </c>
      <c r="Z436" s="1">
        <v>0.046552882353</v>
      </c>
      <c r="AB436" s="1">
        <v>0.120525</v>
      </c>
      <c r="AD436" s="1">
        <v>0</v>
      </c>
      <c r="AF436" s="1">
        <v>0</v>
      </c>
      <c r="AH436" s="1">
        <v>0</v>
      </c>
      <c r="AI436" s="9"/>
      <c r="AJ436" s="1">
        <v>4.814915535923</v>
      </c>
    </row>
    <row r="437" spans="1:36" ht="12.75">
      <c r="A437" t="s">
        <v>356</v>
      </c>
      <c r="B437" t="s">
        <v>765</v>
      </c>
      <c r="D437" s="1">
        <v>0</v>
      </c>
      <c r="F437" s="1">
        <v>5.385474531643999</v>
      </c>
      <c r="H437" s="1">
        <v>0</v>
      </c>
      <c r="J437" s="1">
        <v>0.130004856227</v>
      </c>
      <c r="L437" s="1">
        <v>0</v>
      </c>
      <c r="N437" s="1">
        <v>0</v>
      </c>
      <c r="P437" s="1">
        <v>0</v>
      </c>
      <c r="R437" s="1">
        <v>0</v>
      </c>
      <c r="T437" s="1">
        <v>0.117543625493</v>
      </c>
      <c r="V437" s="1">
        <v>0</v>
      </c>
      <c r="X437" s="1">
        <v>0</v>
      </c>
      <c r="Z437" s="1">
        <v>0</v>
      </c>
      <c r="AB437" s="1">
        <v>0</v>
      </c>
      <c r="AD437" s="1">
        <v>0</v>
      </c>
      <c r="AF437" s="1">
        <v>0</v>
      </c>
      <c r="AH437" s="1">
        <v>0</v>
      </c>
      <c r="AI437" s="9"/>
      <c r="AJ437" s="1">
        <v>5.633023013364999</v>
      </c>
    </row>
    <row r="438" spans="1:36" ht="12.75">
      <c r="A438" t="s">
        <v>359</v>
      </c>
      <c r="B438" t="s">
        <v>766</v>
      </c>
      <c r="D438" s="1">
        <v>0</v>
      </c>
      <c r="F438" s="1">
        <v>5.5413615659849995</v>
      </c>
      <c r="H438" s="1">
        <v>0</v>
      </c>
      <c r="J438" s="1">
        <v>0.225996099049</v>
      </c>
      <c r="L438" s="1">
        <v>0</v>
      </c>
      <c r="N438" s="1">
        <v>0</v>
      </c>
      <c r="P438" s="1">
        <v>0</v>
      </c>
      <c r="R438" s="1">
        <v>0</v>
      </c>
      <c r="T438" s="1">
        <v>0.054415074311</v>
      </c>
      <c r="V438" s="1">
        <v>0</v>
      </c>
      <c r="X438" s="1">
        <v>0</v>
      </c>
      <c r="Z438" s="1">
        <v>0.031820588235</v>
      </c>
      <c r="AB438" s="1">
        <v>0.18428499999999998</v>
      </c>
      <c r="AD438" s="1">
        <v>0</v>
      </c>
      <c r="AF438" s="1">
        <v>0</v>
      </c>
      <c r="AH438" s="1">
        <v>0</v>
      </c>
      <c r="AI438" s="9"/>
      <c r="AJ438" s="1">
        <v>6.0378783275800005</v>
      </c>
    </row>
    <row r="439" spans="1:36" ht="12.75">
      <c r="A439" t="s">
        <v>357</v>
      </c>
      <c r="B439" t="s">
        <v>767</v>
      </c>
      <c r="D439" s="1">
        <v>0</v>
      </c>
      <c r="F439" s="1">
        <v>4.055783432058</v>
      </c>
      <c r="H439" s="1">
        <v>0</v>
      </c>
      <c r="J439" s="1">
        <v>0.13654338009699998</v>
      </c>
      <c r="L439" s="1">
        <v>0</v>
      </c>
      <c r="N439" s="1">
        <v>0</v>
      </c>
      <c r="P439" s="1">
        <v>0</v>
      </c>
      <c r="R439" s="1">
        <v>0</v>
      </c>
      <c r="T439" s="1">
        <v>0.119983006518</v>
      </c>
      <c r="V439" s="1">
        <v>0</v>
      </c>
      <c r="X439" s="1">
        <v>0</v>
      </c>
      <c r="Z439" s="1">
        <v>0.005310117647</v>
      </c>
      <c r="AB439" s="1">
        <v>0.056747</v>
      </c>
      <c r="AD439" s="1">
        <v>0</v>
      </c>
      <c r="AF439" s="1">
        <v>0</v>
      </c>
      <c r="AH439" s="1">
        <v>0</v>
      </c>
      <c r="AI439" s="9"/>
      <c r="AJ439" s="1">
        <v>4.374366936321</v>
      </c>
    </row>
    <row r="440" spans="1:36" ht="12.75">
      <c r="A440" t="s">
        <v>358</v>
      </c>
      <c r="B440" t="s">
        <v>768</v>
      </c>
      <c r="D440" s="1">
        <v>0</v>
      </c>
      <c r="F440" s="1">
        <v>1.8129824261729999</v>
      </c>
      <c r="H440" s="1">
        <v>0</v>
      </c>
      <c r="J440" s="1">
        <v>0.04860801918</v>
      </c>
      <c r="L440" s="1">
        <v>0</v>
      </c>
      <c r="N440" s="1">
        <v>0</v>
      </c>
      <c r="P440" s="1">
        <v>0</v>
      </c>
      <c r="R440" s="1">
        <v>0</v>
      </c>
      <c r="T440" s="1">
        <v>0.049062369769</v>
      </c>
      <c r="V440" s="1">
        <v>0</v>
      </c>
      <c r="X440" s="1">
        <v>0</v>
      </c>
      <c r="Z440" s="1">
        <v>0.040903588235</v>
      </c>
      <c r="AB440" s="1">
        <v>0.020532</v>
      </c>
      <c r="AD440" s="1">
        <v>0</v>
      </c>
      <c r="AF440" s="1">
        <v>0</v>
      </c>
      <c r="AH440" s="1">
        <v>0</v>
      </c>
      <c r="AI440" s="9"/>
      <c r="AJ440" s="1">
        <v>1.972088403357</v>
      </c>
    </row>
    <row r="441" spans="4:36" ht="12.75">
      <c r="D441" s="1" t="s">
        <v>891</v>
      </c>
      <c r="F441" s="1" t="s">
        <v>891</v>
      </c>
      <c r="H441" s="1" t="s">
        <v>891</v>
      </c>
      <c r="J441" s="1" t="s">
        <v>891</v>
      </c>
      <c r="L441" s="1" t="s">
        <v>891</v>
      </c>
      <c r="N441" s="1" t="s">
        <v>891</v>
      </c>
      <c r="P441" s="1" t="s">
        <v>891</v>
      </c>
      <c r="R441" s="1" t="s">
        <v>891</v>
      </c>
      <c r="T441" s="1" t="s">
        <v>891</v>
      </c>
      <c r="V441" s="1" t="s">
        <v>891</v>
      </c>
      <c r="X441" s="1" t="s">
        <v>891</v>
      </c>
      <c r="Z441" s="1" t="s">
        <v>891</v>
      </c>
      <c r="AB441" s="1" t="s">
        <v>891</v>
      </c>
      <c r="AD441" s="1" t="s">
        <v>891</v>
      </c>
      <c r="AF441" s="1" t="s">
        <v>891</v>
      </c>
      <c r="AH441" s="1" t="s">
        <v>891</v>
      </c>
      <c r="AI441" s="9"/>
      <c r="AJ441" s="1" t="s">
        <v>891</v>
      </c>
    </row>
    <row r="442" spans="2:36" ht="12.75">
      <c r="B442" t="s">
        <v>769</v>
      </c>
      <c r="D442" s="1" t="s">
        <v>891</v>
      </c>
      <c r="F442" s="1" t="s">
        <v>891</v>
      </c>
      <c r="H442" s="1" t="s">
        <v>891</v>
      </c>
      <c r="J442" s="1" t="s">
        <v>891</v>
      </c>
      <c r="L442" s="1" t="s">
        <v>891</v>
      </c>
      <c r="N442" s="1" t="s">
        <v>891</v>
      </c>
      <c r="P442" s="1" t="s">
        <v>891</v>
      </c>
      <c r="R442" s="1" t="s">
        <v>891</v>
      </c>
      <c r="T442" s="1" t="s">
        <v>891</v>
      </c>
      <c r="V442" s="1" t="s">
        <v>891</v>
      </c>
      <c r="X442" s="1" t="s">
        <v>891</v>
      </c>
      <c r="Z442" s="1" t="s">
        <v>891</v>
      </c>
      <c r="AB442" s="1" t="s">
        <v>891</v>
      </c>
      <c r="AD442" s="1" t="s">
        <v>891</v>
      </c>
      <c r="AF442" s="1" t="s">
        <v>891</v>
      </c>
      <c r="AH442" s="1" t="s">
        <v>891</v>
      </c>
      <c r="AI442" s="9"/>
      <c r="AJ442" s="1" t="s">
        <v>891</v>
      </c>
    </row>
    <row r="443" spans="1:36" ht="12.75">
      <c r="A443" t="s">
        <v>360</v>
      </c>
      <c r="B443" t="s">
        <v>770</v>
      </c>
      <c r="D443" s="1">
        <v>0</v>
      </c>
      <c r="F443" s="1">
        <v>4.610323645867999</v>
      </c>
      <c r="H443" s="1">
        <v>0</v>
      </c>
      <c r="J443" s="1">
        <v>0.148601913654</v>
      </c>
      <c r="L443" s="1">
        <v>0</v>
      </c>
      <c r="N443" s="1">
        <v>0</v>
      </c>
      <c r="P443" s="1">
        <v>0</v>
      </c>
      <c r="R443" s="1">
        <v>0</v>
      </c>
      <c r="T443" s="1">
        <v>0.07246610139700001</v>
      </c>
      <c r="V443" s="1">
        <v>0</v>
      </c>
      <c r="X443" s="1">
        <v>0</v>
      </c>
      <c r="Z443" s="1">
        <v>0</v>
      </c>
      <c r="AB443" s="1">
        <v>0.061159</v>
      </c>
      <c r="AD443" s="1">
        <v>0</v>
      </c>
      <c r="AF443" s="1">
        <v>0</v>
      </c>
      <c r="AH443" s="1">
        <v>0</v>
      </c>
      <c r="AI443" s="9"/>
      <c r="AJ443" s="1">
        <v>4.892550660918</v>
      </c>
    </row>
    <row r="444" spans="1:36" ht="12.75">
      <c r="A444" t="s">
        <v>361</v>
      </c>
      <c r="B444" t="s">
        <v>771</v>
      </c>
      <c r="D444" s="1">
        <v>0</v>
      </c>
      <c r="F444" s="1">
        <v>4.850591352702001</v>
      </c>
      <c r="H444" s="1">
        <v>0</v>
      </c>
      <c r="J444" s="1">
        <v>0.173008568052</v>
      </c>
      <c r="L444" s="1">
        <v>0</v>
      </c>
      <c r="N444" s="1">
        <v>0</v>
      </c>
      <c r="P444" s="1">
        <v>0</v>
      </c>
      <c r="R444" s="1">
        <v>0</v>
      </c>
      <c r="T444" s="1">
        <v>0.049062369769</v>
      </c>
      <c r="V444" s="1">
        <v>0</v>
      </c>
      <c r="X444" s="1">
        <v>0</v>
      </c>
      <c r="Z444" s="1">
        <v>0</v>
      </c>
      <c r="AB444" s="1">
        <v>0.137469</v>
      </c>
      <c r="AD444" s="1">
        <v>0</v>
      </c>
      <c r="AF444" s="1">
        <v>0</v>
      </c>
      <c r="AH444" s="1">
        <v>0</v>
      </c>
      <c r="AI444" s="9"/>
      <c r="AJ444" s="1">
        <v>5.210131290523</v>
      </c>
    </row>
    <row r="445" spans="1:36" ht="12.75">
      <c r="A445" t="s">
        <v>362</v>
      </c>
      <c r="B445" t="s">
        <v>772</v>
      </c>
      <c r="D445" s="1">
        <v>0</v>
      </c>
      <c r="F445" s="1">
        <v>3.1682472190879998</v>
      </c>
      <c r="H445" s="1">
        <v>0</v>
      </c>
      <c r="J445" s="1">
        <v>0.133621722078</v>
      </c>
      <c r="L445" s="1">
        <v>0</v>
      </c>
      <c r="N445" s="1">
        <v>0</v>
      </c>
      <c r="P445" s="1">
        <v>0</v>
      </c>
      <c r="R445" s="1">
        <v>0</v>
      </c>
      <c r="T445" s="1">
        <v>0.06973430864800001</v>
      </c>
      <c r="V445" s="1">
        <v>0</v>
      </c>
      <c r="X445" s="1">
        <v>0</v>
      </c>
      <c r="Z445" s="1">
        <v>0</v>
      </c>
      <c r="AB445" s="1">
        <v>0</v>
      </c>
      <c r="AD445" s="1">
        <v>0</v>
      </c>
      <c r="AF445" s="1">
        <v>0</v>
      </c>
      <c r="AH445" s="1">
        <v>0</v>
      </c>
      <c r="AI445" s="9"/>
      <c r="AJ445" s="1">
        <v>3.3716032498130004</v>
      </c>
    </row>
    <row r="446" spans="1:36" ht="12.75">
      <c r="A446" t="s">
        <v>363</v>
      </c>
      <c r="B446" t="s">
        <v>773</v>
      </c>
      <c r="D446" s="1">
        <v>0</v>
      </c>
      <c r="F446" s="1">
        <v>5.6375170740980005</v>
      </c>
      <c r="H446" s="1">
        <v>0</v>
      </c>
      <c r="J446" s="1">
        <v>0.171349391587</v>
      </c>
      <c r="L446" s="1">
        <v>0</v>
      </c>
      <c r="N446" s="1">
        <v>0</v>
      </c>
      <c r="P446" s="1">
        <v>0</v>
      </c>
      <c r="R446" s="1">
        <v>0</v>
      </c>
      <c r="T446" s="1">
        <v>0.124374088613</v>
      </c>
      <c r="V446" s="1">
        <v>0</v>
      </c>
      <c r="X446" s="1">
        <v>0</v>
      </c>
      <c r="Z446" s="1">
        <v>0</v>
      </c>
      <c r="AB446" s="1">
        <v>0.13948100000000002</v>
      </c>
      <c r="AD446" s="1">
        <v>0</v>
      </c>
      <c r="AF446" s="1">
        <v>0</v>
      </c>
      <c r="AH446" s="1">
        <v>0</v>
      </c>
      <c r="AI446" s="9"/>
      <c r="AJ446" s="1">
        <v>6.072721554297</v>
      </c>
    </row>
    <row r="447" spans="1:36" ht="12.75">
      <c r="A447" t="s">
        <v>364</v>
      </c>
      <c r="B447" t="s">
        <v>774</v>
      </c>
      <c r="D447" s="1">
        <v>0</v>
      </c>
      <c r="F447" s="1">
        <v>3.574057546953</v>
      </c>
      <c r="H447" s="1">
        <v>0</v>
      </c>
      <c r="J447" s="1">
        <v>0.093825288608</v>
      </c>
      <c r="L447" s="1">
        <v>0</v>
      </c>
      <c r="N447" s="1">
        <v>0</v>
      </c>
      <c r="P447" s="1">
        <v>0</v>
      </c>
      <c r="R447" s="1">
        <v>0</v>
      </c>
      <c r="T447" s="1">
        <v>0.049062369769</v>
      </c>
      <c r="V447" s="1">
        <v>0</v>
      </c>
      <c r="X447" s="1">
        <v>0</v>
      </c>
      <c r="Z447" s="1">
        <v>0</v>
      </c>
      <c r="AB447" s="1">
        <v>0.07641</v>
      </c>
      <c r="AD447" s="1">
        <v>0</v>
      </c>
      <c r="AF447" s="1">
        <v>0</v>
      </c>
      <c r="AH447" s="1">
        <v>0</v>
      </c>
      <c r="AI447" s="9"/>
      <c r="AJ447" s="1">
        <v>3.7933552053310002</v>
      </c>
    </row>
    <row r="448" spans="1:36" ht="12.75">
      <c r="A448" t="s">
        <v>365</v>
      </c>
      <c r="B448" t="s">
        <v>775</v>
      </c>
      <c r="D448" s="1">
        <v>0</v>
      </c>
      <c r="F448" s="1">
        <v>4.264860740562001</v>
      </c>
      <c r="H448" s="1">
        <v>0</v>
      </c>
      <c r="J448" s="1">
        <v>0.170775175703</v>
      </c>
      <c r="L448" s="1">
        <v>0</v>
      </c>
      <c r="N448" s="1">
        <v>0</v>
      </c>
      <c r="P448" s="1">
        <v>0</v>
      </c>
      <c r="R448" s="1">
        <v>0</v>
      </c>
      <c r="T448" s="1">
        <v>0.049243900537</v>
      </c>
      <c r="V448" s="1">
        <v>0</v>
      </c>
      <c r="X448" s="1">
        <v>0</v>
      </c>
      <c r="Z448" s="1">
        <v>0.004810470588</v>
      </c>
      <c r="AB448" s="1">
        <v>0.13952599999999998</v>
      </c>
      <c r="AD448" s="1">
        <v>0</v>
      </c>
      <c r="AF448" s="1">
        <v>0</v>
      </c>
      <c r="AH448" s="1">
        <v>0</v>
      </c>
      <c r="AI448" s="9"/>
      <c r="AJ448" s="1">
        <v>4.629216287391</v>
      </c>
    </row>
    <row r="449" spans="1:36" ht="12.75">
      <c r="A449" t="s">
        <v>366</v>
      </c>
      <c r="B449" t="s">
        <v>776</v>
      </c>
      <c r="D449" s="1">
        <v>0</v>
      </c>
      <c r="F449" s="1">
        <v>3.9736081002440002</v>
      </c>
      <c r="H449" s="1">
        <v>0</v>
      </c>
      <c r="J449" s="1">
        <v>0.129046838017</v>
      </c>
      <c r="L449" s="1">
        <v>0</v>
      </c>
      <c r="N449" s="1">
        <v>0</v>
      </c>
      <c r="P449" s="1">
        <v>0</v>
      </c>
      <c r="R449" s="1">
        <v>0</v>
      </c>
      <c r="T449" s="1">
        <v>0.056074363657000005</v>
      </c>
      <c r="V449" s="1">
        <v>0</v>
      </c>
      <c r="X449" s="1">
        <v>0</v>
      </c>
      <c r="Z449" s="1">
        <v>0.011568470588</v>
      </c>
      <c r="AB449" s="1">
        <v>0.106891</v>
      </c>
      <c r="AD449" s="1">
        <v>0</v>
      </c>
      <c r="AF449" s="1">
        <v>0</v>
      </c>
      <c r="AH449" s="1">
        <v>0</v>
      </c>
      <c r="AI449" s="9"/>
      <c r="AJ449" s="1">
        <v>4.277188772505</v>
      </c>
    </row>
    <row r="450" spans="1:36" ht="12.75">
      <c r="A450" t="s">
        <v>367</v>
      </c>
      <c r="B450" t="s">
        <v>777</v>
      </c>
      <c r="D450" s="1">
        <v>0</v>
      </c>
      <c r="F450" s="1">
        <v>3.484315522373</v>
      </c>
      <c r="H450" s="1">
        <v>0</v>
      </c>
      <c r="J450" s="1">
        <v>0.08640808551000001</v>
      </c>
      <c r="L450" s="1">
        <v>0</v>
      </c>
      <c r="N450" s="1">
        <v>0</v>
      </c>
      <c r="P450" s="1">
        <v>0</v>
      </c>
      <c r="R450" s="1">
        <v>0</v>
      </c>
      <c r="T450" s="1">
        <v>0.159304533394</v>
      </c>
      <c r="V450" s="1">
        <v>0</v>
      </c>
      <c r="X450" s="1">
        <v>0</v>
      </c>
      <c r="Z450" s="1">
        <v>0</v>
      </c>
      <c r="AB450" s="1">
        <v>0</v>
      </c>
      <c r="AD450" s="1">
        <v>0</v>
      </c>
      <c r="AF450" s="1">
        <v>0</v>
      </c>
      <c r="AH450" s="1">
        <v>0</v>
      </c>
      <c r="AI450" s="9"/>
      <c r="AJ450" s="1">
        <v>3.730028141276</v>
      </c>
    </row>
    <row r="451" spans="4:36" ht="12.75">
      <c r="D451" s="1" t="s">
        <v>891</v>
      </c>
      <c r="F451" s="1" t="s">
        <v>891</v>
      </c>
      <c r="H451" s="1" t="s">
        <v>891</v>
      </c>
      <c r="J451" s="1" t="s">
        <v>891</v>
      </c>
      <c r="L451" s="1" t="s">
        <v>891</v>
      </c>
      <c r="N451" s="1" t="s">
        <v>891</v>
      </c>
      <c r="P451" s="1" t="s">
        <v>891</v>
      </c>
      <c r="R451" s="1" t="s">
        <v>891</v>
      </c>
      <c r="T451" s="1" t="s">
        <v>891</v>
      </c>
      <c r="V451" s="1" t="s">
        <v>891</v>
      </c>
      <c r="X451" s="1" t="s">
        <v>891</v>
      </c>
      <c r="Z451" s="1" t="s">
        <v>891</v>
      </c>
      <c r="AB451" s="1" t="s">
        <v>891</v>
      </c>
      <c r="AD451" s="1" t="s">
        <v>891</v>
      </c>
      <c r="AF451" s="1" t="s">
        <v>891</v>
      </c>
      <c r="AH451" s="1" t="s">
        <v>891</v>
      </c>
      <c r="AI451" s="9"/>
      <c r="AJ451" s="1" t="s">
        <v>891</v>
      </c>
    </row>
    <row r="452" spans="2:36" ht="12.75">
      <c r="B452" t="s">
        <v>778</v>
      </c>
      <c r="D452" s="1" t="s">
        <v>891</v>
      </c>
      <c r="F452" s="1" t="s">
        <v>891</v>
      </c>
      <c r="H452" s="1" t="s">
        <v>891</v>
      </c>
      <c r="J452" s="1" t="s">
        <v>891</v>
      </c>
      <c r="L452" s="1" t="s">
        <v>891</v>
      </c>
      <c r="N452" s="1" t="s">
        <v>891</v>
      </c>
      <c r="P452" s="1" t="s">
        <v>891</v>
      </c>
      <c r="R452" s="1" t="s">
        <v>891</v>
      </c>
      <c r="T452" s="1" t="s">
        <v>891</v>
      </c>
      <c r="V452" s="1" t="s">
        <v>891</v>
      </c>
      <c r="X452" s="1" t="s">
        <v>891</v>
      </c>
      <c r="Z452" s="1" t="s">
        <v>891</v>
      </c>
      <c r="AB452" s="1" t="s">
        <v>891</v>
      </c>
      <c r="AD452" s="1" t="s">
        <v>891</v>
      </c>
      <c r="AF452" s="1" t="s">
        <v>891</v>
      </c>
      <c r="AH452" s="1" t="s">
        <v>891</v>
      </c>
      <c r="AI452" s="9"/>
      <c r="AJ452" s="1" t="s">
        <v>891</v>
      </c>
    </row>
    <row r="453" spans="1:36" ht="12.75">
      <c r="A453" t="s">
        <v>368</v>
      </c>
      <c r="B453" t="s">
        <v>779</v>
      </c>
      <c r="D453" s="1">
        <v>0</v>
      </c>
      <c r="F453" s="1">
        <v>3.23114652649</v>
      </c>
      <c r="H453" s="1">
        <v>0</v>
      </c>
      <c r="J453" s="1">
        <v>0.115021689439</v>
      </c>
      <c r="L453" s="1">
        <v>0</v>
      </c>
      <c r="N453" s="1">
        <v>0</v>
      </c>
      <c r="P453" s="1">
        <v>0</v>
      </c>
      <c r="R453" s="1">
        <v>0</v>
      </c>
      <c r="T453" s="1">
        <v>0.049062369769</v>
      </c>
      <c r="V453" s="1">
        <v>0</v>
      </c>
      <c r="X453" s="1">
        <v>0</v>
      </c>
      <c r="Z453" s="1">
        <v>0.043392705882000004</v>
      </c>
      <c r="AB453" s="1">
        <v>0.098712</v>
      </c>
      <c r="AD453" s="1">
        <v>0</v>
      </c>
      <c r="AF453" s="1">
        <v>0</v>
      </c>
      <c r="AH453" s="1">
        <v>0</v>
      </c>
      <c r="AI453" s="9"/>
      <c r="AJ453" s="1">
        <v>3.53733529158</v>
      </c>
    </row>
    <row r="454" spans="1:36" ht="12.75">
      <c r="A454" t="s">
        <v>369</v>
      </c>
      <c r="B454" t="s">
        <v>780</v>
      </c>
      <c r="D454" s="1">
        <v>0</v>
      </c>
      <c r="F454" s="1">
        <v>3.0595413605069997</v>
      </c>
      <c r="H454" s="1">
        <v>0</v>
      </c>
      <c r="J454" s="1">
        <v>0.060715147862999995</v>
      </c>
      <c r="L454" s="1">
        <v>0</v>
      </c>
      <c r="N454" s="1">
        <v>0</v>
      </c>
      <c r="P454" s="1">
        <v>0</v>
      </c>
      <c r="R454" s="1">
        <v>0</v>
      </c>
      <c r="T454" s="1">
        <v>0.049062369769</v>
      </c>
      <c r="V454" s="1">
        <v>0</v>
      </c>
      <c r="X454" s="1">
        <v>0</v>
      </c>
      <c r="Z454" s="1">
        <v>0.004179529412</v>
      </c>
      <c r="AB454" s="1">
        <v>0.04972</v>
      </c>
      <c r="AD454" s="1">
        <v>0</v>
      </c>
      <c r="AF454" s="1">
        <v>0</v>
      </c>
      <c r="AH454" s="1">
        <v>0</v>
      </c>
      <c r="AI454" s="9"/>
      <c r="AJ454" s="1">
        <v>3.2232184075509998</v>
      </c>
    </row>
    <row r="455" spans="1:36" ht="12.75">
      <c r="A455" t="s">
        <v>370</v>
      </c>
      <c r="B455" t="s">
        <v>781</v>
      </c>
      <c r="D455" s="1">
        <v>0</v>
      </c>
      <c r="F455" s="1">
        <v>6.502520573973</v>
      </c>
      <c r="H455" s="1">
        <v>0</v>
      </c>
      <c r="J455" s="1">
        <v>0.320958910314</v>
      </c>
      <c r="L455" s="1">
        <v>0</v>
      </c>
      <c r="N455" s="1">
        <v>0</v>
      </c>
      <c r="P455" s="1">
        <v>0</v>
      </c>
      <c r="R455" s="1">
        <v>0</v>
      </c>
      <c r="T455" s="1">
        <v>0.124374088613</v>
      </c>
      <c r="V455" s="1">
        <v>0</v>
      </c>
      <c r="X455" s="1">
        <v>0</v>
      </c>
      <c r="Z455" s="1">
        <v>0</v>
      </c>
      <c r="AB455" s="1">
        <v>0</v>
      </c>
      <c r="AD455" s="1">
        <v>0</v>
      </c>
      <c r="AF455" s="1">
        <v>0</v>
      </c>
      <c r="AH455" s="1">
        <v>0</v>
      </c>
      <c r="AI455" s="9"/>
      <c r="AJ455" s="1">
        <v>6.9478535729</v>
      </c>
    </row>
    <row r="456" spans="1:36" ht="12.75">
      <c r="A456" t="s">
        <v>371</v>
      </c>
      <c r="B456" t="s">
        <v>782</v>
      </c>
      <c r="D456" s="1">
        <v>0</v>
      </c>
      <c r="F456" s="1">
        <v>3.424454226035</v>
      </c>
      <c r="H456" s="1">
        <v>0</v>
      </c>
      <c r="J456" s="1">
        <v>0.13415626847</v>
      </c>
      <c r="L456" s="1">
        <v>0</v>
      </c>
      <c r="N456" s="1">
        <v>0</v>
      </c>
      <c r="P456" s="1">
        <v>0</v>
      </c>
      <c r="R456" s="1">
        <v>0</v>
      </c>
      <c r="T456" s="1">
        <v>0.056074363657000005</v>
      </c>
      <c r="V456" s="1">
        <v>0</v>
      </c>
      <c r="X456" s="1">
        <v>0</v>
      </c>
      <c r="Z456" s="1">
        <v>0.08285570588199999</v>
      </c>
      <c r="AB456" s="1">
        <v>0.055615</v>
      </c>
      <c r="AD456" s="1">
        <v>0</v>
      </c>
      <c r="AF456" s="1">
        <v>0</v>
      </c>
      <c r="AH456" s="1">
        <v>0</v>
      </c>
      <c r="AI456" s="9"/>
      <c r="AJ456" s="1">
        <v>3.753155564044</v>
      </c>
    </row>
    <row r="457" spans="1:36" ht="12.75">
      <c r="A457" t="s">
        <v>372</v>
      </c>
      <c r="B457" t="s">
        <v>783</v>
      </c>
      <c r="D457" s="1">
        <v>0</v>
      </c>
      <c r="F457" s="1">
        <v>3.791099303338</v>
      </c>
      <c r="H457" s="1">
        <v>0</v>
      </c>
      <c r="J457" s="1">
        <v>0.165910704357</v>
      </c>
      <c r="L457" s="1">
        <v>0</v>
      </c>
      <c r="N457" s="1">
        <v>0</v>
      </c>
      <c r="P457" s="1">
        <v>0</v>
      </c>
      <c r="R457" s="1">
        <v>0</v>
      </c>
      <c r="T457" s="1">
        <v>0.049062369769</v>
      </c>
      <c r="V457" s="1">
        <v>0</v>
      </c>
      <c r="X457" s="1">
        <v>0</v>
      </c>
      <c r="Z457" s="1">
        <v>0.028901117647</v>
      </c>
      <c r="AB457" s="1">
        <v>0.133199</v>
      </c>
      <c r="AD457" s="1">
        <v>0</v>
      </c>
      <c r="AF457" s="1">
        <v>0</v>
      </c>
      <c r="AH457" s="1">
        <v>0</v>
      </c>
      <c r="AI457" s="9"/>
      <c r="AJ457" s="1">
        <v>4.1681724951109995</v>
      </c>
    </row>
    <row r="458" spans="1:36" ht="12.75">
      <c r="A458" t="s">
        <v>373</v>
      </c>
      <c r="B458" t="s">
        <v>784</v>
      </c>
      <c r="D458" s="1">
        <v>0</v>
      </c>
      <c r="F458" s="1">
        <v>4.328561265578</v>
      </c>
      <c r="H458" s="1">
        <v>0</v>
      </c>
      <c r="J458" s="1">
        <v>0.184359992929</v>
      </c>
      <c r="L458" s="1">
        <v>0</v>
      </c>
      <c r="N458" s="1">
        <v>0</v>
      </c>
      <c r="P458" s="1">
        <v>0</v>
      </c>
      <c r="R458" s="1">
        <v>0</v>
      </c>
      <c r="T458" s="1">
        <v>0.06973430864800001</v>
      </c>
      <c r="V458" s="1">
        <v>0</v>
      </c>
      <c r="X458" s="1">
        <v>0</v>
      </c>
      <c r="Z458" s="1">
        <v>0.047475588235000005</v>
      </c>
      <c r="AB458" s="1">
        <v>0.14926899999999999</v>
      </c>
      <c r="AD458" s="1">
        <v>0</v>
      </c>
      <c r="AF458" s="1">
        <v>0</v>
      </c>
      <c r="AH458" s="1">
        <v>0</v>
      </c>
      <c r="AI458" s="9"/>
      <c r="AJ458" s="1">
        <v>4.779400155391</v>
      </c>
    </row>
    <row r="459" spans="1:36" ht="12.75">
      <c r="A459" t="s">
        <v>374</v>
      </c>
      <c r="B459" t="s">
        <v>785</v>
      </c>
      <c r="D459" s="1">
        <v>0</v>
      </c>
      <c r="F459" s="1">
        <v>6.15770811201</v>
      </c>
      <c r="H459" s="1">
        <v>0</v>
      </c>
      <c r="J459" s="1">
        <v>0.146820753503</v>
      </c>
      <c r="L459" s="1">
        <v>0</v>
      </c>
      <c r="N459" s="1">
        <v>0</v>
      </c>
      <c r="P459" s="1">
        <v>0</v>
      </c>
      <c r="R459" s="1">
        <v>0</v>
      </c>
      <c r="T459" s="1">
        <v>0.09705419863</v>
      </c>
      <c r="V459" s="1">
        <v>0</v>
      </c>
      <c r="X459" s="1">
        <v>0</v>
      </c>
      <c r="Z459" s="1">
        <v>0</v>
      </c>
      <c r="AB459" s="1">
        <v>0.118391</v>
      </c>
      <c r="AD459" s="1">
        <v>0</v>
      </c>
      <c r="AF459" s="1">
        <v>0</v>
      </c>
      <c r="AH459" s="1">
        <v>0</v>
      </c>
      <c r="AI459" s="9"/>
      <c r="AJ459" s="1">
        <v>6.519974064143</v>
      </c>
    </row>
    <row r="460" spans="4:36" ht="12.75">
      <c r="D460" s="1" t="s">
        <v>891</v>
      </c>
      <c r="F460" s="1" t="s">
        <v>891</v>
      </c>
      <c r="H460" s="1" t="s">
        <v>891</v>
      </c>
      <c r="J460" s="1" t="s">
        <v>891</v>
      </c>
      <c r="L460" s="1" t="s">
        <v>891</v>
      </c>
      <c r="N460" s="1" t="s">
        <v>891</v>
      </c>
      <c r="P460" s="1" t="s">
        <v>891</v>
      </c>
      <c r="R460" s="1" t="s">
        <v>891</v>
      </c>
      <c r="T460" s="1" t="s">
        <v>891</v>
      </c>
      <c r="V460" s="1" t="s">
        <v>891</v>
      </c>
      <c r="X460" s="1" t="s">
        <v>891</v>
      </c>
      <c r="Z460" s="1" t="s">
        <v>891</v>
      </c>
      <c r="AB460" s="1" t="s">
        <v>891</v>
      </c>
      <c r="AD460" s="1" t="s">
        <v>891</v>
      </c>
      <c r="AF460" s="1" t="s">
        <v>891</v>
      </c>
      <c r="AH460" s="1" t="s">
        <v>891</v>
      </c>
      <c r="AI460" s="9"/>
      <c r="AJ460" s="1" t="s">
        <v>891</v>
      </c>
    </row>
    <row r="461" spans="2:36" ht="12.75">
      <c r="B461" t="s">
        <v>786</v>
      </c>
      <c r="D461" s="1" t="s">
        <v>891</v>
      </c>
      <c r="F461" s="1" t="s">
        <v>891</v>
      </c>
      <c r="H461" s="1" t="s">
        <v>891</v>
      </c>
      <c r="J461" s="1" t="s">
        <v>891</v>
      </c>
      <c r="L461" s="1" t="s">
        <v>891</v>
      </c>
      <c r="N461" s="1" t="s">
        <v>891</v>
      </c>
      <c r="P461" s="1" t="s">
        <v>891</v>
      </c>
      <c r="R461" s="1" t="s">
        <v>891</v>
      </c>
      <c r="T461" s="1" t="s">
        <v>891</v>
      </c>
      <c r="V461" s="1" t="s">
        <v>891</v>
      </c>
      <c r="X461" s="1" t="s">
        <v>891</v>
      </c>
      <c r="Z461" s="1" t="s">
        <v>891</v>
      </c>
      <c r="AB461" s="1" t="s">
        <v>891</v>
      </c>
      <c r="AD461" s="1" t="s">
        <v>891</v>
      </c>
      <c r="AF461" s="1" t="s">
        <v>891</v>
      </c>
      <c r="AH461" s="1" t="s">
        <v>891</v>
      </c>
      <c r="AI461" s="9"/>
      <c r="AJ461" s="1" t="s">
        <v>891</v>
      </c>
    </row>
    <row r="462" spans="1:36" ht="12.75">
      <c r="A462" t="s">
        <v>375</v>
      </c>
      <c r="B462" t="s">
        <v>787</v>
      </c>
      <c r="D462" s="1">
        <v>0</v>
      </c>
      <c r="F462" s="1">
        <v>3.357150807275</v>
      </c>
      <c r="H462" s="1">
        <v>0</v>
      </c>
      <c r="J462" s="1">
        <v>0.310228312972</v>
      </c>
      <c r="L462" s="1">
        <v>0</v>
      </c>
      <c r="N462" s="1">
        <v>0</v>
      </c>
      <c r="P462" s="1">
        <v>0</v>
      </c>
      <c r="R462" s="1">
        <v>0</v>
      </c>
      <c r="T462" s="1">
        <v>0.090223735511</v>
      </c>
      <c r="V462" s="1">
        <v>0</v>
      </c>
      <c r="X462" s="1">
        <v>0</v>
      </c>
      <c r="Z462" s="1">
        <v>0</v>
      </c>
      <c r="AB462" s="1">
        <v>0.132132</v>
      </c>
      <c r="AD462" s="1">
        <v>0</v>
      </c>
      <c r="AF462" s="1">
        <v>0</v>
      </c>
      <c r="AH462" s="1">
        <v>0</v>
      </c>
      <c r="AI462" s="9"/>
      <c r="AJ462" s="1">
        <v>3.8897348557580003</v>
      </c>
    </row>
    <row r="463" spans="1:36" ht="12.75">
      <c r="A463" t="s">
        <v>376</v>
      </c>
      <c r="B463" t="s">
        <v>788</v>
      </c>
      <c r="D463" s="1">
        <v>0</v>
      </c>
      <c r="F463" s="1">
        <v>2.035113933502</v>
      </c>
      <c r="H463" s="1">
        <v>0</v>
      </c>
      <c r="J463" s="1">
        <v>0.128682870436</v>
      </c>
      <c r="L463" s="1">
        <v>0</v>
      </c>
      <c r="N463" s="1">
        <v>0</v>
      </c>
      <c r="P463" s="1">
        <v>0</v>
      </c>
      <c r="R463" s="1">
        <v>0</v>
      </c>
      <c r="T463" s="1">
        <v>0.131203570484</v>
      </c>
      <c r="V463" s="1">
        <v>0</v>
      </c>
      <c r="X463" s="1">
        <v>0</v>
      </c>
      <c r="Z463" s="1">
        <v>0</v>
      </c>
      <c r="AB463" s="1">
        <v>0</v>
      </c>
      <c r="AD463" s="1">
        <v>0</v>
      </c>
      <c r="AF463" s="1">
        <v>0</v>
      </c>
      <c r="AH463" s="1">
        <v>0</v>
      </c>
      <c r="AI463" s="9"/>
      <c r="AJ463" s="1">
        <v>2.295000374422</v>
      </c>
    </row>
    <row r="464" spans="1:36" ht="12.75">
      <c r="A464" t="s">
        <v>377</v>
      </c>
      <c r="B464" t="s">
        <v>789</v>
      </c>
      <c r="D464" s="1">
        <v>0</v>
      </c>
      <c r="F464" s="1">
        <v>4.187623672832</v>
      </c>
      <c r="H464" s="1">
        <v>0</v>
      </c>
      <c r="J464" s="1">
        <v>0.20418184589399999</v>
      </c>
      <c r="L464" s="1">
        <v>0</v>
      </c>
      <c r="N464" s="1">
        <v>0</v>
      </c>
      <c r="P464" s="1">
        <v>0</v>
      </c>
      <c r="R464" s="1">
        <v>0</v>
      </c>
      <c r="T464" s="1">
        <v>0.34537258949599997</v>
      </c>
      <c r="V464" s="1">
        <v>0</v>
      </c>
      <c r="X464" s="1">
        <v>0</v>
      </c>
      <c r="Z464" s="1">
        <v>0</v>
      </c>
      <c r="AB464" s="1">
        <v>0</v>
      </c>
      <c r="AD464" s="1">
        <v>0</v>
      </c>
      <c r="AF464" s="1">
        <v>0</v>
      </c>
      <c r="AH464" s="1">
        <v>0</v>
      </c>
      <c r="AI464" s="9"/>
      <c r="AJ464" s="1">
        <v>4.737178108223</v>
      </c>
    </row>
    <row r="465" spans="1:36" ht="12.75">
      <c r="A465" t="s">
        <v>378</v>
      </c>
      <c r="B465" t="s">
        <v>790</v>
      </c>
      <c r="D465" s="1">
        <v>0</v>
      </c>
      <c r="F465" s="1">
        <v>1.868527769386</v>
      </c>
      <c r="H465" s="1">
        <v>0</v>
      </c>
      <c r="J465" s="1">
        <v>0.152801921024</v>
      </c>
      <c r="L465" s="1">
        <v>0</v>
      </c>
      <c r="N465" s="1">
        <v>0</v>
      </c>
      <c r="P465" s="1">
        <v>0</v>
      </c>
      <c r="R465" s="1">
        <v>0</v>
      </c>
      <c r="T465" s="1">
        <v>0.049062369769</v>
      </c>
      <c r="V465" s="1">
        <v>0</v>
      </c>
      <c r="X465" s="1">
        <v>0</v>
      </c>
      <c r="Z465" s="1">
        <v>0</v>
      </c>
      <c r="AB465" s="1">
        <v>0</v>
      </c>
      <c r="AD465" s="1">
        <v>0</v>
      </c>
      <c r="AF465" s="1">
        <v>0</v>
      </c>
      <c r="AH465" s="1">
        <v>0</v>
      </c>
      <c r="AI465" s="9"/>
      <c r="AJ465" s="1">
        <v>2.070392060179</v>
      </c>
    </row>
    <row r="466" spans="1:36" ht="12.75">
      <c r="A466" t="s">
        <v>379</v>
      </c>
      <c r="B466" t="s">
        <v>791</v>
      </c>
      <c r="D466" s="1">
        <v>0</v>
      </c>
      <c r="F466" s="1">
        <v>3.4910155369119997</v>
      </c>
      <c r="H466" s="1">
        <v>0</v>
      </c>
      <c r="J466" s="1">
        <v>0.283507935506</v>
      </c>
      <c r="L466" s="1">
        <v>0</v>
      </c>
      <c r="N466" s="1">
        <v>0</v>
      </c>
      <c r="P466" s="1">
        <v>0</v>
      </c>
      <c r="R466" s="1">
        <v>0</v>
      </c>
      <c r="T466" s="1">
        <v>0.056074363657000005</v>
      </c>
      <c r="V466" s="1">
        <v>0</v>
      </c>
      <c r="X466" s="1">
        <v>0</v>
      </c>
      <c r="Z466" s="1">
        <v>0</v>
      </c>
      <c r="AB466" s="1">
        <v>0</v>
      </c>
      <c r="AD466" s="1">
        <v>0</v>
      </c>
      <c r="AF466" s="1">
        <v>0</v>
      </c>
      <c r="AH466" s="1">
        <v>0</v>
      </c>
      <c r="AI466" s="9"/>
      <c r="AJ466" s="1">
        <v>3.8305978360740003</v>
      </c>
    </row>
    <row r="467" spans="1:36" ht="12.75">
      <c r="A467" t="s">
        <v>380</v>
      </c>
      <c r="B467" t="s">
        <v>792</v>
      </c>
      <c r="D467" s="1">
        <v>0</v>
      </c>
      <c r="F467" s="1">
        <v>2.7599364037410004</v>
      </c>
      <c r="H467" s="1">
        <v>0</v>
      </c>
      <c r="J467" s="1">
        <v>0.114217390507</v>
      </c>
      <c r="L467" s="1">
        <v>0</v>
      </c>
      <c r="N467" s="1">
        <v>0</v>
      </c>
      <c r="P467" s="1">
        <v>0</v>
      </c>
      <c r="R467" s="1">
        <v>0</v>
      </c>
      <c r="T467" s="1">
        <v>0.08339425363900001</v>
      </c>
      <c r="V467" s="1">
        <v>0</v>
      </c>
      <c r="X467" s="1">
        <v>0</v>
      </c>
      <c r="Z467" s="1">
        <v>0</v>
      </c>
      <c r="AB467" s="1">
        <v>0.046517</v>
      </c>
      <c r="AD467" s="1">
        <v>0</v>
      </c>
      <c r="AF467" s="1">
        <v>0</v>
      </c>
      <c r="AH467" s="1">
        <v>0</v>
      </c>
      <c r="AI467" s="9"/>
      <c r="AJ467" s="1">
        <v>3.004065047887</v>
      </c>
    </row>
    <row r="468" spans="1:36" ht="12.75">
      <c r="A468" t="s">
        <v>381</v>
      </c>
      <c r="B468" t="s">
        <v>793</v>
      </c>
      <c r="D468" s="1">
        <v>0</v>
      </c>
      <c r="F468" s="1">
        <v>2.864247314969</v>
      </c>
      <c r="H468" s="1">
        <v>0</v>
      </c>
      <c r="J468" s="1">
        <v>0.16794574925</v>
      </c>
      <c r="L468" s="1">
        <v>0</v>
      </c>
      <c r="N468" s="1">
        <v>0</v>
      </c>
      <c r="P468" s="1">
        <v>0</v>
      </c>
      <c r="R468" s="1">
        <v>0</v>
      </c>
      <c r="T468" s="1">
        <v>0.049062369769</v>
      </c>
      <c r="V468" s="1">
        <v>0</v>
      </c>
      <c r="X468" s="1">
        <v>0</v>
      </c>
      <c r="Z468" s="1">
        <v>0</v>
      </c>
      <c r="AB468" s="1">
        <v>0</v>
      </c>
      <c r="AD468" s="1">
        <v>0</v>
      </c>
      <c r="AF468" s="1">
        <v>0</v>
      </c>
      <c r="AH468" s="1">
        <v>0</v>
      </c>
      <c r="AI468" s="9"/>
      <c r="AJ468" s="1">
        <v>3.081255433989</v>
      </c>
    </row>
    <row r="469" spans="1:36" ht="12.75">
      <c r="A469" t="s">
        <v>382</v>
      </c>
      <c r="B469" t="s">
        <v>794</v>
      </c>
      <c r="D469" s="1">
        <v>0</v>
      </c>
      <c r="F469" s="1">
        <v>2.29496631751</v>
      </c>
      <c r="H469" s="1">
        <v>0</v>
      </c>
      <c r="J469" s="1">
        <v>0.174340471215</v>
      </c>
      <c r="L469" s="1">
        <v>0</v>
      </c>
      <c r="N469" s="1">
        <v>0</v>
      </c>
      <c r="P469" s="1">
        <v>0</v>
      </c>
      <c r="R469" s="1">
        <v>0</v>
      </c>
      <c r="T469" s="1">
        <v>0.049062369769</v>
      </c>
      <c r="V469" s="1">
        <v>0</v>
      </c>
      <c r="X469" s="1">
        <v>0</v>
      </c>
      <c r="Z469" s="1">
        <v>0</v>
      </c>
      <c r="AB469" s="1">
        <v>0</v>
      </c>
      <c r="AD469" s="1">
        <v>0</v>
      </c>
      <c r="AF469" s="1">
        <v>0</v>
      </c>
      <c r="AH469" s="1">
        <v>0</v>
      </c>
      <c r="AI469" s="9"/>
      <c r="AJ469" s="1">
        <v>2.518369158495</v>
      </c>
    </row>
    <row r="470" spans="1:36" ht="12.75">
      <c r="A470" t="s">
        <v>383</v>
      </c>
      <c r="B470" t="s">
        <v>795</v>
      </c>
      <c r="D470" s="1">
        <v>0</v>
      </c>
      <c r="F470" s="1">
        <v>2.118662182321</v>
      </c>
      <c r="H470" s="1">
        <v>0</v>
      </c>
      <c r="J470" s="1">
        <v>0.181563293807</v>
      </c>
      <c r="L470" s="1">
        <v>0</v>
      </c>
      <c r="N470" s="1">
        <v>0</v>
      </c>
      <c r="P470" s="1">
        <v>0</v>
      </c>
      <c r="R470" s="1">
        <v>0</v>
      </c>
      <c r="T470" s="1">
        <v>0.049062369769</v>
      </c>
      <c r="V470" s="1">
        <v>0</v>
      </c>
      <c r="X470" s="1">
        <v>0</v>
      </c>
      <c r="Z470" s="1">
        <v>0</v>
      </c>
      <c r="AB470" s="1">
        <v>0.14990399999999998</v>
      </c>
      <c r="AD470" s="1">
        <v>0</v>
      </c>
      <c r="AF470" s="1">
        <v>0</v>
      </c>
      <c r="AH470" s="1">
        <v>0</v>
      </c>
      <c r="AI470" s="9"/>
      <c r="AJ470" s="1">
        <v>2.4991918458969997</v>
      </c>
    </row>
    <row r="471" spans="1:36" ht="12.75">
      <c r="A471" t="s">
        <v>384</v>
      </c>
      <c r="B471" t="s">
        <v>796</v>
      </c>
      <c r="D471" s="1">
        <v>0</v>
      </c>
      <c r="F471" s="1">
        <v>2.942648796922</v>
      </c>
      <c r="H471" s="1">
        <v>0</v>
      </c>
      <c r="J471" s="1">
        <v>0.219391128781</v>
      </c>
      <c r="L471" s="1">
        <v>0</v>
      </c>
      <c r="N471" s="1">
        <v>0</v>
      </c>
      <c r="P471" s="1">
        <v>0</v>
      </c>
      <c r="R471" s="1">
        <v>0</v>
      </c>
      <c r="T471" s="1">
        <v>0.049062369769</v>
      </c>
      <c r="V471" s="1">
        <v>0</v>
      </c>
      <c r="X471" s="1">
        <v>0</v>
      </c>
      <c r="Z471" s="1">
        <v>0</v>
      </c>
      <c r="AB471" s="1">
        <v>0.180094</v>
      </c>
      <c r="AD471" s="1">
        <v>0</v>
      </c>
      <c r="AF471" s="1">
        <v>0</v>
      </c>
      <c r="AH471" s="1">
        <v>0</v>
      </c>
      <c r="AI471" s="9"/>
      <c r="AJ471" s="1">
        <v>3.3911962954719996</v>
      </c>
    </row>
    <row r="472" spans="1:36" ht="12.75">
      <c r="A472" t="s">
        <v>385</v>
      </c>
      <c r="B472" t="s">
        <v>797</v>
      </c>
      <c r="D472" s="1">
        <v>0</v>
      </c>
      <c r="F472" s="1">
        <v>3.143313173545</v>
      </c>
      <c r="H472" s="1">
        <v>0</v>
      </c>
      <c r="J472" s="1">
        <v>0.206902181246</v>
      </c>
      <c r="L472" s="1">
        <v>0</v>
      </c>
      <c r="N472" s="1">
        <v>0</v>
      </c>
      <c r="P472" s="1">
        <v>0</v>
      </c>
      <c r="R472" s="1">
        <v>0</v>
      </c>
      <c r="T472" s="1">
        <v>0.06973430864800001</v>
      </c>
      <c r="V472" s="1">
        <v>0</v>
      </c>
      <c r="X472" s="1">
        <v>0</v>
      </c>
      <c r="Z472" s="1">
        <v>0</v>
      </c>
      <c r="AB472" s="1">
        <v>0</v>
      </c>
      <c r="AD472" s="1">
        <v>0</v>
      </c>
      <c r="AF472" s="1">
        <v>0</v>
      </c>
      <c r="AH472" s="1">
        <v>0</v>
      </c>
      <c r="AI472" s="9"/>
      <c r="AJ472" s="1">
        <v>3.419949663438</v>
      </c>
    </row>
    <row r="473" spans="4:36" ht="12.75">
      <c r="D473" s="1" t="s">
        <v>891</v>
      </c>
      <c r="F473" s="1" t="s">
        <v>891</v>
      </c>
      <c r="H473" s="1" t="s">
        <v>891</v>
      </c>
      <c r="J473" s="1" t="s">
        <v>891</v>
      </c>
      <c r="L473" s="1" t="s">
        <v>891</v>
      </c>
      <c r="N473" s="1" t="s">
        <v>891</v>
      </c>
      <c r="P473" s="1" t="s">
        <v>891</v>
      </c>
      <c r="R473" s="1" t="s">
        <v>891</v>
      </c>
      <c r="T473" s="1" t="s">
        <v>891</v>
      </c>
      <c r="V473" s="1" t="s">
        <v>891</v>
      </c>
      <c r="X473" s="1" t="s">
        <v>891</v>
      </c>
      <c r="Z473" s="1" t="s">
        <v>891</v>
      </c>
      <c r="AB473" s="1" t="s">
        <v>891</v>
      </c>
      <c r="AD473" s="1" t="s">
        <v>891</v>
      </c>
      <c r="AF473" s="1" t="s">
        <v>891</v>
      </c>
      <c r="AH473" s="1" t="s">
        <v>891</v>
      </c>
      <c r="AI473" s="9"/>
      <c r="AJ473" s="1" t="s">
        <v>891</v>
      </c>
    </row>
    <row r="474" spans="2:36" ht="12.75">
      <c r="B474" t="s">
        <v>798</v>
      </c>
      <c r="D474" s="1" t="s">
        <v>891</v>
      </c>
      <c r="F474" s="1" t="s">
        <v>891</v>
      </c>
      <c r="H474" s="1" t="s">
        <v>891</v>
      </c>
      <c r="J474" s="1" t="s">
        <v>891</v>
      </c>
      <c r="L474" s="1" t="s">
        <v>891</v>
      </c>
      <c r="N474" s="1" t="s">
        <v>891</v>
      </c>
      <c r="P474" s="1" t="s">
        <v>891</v>
      </c>
      <c r="R474" s="1" t="s">
        <v>891</v>
      </c>
      <c r="T474" s="1" t="s">
        <v>891</v>
      </c>
      <c r="V474" s="1" t="s">
        <v>891</v>
      </c>
      <c r="X474" s="1" t="s">
        <v>891</v>
      </c>
      <c r="Z474" s="1" t="s">
        <v>891</v>
      </c>
      <c r="AB474" s="1" t="s">
        <v>891</v>
      </c>
      <c r="AD474" s="1" t="s">
        <v>891</v>
      </c>
      <c r="AF474" s="1" t="s">
        <v>891</v>
      </c>
      <c r="AH474" s="1" t="s">
        <v>891</v>
      </c>
      <c r="AI474" s="9"/>
      <c r="AJ474" s="1" t="s">
        <v>891</v>
      </c>
    </row>
    <row r="475" spans="1:36" ht="12.75">
      <c r="A475" t="s">
        <v>386</v>
      </c>
      <c r="B475" t="s">
        <v>799</v>
      </c>
      <c r="D475" s="1">
        <v>0</v>
      </c>
      <c r="F475" s="1">
        <v>2.889088480784</v>
      </c>
      <c r="H475" s="1">
        <v>0</v>
      </c>
      <c r="J475" s="1">
        <v>0.110822673806</v>
      </c>
      <c r="L475" s="1">
        <v>0</v>
      </c>
      <c r="N475" s="1">
        <v>0</v>
      </c>
      <c r="P475" s="1">
        <v>0</v>
      </c>
      <c r="R475" s="1">
        <v>0</v>
      </c>
      <c r="T475" s="1">
        <v>0.056074363657000005</v>
      </c>
      <c r="V475" s="1">
        <v>0</v>
      </c>
      <c r="X475" s="1">
        <v>0</v>
      </c>
      <c r="Z475" s="1">
        <v>0</v>
      </c>
      <c r="AB475" s="1">
        <v>0.090061</v>
      </c>
      <c r="AD475" s="1">
        <v>0</v>
      </c>
      <c r="AF475" s="1">
        <v>0</v>
      </c>
      <c r="AH475" s="1">
        <v>0</v>
      </c>
      <c r="AI475" s="9"/>
      <c r="AJ475" s="1">
        <v>3.146046518247</v>
      </c>
    </row>
    <row r="476" spans="1:36" ht="12.75">
      <c r="A476" t="s">
        <v>387</v>
      </c>
      <c r="B476" t="s">
        <v>800</v>
      </c>
      <c r="D476" s="1">
        <v>0</v>
      </c>
      <c r="F476" s="1">
        <v>5.583025761121</v>
      </c>
      <c r="H476" s="1">
        <v>0</v>
      </c>
      <c r="J476" s="1">
        <v>0.199052580695</v>
      </c>
      <c r="L476" s="1">
        <v>0</v>
      </c>
      <c r="N476" s="1">
        <v>0</v>
      </c>
      <c r="P476" s="1">
        <v>0</v>
      </c>
      <c r="R476" s="1">
        <v>0</v>
      </c>
      <c r="T476" s="1">
        <v>0.07656379052</v>
      </c>
      <c r="V476" s="1">
        <v>0</v>
      </c>
      <c r="X476" s="1">
        <v>0</v>
      </c>
      <c r="Z476" s="1">
        <v>0</v>
      </c>
      <c r="AB476" s="1">
        <v>0.080058</v>
      </c>
      <c r="AD476" s="1">
        <v>0</v>
      </c>
      <c r="AF476" s="1">
        <v>0</v>
      </c>
      <c r="AH476" s="1">
        <v>0</v>
      </c>
      <c r="AI476" s="9"/>
      <c r="AJ476" s="1">
        <v>5.938700132336</v>
      </c>
    </row>
    <row r="477" spans="1:36" ht="12.75">
      <c r="A477" t="s">
        <v>388</v>
      </c>
      <c r="B477" t="s">
        <v>801</v>
      </c>
      <c r="D477" s="1">
        <v>0</v>
      </c>
      <c r="F477" s="1">
        <v>3.622918265973</v>
      </c>
      <c r="H477" s="1">
        <v>0</v>
      </c>
      <c r="J477" s="1">
        <v>0.149541088855</v>
      </c>
      <c r="L477" s="1">
        <v>0</v>
      </c>
      <c r="N477" s="1">
        <v>0</v>
      </c>
      <c r="P477" s="1">
        <v>0</v>
      </c>
      <c r="R477" s="1">
        <v>0</v>
      </c>
      <c r="T477" s="1">
        <v>0.06973430864800001</v>
      </c>
      <c r="V477" s="1">
        <v>0</v>
      </c>
      <c r="X477" s="1">
        <v>0</v>
      </c>
      <c r="Z477" s="1">
        <v>0</v>
      </c>
      <c r="AB477" s="1">
        <v>0.123626</v>
      </c>
      <c r="AD477" s="1">
        <v>0</v>
      </c>
      <c r="AF477" s="1">
        <v>0</v>
      </c>
      <c r="AH477" s="1">
        <v>0</v>
      </c>
      <c r="AI477" s="9"/>
      <c r="AJ477" s="1">
        <v>3.9658196634769998</v>
      </c>
    </row>
    <row r="478" spans="1:36" ht="12.75">
      <c r="A478" t="s">
        <v>389</v>
      </c>
      <c r="B478" t="s">
        <v>802</v>
      </c>
      <c r="D478" s="1">
        <v>0</v>
      </c>
      <c r="F478" s="1">
        <v>3.6784032959540003</v>
      </c>
      <c r="H478" s="1">
        <v>0</v>
      </c>
      <c r="J478" s="1">
        <v>0.16666739989999999</v>
      </c>
      <c r="L478" s="1">
        <v>0</v>
      </c>
      <c r="N478" s="1">
        <v>0</v>
      </c>
      <c r="P478" s="1">
        <v>0</v>
      </c>
      <c r="R478" s="1">
        <v>0</v>
      </c>
      <c r="T478" s="1">
        <v>0.09705419863</v>
      </c>
      <c r="V478" s="1">
        <v>0</v>
      </c>
      <c r="X478" s="1">
        <v>0</v>
      </c>
      <c r="Z478" s="1">
        <v>0.057238764706</v>
      </c>
      <c r="AB478" s="1">
        <v>0.136552</v>
      </c>
      <c r="AD478" s="1">
        <v>0</v>
      </c>
      <c r="AF478" s="1">
        <v>0</v>
      </c>
      <c r="AH478" s="1">
        <v>0</v>
      </c>
      <c r="AI478" s="9"/>
      <c r="AJ478" s="1">
        <v>4.13591565919</v>
      </c>
    </row>
    <row r="479" spans="1:36" ht="12.75">
      <c r="A479" t="s">
        <v>390</v>
      </c>
      <c r="B479" t="s">
        <v>803</v>
      </c>
      <c r="D479" s="1">
        <v>0</v>
      </c>
      <c r="F479" s="1">
        <v>5.211378843348</v>
      </c>
      <c r="H479" s="1">
        <v>0</v>
      </c>
      <c r="J479" s="1">
        <v>0.193931249394</v>
      </c>
      <c r="L479" s="1">
        <v>0</v>
      </c>
      <c r="N479" s="1">
        <v>0</v>
      </c>
      <c r="P479" s="1">
        <v>0</v>
      </c>
      <c r="R479" s="1">
        <v>0</v>
      </c>
      <c r="T479" s="1">
        <v>0.065343226554</v>
      </c>
      <c r="V479" s="1">
        <v>0</v>
      </c>
      <c r="X479" s="1">
        <v>0</v>
      </c>
      <c r="Z479" s="1">
        <v>0</v>
      </c>
      <c r="AB479" s="1">
        <v>0.157278</v>
      </c>
      <c r="AD479" s="1">
        <v>0</v>
      </c>
      <c r="AF479" s="1">
        <v>0</v>
      </c>
      <c r="AH479" s="1">
        <v>0</v>
      </c>
      <c r="AI479" s="9"/>
      <c r="AJ479" s="1">
        <v>5.627931319296</v>
      </c>
    </row>
    <row r="480" spans="4:36" ht="12.75">
      <c r="D480" s="1" t="s">
        <v>891</v>
      </c>
      <c r="F480" s="1" t="s">
        <v>891</v>
      </c>
      <c r="H480" s="1" t="s">
        <v>891</v>
      </c>
      <c r="J480" s="1" t="s">
        <v>891</v>
      </c>
      <c r="L480" s="1" t="s">
        <v>891</v>
      </c>
      <c r="N480" s="1" t="s">
        <v>891</v>
      </c>
      <c r="P480" s="1" t="s">
        <v>891</v>
      </c>
      <c r="R480" s="1" t="s">
        <v>891</v>
      </c>
      <c r="T480" s="1" t="s">
        <v>891</v>
      </c>
      <c r="V480" s="1" t="s">
        <v>891</v>
      </c>
      <c r="X480" s="1" t="s">
        <v>891</v>
      </c>
      <c r="Z480" s="1" t="s">
        <v>891</v>
      </c>
      <c r="AB480" s="1" t="s">
        <v>891</v>
      </c>
      <c r="AD480" s="1" t="s">
        <v>891</v>
      </c>
      <c r="AF480" s="1" t="s">
        <v>891</v>
      </c>
      <c r="AH480" s="1" t="s">
        <v>891</v>
      </c>
      <c r="AI480" s="9"/>
      <c r="AJ480" s="1" t="s">
        <v>891</v>
      </c>
    </row>
    <row r="481" spans="2:36" ht="12.75">
      <c r="B481" t="s">
        <v>804</v>
      </c>
      <c r="D481" s="1" t="s">
        <v>891</v>
      </c>
      <c r="F481" s="1" t="s">
        <v>891</v>
      </c>
      <c r="H481" s="1" t="s">
        <v>891</v>
      </c>
      <c r="J481" s="1" t="s">
        <v>891</v>
      </c>
      <c r="L481" s="1" t="s">
        <v>891</v>
      </c>
      <c r="N481" s="1" t="s">
        <v>891</v>
      </c>
      <c r="P481" s="1" t="s">
        <v>891</v>
      </c>
      <c r="R481" s="1" t="s">
        <v>891</v>
      </c>
      <c r="T481" s="1" t="s">
        <v>891</v>
      </c>
      <c r="V481" s="1" t="s">
        <v>891</v>
      </c>
      <c r="X481" s="1" t="s">
        <v>891</v>
      </c>
      <c r="Z481" s="1" t="s">
        <v>891</v>
      </c>
      <c r="AB481" s="1" t="s">
        <v>891</v>
      </c>
      <c r="AD481" s="1" t="s">
        <v>891</v>
      </c>
      <c r="AF481" s="1" t="s">
        <v>891</v>
      </c>
      <c r="AH481" s="1" t="s">
        <v>891</v>
      </c>
      <c r="AI481" s="9"/>
      <c r="AJ481" s="1" t="s">
        <v>891</v>
      </c>
    </row>
    <row r="482" spans="1:36" ht="12.75">
      <c r="A482" t="s">
        <v>391</v>
      </c>
      <c r="B482" t="s">
        <v>805</v>
      </c>
      <c r="D482" s="1">
        <v>0</v>
      </c>
      <c r="F482" s="1">
        <v>2.616594471791</v>
      </c>
      <c r="H482" s="1">
        <v>0</v>
      </c>
      <c r="J482" s="1">
        <v>0.153025061911</v>
      </c>
      <c r="L482" s="1">
        <v>0</v>
      </c>
      <c r="N482" s="1">
        <v>0</v>
      </c>
      <c r="P482" s="1">
        <v>0</v>
      </c>
      <c r="R482" s="1">
        <v>0</v>
      </c>
      <c r="T482" s="1">
        <v>0.056074363657000005</v>
      </c>
      <c r="V482" s="1">
        <v>0</v>
      </c>
      <c r="X482" s="1">
        <v>0</v>
      </c>
      <c r="Z482" s="1">
        <v>0</v>
      </c>
      <c r="AB482" s="1">
        <v>0.12612600000000002</v>
      </c>
      <c r="AD482" s="1">
        <v>0</v>
      </c>
      <c r="AF482" s="1">
        <v>0</v>
      </c>
      <c r="AH482" s="1">
        <v>0</v>
      </c>
      <c r="AI482" s="9"/>
      <c r="AJ482" s="1">
        <v>2.951819897358</v>
      </c>
    </row>
    <row r="483" spans="1:36" ht="12.75">
      <c r="A483" t="s">
        <v>392</v>
      </c>
      <c r="B483" t="s">
        <v>806</v>
      </c>
      <c r="D483" s="1">
        <v>0</v>
      </c>
      <c r="F483" s="1">
        <v>5.499448030781</v>
      </c>
      <c r="H483" s="1">
        <v>0</v>
      </c>
      <c r="J483" s="1">
        <v>0.24410819694699998</v>
      </c>
      <c r="L483" s="1">
        <v>0</v>
      </c>
      <c r="N483" s="1">
        <v>0</v>
      </c>
      <c r="P483" s="1">
        <v>0</v>
      </c>
      <c r="R483" s="1">
        <v>0</v>
      </c>
      <c r="T483" s="1">
        <v>0.09705419863</v>
      </c>
      <c r="V483" s="1">
        <v>0</v>
      </c>
      <c r="X483" s="1">
        <v>0</v>
      </c>
      <c r="Z483" s="1">
        <v>0</v>
      </c>
      <c r="AB483" s="1">
        <v>0.204674</v>
      </c>
      <c r="AD483" s="1">
        <v>0</v>
      </c>
      <c r="AF483" s="1">
        <v>0</v>
      </c>
      <c r="AH483" s="1">
        <v>0</v>
      </c>
      <c r="AI483" s="9"/>
      <c r="AJ483" s="1">
        <v>6.045284426358</v>
      </c>
    </row>
    <row r="484" spans="1:36" ht="12.75">
      <c r="A484" t="s">
        <v>393</v>
      </c>
      <c r="B484" t="s">
        <v>807</v>
      </c>
      <c r="D484" s="1">
        <v>0</v>
      </c>
      <c r="F484" s="1">
        <v>3.320094391393</v>
      </c>
      <c r="H484" s="1">
        <v>0</v>
      </c>
      <c r="J484" s="1">
        <v>0.17506939811400002</v>
      </c>
      <c r="L484" s="1">
        <v>0</v>
      </c>
      <c r="N484" s="1">
        <v>0</v>
      </c>
      <c r="P484" s="1">
        <v>0</v>
      </c>
      <c r="R484" s="1">
        <v>0</v>
      </c>
      <c r="T484" s="1">
        <v>0.110714143621</v>
      </c>
      <c r="V484" s="1">
        <v>0</v>
      </c>
      <c r="X484" s="1">
        <v>0</v>
      </c>
      <c r="Z484" s="1">
        <v>0.036180647059</v>
      </c>
      <c r="AB484" s="1">
        <v>0</v>
      </c>
      <c r="AD484" s="1">
        <v>0</v>
      </c>
      <c r="AF484" s="1">
        <v>0</v>
      </c>
      <c r="AH484" s="1">
        <v>0</v>
      </c>
      <c r="AI484" s="9"/>
      <c r="AJ484" s="1">
        <v>3.6420585801880003</v>
      </c>
    </row>
    <row r="485" spans="1:36" ht="12.75">
      <c r="A485" t="s">
        <v>394</v>
      </c>
      <c r="B485" t="s">
        <v>808</v>
      </c>
      <c r="D485" s="1">
        <v>0</v>
      </c>
      <c r="F485" s="1">
        <v>5.481713381892001</v>
      </c>
      <c r="H485" s="1">
        <v>0</v>
      </c>
      <c r="J485" s="1">
        <v>0.169987736305</v>
      </c>
      <c r="L485" s="1">
        <v>0</v>
      </c>
      <c r="N485" s="1">
        <v>0</v>
      </c>
      <c r="P485" s="1">
        <v>0</v>
      </c>
      <c r="R485" s="1">
        <v>0</v>
      </c>
      <c r="T485" s="1">
        <v>0.139399929978</v>
      </c>
      <c r="V485" s="1">
        <v>0</v>
      </c>
      <c r="X485" s="1">
        <v>0</v>
      </c>
      <c r="Z485" s="1">
        <v>0</v>
      </c>
      <c r="AB485" s="1">
        <v>0.14035999999999998</v>
      </c>
      <c r="AD485" s="1">
        <v>0</v>
      </c>
      <c r="AF485" s="1">
        <v>0</v>
      </c>
      <c r="AH485" s="1">
        <v>0</v>
      </c>
      <c r="AI485" s="9"/>
      <c r="AJ485" s="1">
        <v>5.931461048175</v>
      </c>
    </row>
    <row r="486" spans="1:36" ht="12.75">
      <c r="A486" t="s">
        <v>395</v>
      </c>
      <c r="B486" t="s">
        <v>809</v>
      </c>
      <c r="D486" s="1">
        <v>0</v>
      </c>
      <c r="F486" s="1">
        <v>2.9930762129460002</v>
      </c>
      <c r="H486" s="1">
        <v>0</v>
      </c>
      <c r="J486" s="1">
        <v>0.20149721308399998</v>
      </c>
      <c r="L486" s="1">
        <v>0</v>
      </c>
      <c r="N486" s="1">
        <v>0</v>
      </c>
      <c r="P486" s="1">
        <v>0</v>
      </c>
      <c r="R486" s="1">
        <v>0</v>
      </c>
      <c r="T486" s="1">
        <v>0.103883680502</v>
      </c>
      <c r="V486" s="1">
        <v>0</v>
      </c>
      <c r="X486" s="1">
        <v>0</v>
      </c>
      <c r="Z486" s="1">
        <v>0.001951176471</v>
      </c>
      <c r="AB486" s="1">
        <v>0.164829</v>
      </c>
      <c r="AD486" s="1">
        <v>0</v>
      </c>
      <c r="AF486" s="1">
        <v>0</v>
      </c>
      <c r="AH486" s="1">
        <v>0</v>
      </c>
      <c r="AI486" s="9"/>
      <c r="AJ486" s="1">
        <v>3.4652372830030003</v>
      </c>
    </row>
    <row r="487" spans="1:36" ht="12.75">
      <c r="A487" t="s">
        <v>396</v>
      </c>
      <c r="B487" t="s">
        <v>810</v>
      </c>
      <c r="D487" s="1">
        <v>0</v>
      </c>
      <c r="F487" s="1">
        <v>3.1410665353850002</v>
      </c>
      <c r="H487" s="1">
        <v>0</v>
      </c>
      <c r="J487" s="1">
        <v>0.212791117199</v>
      </c>
      <c r="L487" s="1">
        <v>0</v>
      </c>
      <c r="N487" s="1">
        <v>0</v>
      </c>
      <c r="P487" s="1">
        <v>0</v>
      </c>
      <c r="R487" s="1">
        <v>0</v>
      </c>
      <c r="T487" s="1">
        <v>0.08339425363900001</v>
      </c>
      <c r="V487" s="1">
        <v>0</v>
      </c>
      <c r="X487" s="1">
        <v>0</v>
      </c>
      <c r="Z487" s="1">
        <v>0</v>
      </c>
      <c r="AB487" s="1">
        <v>0.17704399999999998</v>
      </c>
      <c r="AD487" s="1">
        <v>0</v>
      </c>
      <c r="AF487" s="1">
        <v>0</v>
      </c>
      <c r="AH487" s="1">
        <v>0</v>
      </c>
      <c r="AI487" s="9"/>
      <c r="AJ487" s="1">
        <v>3.614295906223</v>
      </c>
    </row>
    <row r="488" spans="1:36" ht="12.75">
      <c r="A488" t="s">
        <v>397</v>
      </c>
      <c r="B488" t="s">
        <v>811</v>
      </c>
      <c r="D488" s="1">
        <v>0</v>
      </c>
      <c r="F488" s="1">
        <v>3.960588075639</v>
      </c>
      <c r="H488" s="1">
        <v>0</v>
      </c>
      <c r="J488" s="1">
        <v>0.208032761742</v>
      </c>
      <c r="L488" s="1">
        <v>0</v>
      </c>
      <c r="N488" s="1">
        <v>0</v>
      </c>
      <c r="P488" s="1">
        <v>0</v>
      </c>
      <c r="R488" s="1">
        <v>0</v>
      </c>
      <c r="T488" s="1">
        <v>0.14622941185</v>
      </c>
      <c r="V488" s="1">
        <v>0</v>
      </c>
      <c r="X488" s="1">
        <v>0</v>
      </c>
      <c r="Z488" s="1">
        <v>0</v>
      </c>
      <c r="AB488" s="1">
        <v>0.172037</v>
      </c>
      <c r="AD488" s="1">
        <v>0</v>
      </c>
      <c r="AF488" s="1">
        <v>0</v>
      </c>
      <c r="AH488" s="1">
        <v>0</v>
      </c>
      <c r="AI488" s="9"/>
      <c r="AJ488" s="1">
        <v>4.486887249232</v>
      </c>
    </row>
    <row r="489" spans="4:36" ht="12.75">
      <c r="D489" s="1" t="s">
        <v>891</v>
      </c>
      <c r="F489" s="1" t="s">
        <v>891</v>
      </c>
      <c r="H489" s="1" t="s">
        <v>891</v>
      </c>
      <c r="J489" s="1" t="s">
        <v>891</v>
      </c>
      <c r="L489" s="1" t="s">
        <v>891</v>
      </c>
      <c r="N489" s="1" t="s">
        <v>891</v>
      </c>
      <c r="P489" s="1" t="s">
        <v>891</v>
      </c>
      <c r="R489" s="1" t="s">
        <v>891</v>
      </c>
      <c r="T489" s="1" t="s">
        <v>891</v>
      </c>
      <c r="V489" s="1" t="s">
        <v>891</v>
      </c>
      <c r="X489" s="1" t="s">
        <v>891</v>
      </c>
      <c r="Z489" s="1" t="s">
        <v>891</v>
      </c>
      <c r="AB489" s="1" t="s">
        <v>891</v>
      </c>
      <c r="AD489" s="1" t="s">
        <v>891</v>
      </c>
      <c r="AF489" s="1" t="s">
        <v>891</v>
      </c>
      <c r="AH489" s="1" t="s">
        <v>891</v>
      </c>
      <c r="AI489" s="9"/>
      <c r="AJ489" s="1" t="s">
        <v>891</v>
      </c>
    </row>
    <row r="490" spans="2:36" ht="12.75">
      <c r="B490" t="s">
        <v>812</v>
      </c>
      <c r="D490" s="1" t="s">
        <v>891</v>
      </c>
      <c r="F490" s="1" t="s">
        <v>891</v>
      </c>
      <c r="H490" s="1" t="s">
        <v>891</v>
      </c>
      <c r="J490" s="1" t="s">
        <v>891</v>
      </c>
      <c r="L490" s="1" t="s">
        <v>891</v>
      </c>
      <c r="N490" s="1" t="s">
        <v>891</v>
      </c>
      <c r="P490" s="1" t="s">
        <v>891</v>
      </c>
      <c r="R490" s="1" t="s">
        <v>891</v>
      </c>
      <c r="T490" s="1" t="s">
        <v>891</v>
      </c>
      <c r="V490" s="1" t="s">
        <v>891</v>
      </c>
      <c r="X490" s="1" t="s">
        <v>891</v>
      </c>
      <c r="Z490" s="1" t="s">
        <v>891</v>
      </c>
      <c r="AB490" s="1" t="s">
        <v>891</v>
      </c>
      <c r="AD490" s="1" t="s">
        <v>891</v>
      </c>
      <c r="AF490" s="1" t="s">
        <v>891</v>
      </c>
      <c r="AH490" s="1" t="s">
        <v>891</v>
      </c>
      <c r="AI490" s="9"/>
      <c r="AJ490" s="1" t="s">
        <v>891</v>
      </c>
    </row>
    <row r="491" spans="1:36" ht="12.75">
      <c r="A491" t="s">
        <v>272</v>
      </c>
      <c r="B491" t="s">
        <v>813</v>
      </c>
      <c r="D491" s="1">
        <v>0</v>
      </c>
      <c r="F491" s="1">
        <v>2.528150649008</v>
      </c>
      <c r="H491" s="1">
        <v>0</v>
      </c>
      <c r="J491" s="1">
        <v>0.174753033923</v>
      </c>
      <c r="L491" s="1">
        <v>0</v>
      </c>
      <c r="N491" s="1">
        <v>0</v>
      </c>
      <c r="P491" s="1">
        <v>0</v>
      </c>
      <c r="R491" s="1">
        <v>0</v>
      </c>
      <c r="T491" s="1">
        <v>0.110714143621</v>
      </c>
      <c r="V491" s="1">
        <v>0</v>
      </c>
      <c r="X491" s="1">
        <v>0</v>
      </c>
      <c r="Z491" s="1">
        <v>0</v>
      </c>
      <c r="AB491" s="1">
        <v>0</v>
      </c>
      <c r="AD491" s="1">
        <v>0</v>
      </c>
      <c r="AF491" s="1">
        <v>0</v>
      </c>
      <c r="AH491" s="1">
        <v>0</v>
      </c>
      <c r="AI491" s="9"/>
      <c r="AJ491" s="1">
        <v>2.813617826553</v>
      </c>
    </row>
    <row r="492" spans="1:36" ht="12.75">
      <c r="A492" t="s">
        <v>402</v>
      </c>
      <c r="B492" t="s">
        <v>814</v>
      </c>
      <c r="D492" s="1">
        <v>0</v>
      </c>
      <c r="F492" s="1">
        <v>2.718763758167</v>
      </c>
      <c r="H492" s="1">
        <v>0</v>
      </c>
      <c r="J492" s="1">
        <v>0.100165465023</v>
      </c>
      <c r="L492" s="1">
        <v>0</v>
      </c>
      <c r="N492" s="1">
        <v>0</v>
      </c>
      <c r="P492" s="1">
        <v>0</v>
      </c>
      <c r="R492" s="1">
        <v>0</v>
      </c>
      <c r="T492" s="1">
        <v>0.099785991379</v>
      </c>
      <c r="V492" s="1">
        <v>0</v>
      </c>
      <c r="X492" s="1">
        <v>0</v>
      </c>
      <c r="Z492" s="1">
        <v>0.043529470588</v>
      </c>
      <c r="AB492" s="1">
        <v>0</v>
      </c>
      <c r="AD492" s="1">
        <v>0</v>
      </c>
      <c r="AF492" s="1">
        <v>0</v>
      </c>
      <c r="AH492" s="1">
        <v>0</v>
      </c>
      <c r="AI492" s="9"/>
      <c r="AJ492" s="1">
        <v>2.962244685157</v>
      </c>
    </row>
    <row r="493" spans="1:36" ht="12.75">
      <c r="A493" t="s">
        <v>273</v>
      </c>
      <c r="B493" t="s">
        <v>815</v>
      </c>
      <c r="D493" s="1">
        <v>0</v>
      </c>
      <c r="F493" s="1">
        <v>3.281937693804</v>
      </c>
      <c r="H493" s="1">
        <v>0</v>
      </c>
      <c r="J493" s="1">
        <v>0.142981738502</v>
      </c>
      <c r="L493" s="1">
        <v>0</v>
      </c>
      <c r="N493" s="1">
        <v>0</v>
      </c>
      <c r="P493" s="1">
        <v>0</v>
      </c>
      <c r="R493" s="1">
        <v>0</v>
      </c>
      <c r="T493" s="1">
        <v>0.09705419863</v>
      </c>
      <c r="V493" s="1">
        <v>0</v>
      </c>
      <c r="X493" s="1">
        <v>0</v>
      </c>
      <c r="Z493" s="1">
        <v>0</v>
      </c>
      <c r="AB493" s="1">
        <v>0.058191</v>
      </c>
      <c r="AD493" s="1">
        <v>0</v>
      </c>
      <c r="AF493" s="1">
        <v>0</v>
      </c>
      <c r="AH493" s="1">
        <v>0</v>
      </c>
      <c r="AI493" s="9"/>
      <c r="AJ493" s="1">
        <v>3.5801646309360002</v>
      </c>
    </row>
    <row r="494" spans="1:36" ht="12.75">
      <c r="A494" t="s">
        <v>274</v>
      </c>
      <c r="B494" t="s">
        <v>816</v>
      </c>
      <c r="D494" s="1">
        <v>0</v>
      </c>
      <c r="F494" s="1">
        <v>3.884897351915</v>
      </c>
      <c r="H494" s="1">
        <v>0</v>
      </c>
      <c r="J494" s="1">
        <v>0.132591307046</v>
      </c>
      <c r="L494" s="1">
        <v>0</v>
      </c>
      <c r="N494" s="1">
        <v>0</v>
      </c>
      <c r="P494" s="1">
        <v>0</v>
      </c>
      <c r="R494" s="1">
        <v>0</v>
      </c>
      <c r="T494" s="1">
        <v>0.158523460467</v>
      </c>
      <c r="V494" s="1">
        <v>0</v>
      </c>
      <c r="X494" s="1">
        <v>0</v>
      </c>
      <c r="Z494" s="1">
        <v>0</v>
      </c>
      <c r="AB494" s="1">
        <v>0.053809</v>
      </c>
      <c r="AD494" s="1">
        <v>0</v>
      </c>
      <c r="AF494" s="1">
        <v>0</v>
      </c>
      <c r="AH494" s="1">
        <v>0</v>
      </c>
      <c r="AI494" s="9"/>
      <c r="AJ494" s="1">
        <v>4.229821119428</v>
      </c>
    </row>
    <row r="495" spans="1:36" ht="12.75">
      <c r="A495" t="s">
        <v>275</v>
      </c>
      <c r="B495" t="s">
        <v>817</v>
      </c>
      <c r="D495" s="1">
        <v>0</v>
      </c>
      <c r="F495" s="1">
        <v>3.9978519620940003</v>
      </c>
      <c r="H495" s="1">
        <v>0</v>
      </c>
      <c r="J495" s="1">
        <v>0.129794607924</v>
      </c>
      <c r="L495" s="1">
        <v>0</v>
      </c>
      <c r="N495" s="1">
        <v>0</v>
      </c>
      <c r="P495" s="1">
        <v>0</v>
      </c>
      <c r="R495" s="1">
        <v>0</v>
      </c>
      <c r="T495" s="1">
        <v>0.086126046388</v>
      </c>
      <c r="V495" s="1">
        <v>0</v>
      </c>
      <c r="X495" s="1">
        <v>0</v>
      </c>
      <c r="Z495" s="1">
        <v>0.010556411765</v>
      </c>
      <c r="AB495" s="1">
        <v>0.053046</v>
      </c>
      <c r="AD495" s="1">
        <v>0</v>
      </c>
      <c r="AF495" s="1">
        <v>0</v>
      </c>
      <c r="AH495" s="1">
        <v>0</v>
      </c>
      <c r="AI495" s="9"/>
      <c r="AJ495" s="1">
        <v>4.277375028171</v>
      </c>
    </row>
    <row r="496" spans="1:36" ht="12.75">
      <c r="A496" t="s">
        <v>276</v>
      </c>
      <c r="B496" t="s">
        <v>818</v>
      </c>
      <c r="D496" s="1">
        <v>0</v>
      </c>
      <c r="F496" s="1">
        <v>4.251521858263</v>
      </c>
      <c r="H496" s="1">
        <v>0</v>
      </c>
      <c r="J496" s="1">
        <v>0.172002946452</v>
      </c>
      <c r="L496" s="1">
        <v>0</v>
      </c>
      <c r="N496" s="1">
        <v>0</v>
      </c>
      <c r="P496" s="1">
        <v>0</v>
      </c>
      <c r="R496" s="1">
        <v>0</v>
      </c>
      <c r="T496" s="1">
        <v>0.106615473251</v>
      </c>
      <c r="V496" s="1">
        <v>0</v>
      </c>
      <c r="X496" s="1">
        <v>0</v>
      </c>
      <c r="Z496" s="1">
        <v>0</v>
      </c>
      <c r="AB496" s="1">
        <v>0.069428</v>
      </c>
      <c r="AD496" s="1">
        <v>0</v>
      </c>
      <c r="AF496" s="1">
        <v>0</v>
      </c>
      <c r="AH496" s="1">
        <v>0</v>
      </c>
      <c r="AI496" s="9"/>
      <c r="AJ496" s="1">
        <v>4.599568277966</v>
      </c>
    </row>
    <row r="497" spans="4:36" ht="12.75">
      <c r="D497" s="1" t="s">
        <v>891</v>
      </c>
      <c r="F497" s="1" t="s">
        <v>891</v>
      </c>
      <c r="H497" s="1" t="s">
        <v>891</v>
      </c>
      <c r="J497" s="1" t="s">
        <v>891</v>
      </c>
      <c r="L497" s="1" t="s">
        <v>891</v>
      </c>
      <c r="N497" s="1" t="s">
        <v>891</v>
      </c>
      <c r="P497" s="1" t="s">
        <v>891</v>
      </c>
      <c r="R497" s="1" t="s">
        <v>891</v>
      </c>
      <c r="T497" s="1" t="s">
        <v>891</v>
      </c>
      <c r="V497" s="1" t="s">
        <v>891</v>
      </c>
      <c r="X497" s="1" t="s">
        <v>891</v>
      </c>
      <c r="Z497" s="1" t="s">
        <v>891</v>
      </c>
      <c r="AB497" s="1" t="s">
        <v>891</v>
      </c>
      <c r="AD497" s="1" t="s">
        <v>891</v>
      </c>
      <c r="AF497" s="1" t="s">
        <v>891</v>
      </c>
      <c r="AH497" s="1" t="s">
        <v>891</v>
      </c>
      <c r="AI497" s="9"/>
      <c r="AJ497" s="1" t="s">
        <v>891</v>
      </c>
    </row>
    <row r="498" spans="2:36" ht="12.75">
      <c r="B498" s="5" t="s">
        <v>819</v>
      </c>
      <c r="D498" s="1" t="s">
        <v>891</v>
      </c>
      <c r="F498" s="1" t="s">
        <v>891</v>
      </c>
      <c r="H498" s="1" t="s">
        <v>891</v>
      </c>
      <c r="J498" s="1" t="s">
        <v>891</v>
      </c>
      <c r="L498" s="1" t="s">
        <v>891</v>
      </c>
      <c r="N498" s="1" t="s">
        <v>891</v>
      </c>
      <c r="P498" s="1" t="s">
        <v>891</v>
      </c>
      <c r="R498" s="1" t="s">
        <v>891</v>
      </c>
      <c r="T498" s="1" t="s">
        <v>891</v>
      </c>
      <c r="V498" s="1" t="s">
        <v>891</v>
      </c>
      <c r="X498" s="1" t="s">
        <v>891</v>
      </c>
      <c r="Z498" s="1" t="s">
        <v>891</v>
      </c>
      <c r="AB498" s="1" t="s">
        <v>891</v>
      </c>
      <c r="AD498" s="1" t="s">
        <v>891</v>
      </c>
      <c r="AF498" s="1" t="s">
        <v>891</v>
      </c>
      <c r="AH498" s="1" t="s">
        <v>891</v>
      </c>
      <c r="AI498" s="9"/>
      <c r="AJ498" s="1" t="s">
        <v>891</v>
      </c>
    </row>
    <row r="499" spans="4:36" ht="12.75">
      <c r="D499" s="1" t="s">
        <v>891</v>
      </c>
      <c r="F499" s="1" t="s">
        <v>891</v>
      </c>
      <c r="H499" s="1" t="s">
        <v>891</v>
      </c>
      <c r="J499" s="1" t="s">
        <v>891</v>
      </c>
      <c r="L499" s="1" t="s">
        <v>891</v>
      </c>
      <c r="N499" s="1" t="s">
        <v>891</v>
      </c>
      <c r="P499" s="1" t="s">
        <v>891</v>
      </c>
      <c r="R499" s="1" t="s">
        <v>891</v>
      </c>
      <c r="T499" s="1" t="s">
        <v>891</v>
      </c>
      <c r="V499" s="1" t="s">
        <v>891</v>
      </c>
      <c r="X499" s="1" t="s">
        <v>891</v>
      </c>
      <c r="Z499" s="1" t="s">
        <v>891</v>
      </c>
      <c r="AB499" s="1" t="s">
        <v>891</v>
      </c>
      <c r="AD499" s="1" t="s">
        <v>891</v>
      </c>
      <c r="AF499" s="1" t="s">
        <v>891</v>
      </c>
      <c r="AH499" s="1" t="s">
        <v>891</v>
      </c>
      <c r="AI499" s="9"/>
      <c r="AJ499" s="1" t="s">
        <v>891</v>
      </c>
    </row>
    <row r="500" spans="1:36" ht="12.75">
      <c r="A500" t="s">
        <v>178</v>
      </c>
      <c r="B500" t="s">
        <v>820</v>
      </c>
      <c r="D500" s="1">
        <v>0</v>
      </c>
      <c r="F500" s="1">
        <v>0</v>
      </c>
      <c r="H500" s="1">
        <v>19.511035011721997</v>
      </c>
      <c r="J500" s="1">
        <v>0.550861462499</v>
      </c>
      <c r="L500" s="1">
        <v>0</v>
      </c>
      <c r="N500" s="1">
        <v>0</v>
      </c>
      <c r="P500" s="1">
        <v>0</v>
      </c>
      <c r="R500" s="1">
        <v>0</v>
      </c>
      <c r="T500" s="1">
        <v>0</v>
      </c>
      <c r="V500" s="1">
        <v>0</v>
      </c>
      <c r="X500" s="1">
        <v>0</v>
      </c>
      <c r="Z500" s="1">
        <v>0</v>
      </c>
      <c r="AB500" s="1">
        <v>0</v>
      </c>
      <c r="AD500" s="1">
        <v>0</v>
      </c>
      <c r="AF500" s="1">
        <v>0</v>
      </c>
      <c r="AH500" s="1">
        <v>0</v>
      </c>
      <c r="AI500" s="9"/>
      <c r="AJ500" s="1">
        <v>20.061896474220998</v>
      </c>
    </row>
    <row r="501" spans="1:36" ht="12.75">
      <c r="A501" t="s">
        <v>182</v>
      </c>
      <c r="B501" t="s">
        <v>821</v>
      </c>
      <c r="D501" s="1">
        <v>0</v>
      </c>
      <c r="F501" s="1">
        <v>0</v>
      </c>
      <c r="H501" s="1">
        <v>10.521769585738</v>
      </c>
      <c r="J501" s="1">
        <v>0.42409264500800004</v>
      </c>
      <c r="L501" s="1">
        <v>0</v>
      </c>
      <c r="N501" s="1">
        <v>0</v>
      </c>
      <c r="P501" s="1">
        <v>0</v>
      </c>
      <c r="R501" s="1">
        <v>0</v>
      </c>
      <c r="T501" s="1">
        <v>0</v>
      </c>
      <c r="V501" s="1">
        <v>0</v>
      </c>
      <c r="X501" s="1">
        <v>0</v>
      </c>
      <c r="Z501" s="1">
        <v>0</v>
      </c>
      <c r="AB501" s="1">
        <v>0</v>
      </c>
      <c r="AD501" s="1">
        <v>0</v>
      </c>
      <c r="AF501" s="1">
        <v>0</v>
      </c>
      <c r="AH501" s="1">
        <v>0</v>
      </c>
      <c r="AI501" s="9"/>
      <c r="AJ501" s="1">
        <v>10.945862230745998</v>
      </c>
    </row>
    <row r="502" spans="1:36" ht="12.75">
      <c r="A502" t="s">
        <v>192</v>
      </c>
      <c r="B502" t="s">
        <v>822</v>
      </c>
      <c r="D502" s="1">
        <v>0</v>
      </c>
      <c r="F502" s="1">
        <v>0</v>
      </c>
      <c r="H502" s="1">
        <v>12.660031864539999</v>
      </c>
      <c r="J502" s="1">
        <v>0.461141966219</v>
      </c>
      <c r="L502" s="1">
        <v>0</v>
      </c>
      <c r="N502" s="1">
        <v>0</v>
      </c>
      <c r="P502" s="1">
        <v>0</v>
      </c>
      <c r="R502" s="1">
        <v>0</v>
      </c>
      <c r="T502" s="1">
        <v>0</v>
      </c>
      <c r="V502" s="1">
        <v>0</v>
      </c>
      <c r="X502" s="1">
        <v>0</v>
      </c>
      <c r="Z502" s="1">
        <v>0</v>
      </c>
      <c r="AB502" s="1">
        <v>0.20649</v>
      </c>
      <c r="AD502" s="1">
        <v>0</v>
      </c>
      <c r="AF502" s="1">
        <v>0</v>
      </c>
      <c r="AH502" s="1">
        <v>0</v>
      </c>
      <c r="AI502" s="9"/>
      <c r="AJ502" s="1">
        <v>13.327663830759</v>
      </c>
    </row>
    <row r="503" spans="1:36" ht="12.75">
      <c r="A503" t="s">
        <v>183</v>
      </c>
      <c r="B503" t="s">
        <v>823</v>
      </c>
      <c r="D503" s="1">
        <v>0</v>
      </c>
      <c r="F503" s="1">
        <v>0</v>
      </c>
      <c r="H503" s="1">
        <v>9.047232914589001</v>
      </c>
      <c r="J503" s="1">
        <v>0.435066217983</v>
      </c>
      <c r="L503" s="1">
        <v>0</v>
      </c>
      <c r="N503" s="1">
        <v>0</v>
      </c>
      <c r="P503" s="1">
        <v>0</v>
      </c>
      <c r="R503" s="1">
        <v>0</v>
      </c>
      <c r="T503" s="1">
        <v>0</v>
      </c>
      <c r="V503" s="1">
        <v>0</v>
      </c>
      <c r="X503" s="1">
        <v>0</v>
      </c>
      <c r="Z503" s="1">
        <v>0</v>
      </c>
      <c r="AB503" s="1">
        <v>0.35811400000000004</v>
      </c>
      <c r="AD503" s="1">
        <v>0</v>
      </c>
      <c r="AF503" s="1">
        <v>0</v>
      </c>
      <c r="AH503" s="1">
        <v>0</v>
      </c>
      <c r="AI503" s="9"/>
      <c r="AJ503" s="1">
        <v>9.840413132573</v>
      </c>
    </row>
    <row r="504" spans="1:36" ht="12.75">
      <c r="A504" t="s">
        <v>193</v>
      </c>
      <c r="B504" t="s">
        <v>824</v>
      </c>
      <c r="D504" s="1">
        <v>0</v>
      </c>
      <c r="F504" s="1">
        <v>0</v>
      </c>
      <c r="H504" s="1">
        <v>10.866347851554998</v>
      </c>
      <c r="J504" s="1">
        <v>0.39686350631800005</v>
      </c>
      <c r="L504" s="1">
        <v>0</v>
      </c>
      <c r="N504" s="1">
        <v>0</v>
      </c>
      <c r="P504" s="1">
        <v>0</v>
      </c>
      <c r="R504" s="1">
        <v>0</v>
      </c>
      <c r="T504" s="1">
        <v>0</v>
      </c>
      <c r="V504" s="1">
        <v>0</v>
      </c>
      <c r="X504" s="1">
        <v>0</v>
      </c>
      <c r="Z504" s="1">
        <v>0</v>
      </c>
      <c r="AB504" s="1">
        <v>0.184555</v>
      </c>
      <c r="AD504" s="1">
        <v>0</v>
      </c>
      <c r="AF504" s="1">
        <v>0</v>
      </c>
      <c r="AH504" s="1">
        <v>0</v>
      </c>
      <c r="AI504" s="9"/>
      <c r="AJ504" s="1">
        <v>11.447766357874</v>
      </c>
    </row>
    <row r="505" spans="4:36" ht="12.75">
      <c r="D505" s="1" t="s">
        <v>891</v>
      </c>
      <c r="F505" s="1" t="s">
        <v>891</v>
      </c>
      <c r="H505" s="1" t="s">
        <v>891</v>
      </c>
      <c r="J505" s="1" t="s">
        <v>891</v>
      </c>
      <c r="L505" s="1" t="s">
        <v>891</v>
      </c>
      <c r="N505" s="1" t="s">
        <v>891</v>
      </c>
      <c r="P505" s="1" t="s">
        <v>891</v>
      </c>
      <c r="R505" s="1" t="s">
        <v>891</v>
      </c>
      <c r="T505" s="1" t="s">
        <v>891</v>
      </c>
      <c r="V505" s="1" t="s">
        <v>891</v>
      </c>
      <c r="X505" s="1" t="s">
        <v>891</v>
      </c>
      <c r="Z505" s="1" t="s">
        <v>891</v>
      </c>
      <c r="AB505" s="1" t="s">
        <v>891</v>
      </c>
      <c r="AD505" s="1" t="s">
        <v>891</v>
      </c>
      <c r="AF505" s="1" t="s">
        <v>891</v>
      </c>
      <c r="AH505" s="1" t="s">
        <v>891</v>
      </c>
      <c r="AI505" s="9"/>
      <c r="AJ505" s="1" t="s">
        <v>891</v>
      </c>
    </row>
    <row r="506" spans="1:36" ht="12.75">
      <c r="A506" t="s">
        <v>194</v>
      </c>
      <c r="B506" t="s">
        <v>825</v>
      </c>
      <c r="D506" s="1">
        <v>0</v>
      </c>
      <c r="F506" s="1">
        <v>0</v>
      </c>
      <c r="H506" s="1">
        <v>16.816339779899</v>
      </c>
      <c r="J506" s="1">
        <v>0.620577617892</v>
      </c>
      <c r="L506" s="1">
        <v>0</v>
      </c>
      <c r="N506" s="1">
        <v>0</v>
      </c>
      <c r="P506" s="1">
        <v>0</v>
      </c>
      <c r="R506" s="1">
        <v>0</v>
      </c>
      <c r="T506" s="1">
        <v>0</v>
      </c>
      <c r="V506" s="1">
        <v>0</v>
      </c>
      <c r="X506" s="1">
        <v>0</v>
      </c>
      <c r="Z506" s="1">
        <v>0</v>
      </c>
      <c r="AB506" s="1">
        <v>0</v>
      </c>
      <c r="AD506" s="1">
        <v>0</v>
      </c>
      <c r="AF506" s="1">
        <v>0</v>
      </c>
      <c r="AH506" s="1">
        <v>0</v>
      </c>
      <c r="AI506" s="9"/>
      <c r="AJ506" s="1">
        <v>17.436917397791</v>
      </c>
    </row>
    <row r="507" spans="1:36" ht="12.75">
      <c r="A507" t="s">
        <v>179</v>
      </c>
      <c r="B507" t="s">
        <v>826</v>
      </c>
      <c r="D507" s="1">
        <v>0</v>
      </c>
      <c r="F507" s="1">
        <v>0</v>
      </c>
      <c r="H507" s="1">
        <v>16.929842383942997</v>
      </c>
      <c r="J507" s="1">
        <v>0.27018989560699996</v>
      </c>
      <c r="L507" s="1">
        <v>0</v>
      </c>
      <c r="N507" s="1">
        <v>0</v>
      </c>
      <c r="P507" s="1">
        <v>0</v>
      </c>
      <c r="R507" s="1">
        <v>0</v>
      </c>
      <c r="T507" s="1">
        <v>0</v>
      </c>
      <c r="V507" s="1">
        <v>0</v>
      </c>
      <c r="X507" s="1">
        <v>0</v>
      </c>
      <c r="Z507" s="1">
        <v>0</v>
      </c>
      <c r="AB507" s="1">
        <v>0</v>
      </c>
      <c r="AD507" s="1">
        <v>0</v>
      </c>
      <c r="AF507" s="1">
        <v>0</v>
      </c>
      <c r="AH507" s="1">
        <v>0</v>
      </c>
      <c r="AI507" s="9"/>
      <c r="AJ507" s="1">
        <v>17.200032279549</v>
      </c>
    </row>
    <row r="508" spans="1:36" ht="12.75">
      <c r="A508" t="s">
        <v>184</v>
      </c>
      <c r="B508" t="s">
        <v>827</v>
      </c>
      <c r="D508" s="1">
        <v>0</v>
      </c>
      <c r="F508" s="1">
        <v>0</v>
      </c>
      <c r="H508" s="1">
        <v>15.988922372993</v>
      </c>
      <c r="J508" s="1">
        <v>0.55085749555</v>
      </c>
      <c r="L508" s="1">
        <v>0</v>
      </c>
      <c r="N508" s="1">
        <v>0</v>
      </c>
      <c r="P508" s="1">
        <v>0</v>
      </c>
      <c r="R508" s="1">
        <v>0</v>
      </c>
      <c r="T508" s="1">
        <v>0</v>
      </c>
      <c r="V508" s="1">
        <v>0</v>
      </c>
      <c r="X508" s="1">
        <v>0</v>
      </c>
      <c r="Z508" s="1">
        <v>0</v>
      </c>
      <c r="AB508" s="1">
        <v>0.223787</v>
      </c>
      <c r="AD508" s="1">
        <v>0</v>
      </c>
      <c r="AF508" s="1">
        <v>0</v>
      </c>
      <c r="AH508" s="1">
        <v>0</v>
      </c>
      <c r="AI508" s="9"/>
      <c r="AJ508" s="1">
        <v>16.763566868542</v>
      </c>
    </row>
    <row r="509" spans="1:36" ht="12.75">
      <c r="A509" t="s">
        <v>177</v>
      </c>
      <c r="B509" t="s">
        <v>828</v>
      </c>
      <c r="D509" s="1">
        <v>0</v>
      </c>
      <c r="F509" s="1">
        <v>0</v>
      </c>
      <c r="H509" s="1">
        <v>28.251622609646997</v>
      </c>
      <c r="J509" s="1">
        <v>1.0894967878409998</v>
      </c>
      <c r="L509" s="1">
        <v>0</v>
      </c>
      <c r="N509" s="1">
        <v>0</v>
      </c>
      <c r="P509" s="1">
        <v>0</v>
      </c>
      <c r="R509" s="1">
        <v>0</v>
      </c>
      <c r="T509" s="1">
        <v>0</v>
      </c>
      <c r="V509" s="1">
        <v>0</v>
      </c>
      <c r="X509" s="1">
        <v>0</v>
      </c>
      <c r="Z509" s="1">
        <v>0.081083235294</v>
      </c>
      <c r="AB509" s="1">
        <v>0</v>
      </c>
      <c r="AD509" s="1">
        <v>0</v>
      </c>
      <c r="AF509" s="1">
        <v>0</v>
      </c>
      <c r="AH509" s="1">
        <v>0</v>
      </c>
      <c r="AI509" s="9"/>
      <c r="AJ509" s="1">
        <v>29.422202632782</v>
      </c>
    </row>
    <row r="510" spans="1:36" ht="12.75">
      <c r="A510" t="s">
        <v>185</v>
      </c>
      <c r="B510" t="s">
        <v>829</v>
      </c>
      <c r="D510" s="1">
        <v>0</v>
      </c>
      <c r="F510" s="1">
        <v>0</v>
      </c>
      <c r="H510" s="1">
        <v>10.099888320404</v>
      </c>
      <c r="J510" s="1">
        <v>0.442700611545</v>
      </c>
      <c r="L510" s="1">
        <v>0</v>
      </c>
      <c r="N510" s="1">
        <v>0</v>
      </c>
      <c r="P510" s="1">
        <v>0</v>
      </c>
      <c r="R510" s="1">
        <v>0</v>
      </c>
      <c r="T510" s="1">
        <v>0</v>
      </c>
      <c r="V510" s="1">
        <v>0</v>
      </c>
      <c r="X510" s="1">
        <v>0</v>
      </c>
      <c r="Z510" s="1">
        <v>0</v>
      </c>
      <c r="AB510" s="1">
        <v>0</v>
      </c>
      <c r="AD510" s="1">
        <v>0</v>
      </c>
      <c r="AF510" s="1">
        <v>0</v>
      </c>
      <c r="AH510" s="1">
        <v>0</v>
      </c>
      <c r="AI510" s="9"/>
      <c r="AJ510" s="1">
        <v>10.542588931949</v>
      </c>
    </row>
    <row r="511" spans="4:36" ht="12.75">
      <c r="D511" s="1" t="s">
        <v>891</v>
      </c>
      <c r="F511" s="1" t="s">
        <v>891</v>
      </c>
      <c r="H511" s="1" t="s">
        <v>891</v>
      </c>
      <c r="J511" s="1" t="s">
        <v>891</v>
      </c>
      <c r="L511" s="1" t="s">
        <v>891</v>
      </c>
      <c r="N511" s="1" t="s">
        <v>891</v>
      </c>
      <c r="P511" s="1" t="s">
        <v>891</v>
      </c>
      <c r="R511" s="1" t="s">
        <v>891</v>
      </c>
      <c r="T511" s="1" t="s">
        <v>891</v>
      </c>
      <c r="V511" s="1" t="s">
        <v>891</v>
      </c>
      <c r="X511" s="1" t="s">
        <v>891</v>
      </c>
      <c r="Z511" s="1" t="s">
        <v>891</v>
      </c>
      <c r="AB511" s="1" t="s">
        <v>891</v>
      </c>
      <c r="AD511" s="1" t="s">
        <v>891</v>
      </c>
      <c r="AF511" s="1" t="s">
        <v>891</v>
      </c>
      <c r="AH511" s="1" t="s">
        <v>891</v>
      </c>
      <c r="AI511" s="9"/>
      <c r="AJ511" s="1" t="s">
        <v>891</v>
      </c>
    </row>
    <row r="512" spans="1:36" ht="12.75">
      <c r="A512" t="s">
        <v>186</v>
      </c>
      <c r="B512" t="s">
        <v>830</v>
      </c>
      <c r="D512" s="1">
        <v>0</v>
      </c>
      <c r="F512" s="1">
        <v>0</v>
      </c>
      <c r="H512" s="1">
        <v>12.695135582078</v>
      </c>
      <c r="J512" s="1">
        <v>0.413386841098</v>
      </c>
      <c r="L512" s="1">
        <v>0</v>
      </c>
      <c r="N512" s="1">
        <v>0</v>
      </c>
      <c r="P512" s="1">
        <v>0</v>
      </c>
      <c r="R512" s="1">
        <v>0</v>
      </c>
      <c r="T512" s="1">
        <v>0</v>
      </c>
      <c r="V512" s="1">
        <v>0</v>
      </c>
      <c r="X512" s="1">
        <v>0</v>
      </c>
      <c r="Z512" s="1">
        <v>0</v>
      </c>
      <c r="AB512" s="1">
        <v>0.174288</v>
      </c>
      <c r="AD512" s="1">
        <v>0</v>
      </c>
      <c r="AF512" s="1">
        <v>0</v>
      </c>
      <c r="AH512" s="1">
        <v>0</v>
      </c>
      <c r="AI512" s="9"/>
      <c r="AJ512" s="1">
        <v>13.282810423176</v>
      </c>
    </row>
    <row r="513" spans="1:36" ht="12.75">
      <c r="A513" t="s">
        <v>187</v>
      </c>
      <c r="B513" t="s">
        <v>831</v>
      </c>
      <c r="D513" s="1">
        <v>0</v>
      </c>
      <c r="F513" s="1">
        <v>0</v>
      </c>
      <c r="H513" s="1">
        <v>13.699072784250001</v>
      </c>
      <c r="J513" s="1">
        <v>0.611760081758</v>
      </c>
      <c r="L513" s="1">
        <v>0</v>
      </c>
      <c r="N513" s="1">
        <v>0</v>
      </c>
      <c r="P513" s="1">
        <v>0</v>
      </c>
      <c r="R513" s="1">
        <v>0</v>
      </c>
      <c r="T513" s="1">
        <v>0</v>
      </c>
      <c r="V513" s="1">
        <v>0</v>
      </c>
      <c r="X513" s="1">
        <v>0</v>
      </c>
      <c r="Z513" s="1">
        <v>0</v>
      </c>
      <c r="AB513" s="1">
        <v>0.24993</v>
      </c>
      <c r="AD513" s="1">
        <v>0</v>
      </c>
      <c r="AF513" s="1">
        <v>0</v>
      </c>
      <c r="AH513" s="1">
        <v>0</v>
      </c>
      <c r="AI513" s="9"/>
      <c r="AJ513" s="1">
        <v>14.560762866008</v>
      </c>
    </row>
    <row r="514" spans="1:36" ht="12.75">
      <c r="A514" t="s">
        <v>195</v>
      </c>
      <c r="B514" t="s">
        <v>832</v>
      </c>
      <c r="D514" s="1">
        <v>0</v>
      </c>
      <c r="F514" s="1">
        <v>0</v>
      </c>
      <c r="H514" s="1">
        <v>29.361575835138</v>
      </c>
      <c r="J514" s="1">
        <v>1.0634428578250001</v>
      </c>
      <c r="L514" s="1">
        <v>0</v>
      </c>
      <c r="N514" s="1">
        <v>0</v>
      </c>
      <c r="P514" s="1">
        <v>0</v>
      </c>
      <c r="R514" s="1">
        <v>0</v>
      </c>
      <c r="T514" s="1">
        <v>0</v>
      </c>
      <c r="V514" s="1">
        <v>0</v>
      </c>
      <c r="X514" s="1">
        <v>0</v>
      </c>
      <c r="Z514" s="1">
        <v>0</v>
      </c>
      <c r="AB514" s="1">
        <v>0.8711139999999999</v>
      </c>
      <c r="AD514" s="1">
        <v>0</v>
      </c>
      <c r="AF514" s="1">
        <v>0</v>
      </c>
      <c r="AH514" s="1">
        <v>0</v>
      </c>
      <c r="AI514" s="9"/>
      <c r="AJ514" s="1">
        <v>31.296132692963</v>
      </c>
    </row>
    <row r="515" spans="1:36" ht="12.75">
      <c r="A515" t="s">
        <v>188</v>
      </c>
      <c r="B515" t="s">
        <v>833</v>
      </c>
      <c r="D515" s="1">
        <v>0</v>
      </c>
      <c r="F515" s="1">
        <v>0</v>
      </c>
      <c r="H515" s="1">
        <v>25.857065010379003</v>
      </c>
      <c r="J515" s="1">
        <v>0.964488304018</v>
      </c>
      <c r="L515" s="1">
        <v>0</v>
      </c>
      <c r="N515" s="1">
        <v>0</v>
      </c>
      <c r="P515" s="1">
        <v>0</v>
      </c>
      <c r="R515" s="1">
        <v>0</v>
      </c>
      <c r="T515" s="1">
        <v>0</v>
      </c>
      <c r="V515" s="1">
        <v>0</v>
      </c>
      <c r="X515" s="1">
        <v>0</v>
      </c>
      <c r="Z515" s="1">
        <v>0</v>
      </c>
      <c r="AB515" s="1">
        <v>0.794969</v>
      </c>
      <c r="AD515" s="1">
        <v>0</v>
      </c>
      <c r="AF515" s="1">
        <v>0</v>
      </c>
      <c r="AH515" s="1">
        <v>0</v>
      </c>
      <c r="AI515" s="9"/>
      <c r="AJ515" s="1">
        <v>27.616522314397</v>
      </c>
    </row>
    <row r="516" spans="1:36" ht="12.75">
      <c r="A516" t="s">
        <v>196</v>
      </c>
      <c r="B516" t="s">
        <v>834</v>
      </c>
      <c r="D516" s="1">
        <v>0</v>
      </c>
      <c r="F516" s="1">
        <v>0</v>
      </c>
      <c r="H516" s="1">
        <v>9.972537720099</v>
      </c>
      <c r="J516" s="1">
        <v>0.514618423694</v>
      </c>
      <c r="L516" s="1">
        <v>0</v>
      </c>
      <c r="N516" s="1">
        <v>0</v>
      </c>
      <c r="P516" s="1">
        <v>0</v>
      </c>
      <c r="R516" s="1">
        <v>0</v>
      </c>
      <c r="T516" s="1">
        <v>0</v>
      </c>
      <c r="V516" s="1">
        <v>0</v>
      </c>
      <c r="X516" s="1">
        <v>0</v>
      </c>
      <c r="Z516" s="1">
        <v>0.020881235294</v>
      </c>
      <c r="AB516" s="1">
        <v>0.209645</v>
      </c>
      <c r="AD516" s="1">
        <v>0</v>
      </c>
      <c r="AF516" s="1">
        <v>0</v>
      </c>
      <c r="AH516" s="1">
        <v>0</v>
      </c>
      <c r="AI516" s="9"/>
      <c r="AJ516" s="1">
        <v>10.717682379087</v>
      </c>
    </row>
    <row r="517" spans="4:36" ht="12.75">
      <c r="D517" s="1" t="s">
        <v>891</v>
      </c>
      <c r="F517" s="1" t="s">
        <v>891</v>
      </c>
      <c r="H517" s="1" t="s">
        <v>891</v>
      </c>
      <c r="J517" s="1" t="s">
        <v>891</v>
      </c>
      <c r="L517" s="1" t="s">
        <v>891</v>
      </c>
      <c r="N517" s="1" t="s">
        <v>891</v>
      </c>
      <c r="P517" s="1" t="s">
        <v>891</v>
      </c>
      <c r="R517" s="1" t="s">
        <v>891</v>
      </c>
      <c r="T517" s="1" t="s">
        <v>891</v>
      </c>
      <c r="V517" s="1" t="s">
        <v>891</v>
      </c>
      <c r="X517" s="1" t="s">
        <v>891</v>
      </c>
      <c r="Z517" s="1" t="s">
        <v>891</v>
      </c>
      <c r="AB517" s="1" t="s">
        <v>891</v>
      </c>
      <c r="AD517" s="1" t="s">
        <v>891</v>
      </c>
      <c r="AF517" s="1" t="s">
        <v>891</v>
      </c>
      <c r="AH517" s="1" t="s">
        <v>891</v>
      </c>
      <c r="AI517" s="9"/>
      <c r="AJ517" s="1" t="s">
        <v>891</v>
      </c>
    </row>
    <row r="518" spans="1:36" ht="12.75">
      <c r="A518" t="s">
        <v>180</v>
      </c>
      <c r="B518" t="s">
        <v>835</v>
      </c>
      <c r="D518" s="1">
        <v>0</v>
      </c>
      <c r="F518" s="1">
        <v>0</v>
      </c>
      <c r="H518" s="1">
        <v>22.944737484908</v>
      </c>
      <c r="J518" s="1">
        <v>0.556789076206</v>
      </c>
      <c r="L518" s="1">
        <v>0</v>
      </c>
      <c r="N518" s="1">
        <v>0</v>
      </c>
      <c r="P518" s="1">
        <v>0</v>
      </c>
      <c r="R518" s="1">
        <v>0</v>
      </c>
      <c r="T518" s="1">
        <v>0</v>
      </c>
      <c r="V518" s="1">
        <v>0</v>
      </c>
      <c r="X518" s="1">
        <v>0</v>
      </c>
      <c r="Z518" s="1">
        <v>0</v>
      </c>
      <c r="AB518" s="1">
        <v>0.446896</v>
      </c>
      <c r="AD518" s="1">
        <v>0</v>
      </c>
      <c r="AF518" s="1">
        <v>0</v>
      </c>
      <c r="AH518" s="1">
        <v>0</v>
      </c>
      <c r="AI518" s="9"/>
      <c r="AJ518" s="1">
        <v>23.948422561113997</v>
      </c>
    </row>
    <row r="519" spans="1:36" ht="12.75">
      <c r="A519" t="s">
        <v>197</v>
      </c>
      <c r="B519" t="s">
        <v>836</v>
      </c>
      <c r="D519" s="1">
        <v>0</v>
      </c>
      <c r="F519" s="1">
        <v>0</v>
      </c>
      <c r="H519" s="1">
        <v>26.382519192258002</v>
      </c>
      <c r="J519" s="1">
        <v>1.070739068975</v>
      </c>
      <c r="L519" s="1">
        <v>0</v>
      </c>
      <c r="N519" s="1">
        <v>0</v>
      </c>
      <c r="P519" s="1">
        <v>0</v>
      </c>
      <c r="R519" s="1">
        <v>0</v>
      </c>
      <c r="T519" s="1">
        <v>0</v>
      </c>
      <c r="V519" s="1">
        <v>0</v>
      </c>
      <c r="X519" s="1">
        <v>0</v>
      </c>
      <c r="Z519" s="1">
        <v>0</v>
      </c>
      <c r="AB519" s="1">
        <v>0.434433</v>
      </c>
      <c r="AD519" s="1">
        <v>0</v>
      </c>
      <c r="AF519" s="1">
        <v>0</v>
      </c>
      <c r="AH519" s="1">
        <v>0</v>
      </c>
      <c r="AI519" s="9"/>
      <c r="AJ519" s="1">
        <v>27.887691261234</v>
      </c>
    </row>
    <row r="520" spans="1:36" ht="12.75">
      <c r="A520" t="s">
        <v>198</v>
      </c>
      <c r="B520" t="s">
        <v>837</v>
      </c>
      <c r="D520" s="1">
        <v>0</v>
      </c>
      <c r="F520" s="1">
        <v>0</v>
      </c>
      <c r="H520" s="1">
        <v>28.098103704623</v>
      </c>
      <c r="J520" s="1">
        <v>0.739733860041</v>
      </c>
      <c r="L520" s="1">
        <v>0</v>
      </c>
      <c r="N520" s="1">
        <v>0</v>
      </c>
      <c r="P520" s="1">
        <v>0</v>
      </c>
      <c r="R520" s="1">
        <v>0</v>
      </c>
      <c r="T520" s="1">
        <v>0</v>
      </c>
      <c r="V520" s="1">
        <v>0</v>
      </c>
      <c r="X520" s="1">
        <v>0</v>
      </c>
      <c r="Z520" s="1">
        <v>0</v>
      </c>
      <c r="AB520" s="1">
        <v>0.604418</v>
      </c>
      <c r="AD520" s="1">
        <v>0</v>
      </c>
      <c r="AF520" s="1">
        <v>0</v>
      </c>
      <c r="AH520" s="1">
        <v>0</v>
      </c>
      <c r="AI520" s="9"/>
      <c r="AJ520" s="1">
        <v>29.442255564664</v>
      </c>
    </row>
    <row r="521" spans="1:36" ht="12.75">
      <c r="A521" t="s">
        <v>189</v>
      </c>
      <c r="B521" t="s">
        <v>838</v>
      </c>
      <c r="D521" s="1">
        <v>0</v>
      </c>
      <c r="F521" s="1">
        <v>0</v>
      </c>
      <c r="H521" s="1">
        <v>16.14108981615</v>
      </c>
      <c r="J521" s="1">
        <v>0.42114817703100005</v>
      </c>
      <c r="L521" s="1">
        <v>0</v>
      </c>
      <c r="N521" s="1">
        <v>0</v>
      </c>
      <c r="P521" s="1">
        <v>0</v>
      </c>
      <c r="R521" s="1">
        <v>0</v>
      </c>
      <c r="T521" s="1">
        <v>0</v>
      </c>
      <c r="V521" s="1">
        <v>0</v>
      </c>
      <c r="X521" s="1">
        <v>0</v>
      </c>
      <c r="Z521" s="1">
        <v>0</v>
      </c>
      <c r="AB521" s="1">
        <v>0</v>
      </c>
      <c r="AD521" s="1">
        <v>0</v>
      </c>
      <c r="AF521" s="1">
        <v>0</v>
      </c>
      <c r="AH521" s="1">
        <v>0</v>
      </c>
      <c r="AI521" s="9"/>
      <c r="AJ521" s="1">
        <v>16.562237993181</v>
      </c>
    </row>
    <row r="522" spans="1:36" ht="12.75">
      <c r="A522" t="s">
        <v>181</v>
      </c>
      <c r="B522" t="s">
        <v>839</v>
      </c>
      <c r="D522" s="1">
        <v>0</v>
      </c>
      <c r="F522" s="1">
        <v>0</v>
      </c>
      <c r="H522" s="1">
        <v>10.874834504243</v>
      </c>
      <c r="J522" s="1">
        <v>0.461326429353</v>
      </c>
      <c r="L522" s="1">
        <v>0</v>
      </c>
      <c r="N522" s="1">
        <v>0</v>
      </c>
      <c r="P522" s="1">
        <v>0</v>
      </c>
      <c r="R522" s="1">
        <v>0</v>
      </c>
      <c r="T522" s="1">
        <v>0</v>
      </c>
      <c r="V522" s="1">
        <v>0</v>
      </c>
      <c r="X522" s="1">
        <v>0</v>
      </c>
      <c r="Z522" s="1">
        <v>0.09848335294100001</v>
      </c>
      <c r="AB522" s="1">
        <v>0.188095</v>
      </c>
      <c r="AD522" s="1">
        <v>0</v>
      </c>
      <c r="AF522" s="1">
        <v>0</v>
      </c>
      <c r="AH522" s="1">
        <v>0</v>
      </c>
      <c r="AI522" s="9"/>
      <c r="AJ522" s="1">
        <v>11.622739286537001</v>
      </c>
    </row>
    <row r="523" spans="4:36" ht="12.75">
      <c r="D523" s="1" t="s">
        <v>891</v>
      </c>
      <c r="F523" s="1" t="s">
        <v>891</v>
      </c>
      <c r="H523" s="1" t="s">
        <v>891</v>
      </c>
      <c r="J523" s="1" t="s">
        <v>891</v>
      </c>
      <c r="L523" s="1" t="s">
        <v>891</v>
      </c>
      <c r="N523" s="1" t="s">
        <v>891</v>
      </c>
      <c r="P523" s="1" t="s">
        <v>891</v>
      </c>
      <c r="R523" s="1" t="s">
        <v>891</v>
      </c>
      <c r="T523" s="1" t="s">
        <v>891</v>
      </c>
      <c r="V523" s="1" t="s">
        <v>891</v>
      </c>
      <c r="X523" s="1" t="s">
        <v>891</v>
      </c>
      <c r="Z523" s="1" t="s">
        <v>891</v>
      </c>
      <c r="AB523" s="1" t="s">
        <v>891</v>
      </c>
      <c r="AD523" s="1" t="s">
        <v>891</v>
      </c>
      <c r="AF523" s="1" t="s">
        <v>891</v>
      </c>
      <c r="AH523" s="1" t="s">
        <v>891</v>
      </c>
      <c r="AI523" s="9"/>
      <c r="AJ523" s="1" t="s">
        <v>891</v>
      </c>
    </row>
    <row r="524" spans="1:36" ht="12.75">
      <c r="A524" t="s">
        <v>199</v>
      </c>
      <c r="B524" t="s">
        <v>840</v>
      </c>
      <c r="D524" s="1">
        <v>0</v>
      </c>
      <c r="F524" s="1">
        <v>0</v>
      </c>
      <c r="H524" s="1">
        <v>19.375884171041</v>
      </c>
      <c r="J524" s="1">
        <v>0.5750231577889999</v>
      </c>
      <c r="L524" s="1">
        <v>0</v>
      </c>
      <c r="N524" s="1">
        <v>0</v>
      </c>
      <c r="P524" s="1">
        <v>0</v>
      </c>
      <c r="R524" s="1">
        <v>0</v>
      </c>
      <c r="T524" s="1">
        <v>0</v>
      </c>
      <c r="V524" s="1">
        <v>0</v>
      </c>
      <c r="X524" s="1">
        <v>0</v>
      </c>
      <c r="Z524" s="1">
        <v>0</v>
      </c>
      <c r="AB524" s="1">
        <v>0.235811</v>
      </c>
      <c r="AD524" s="1">
        <v>0</v>
      </c>
      <c r="AF524" s="1">
        <v>0</v>
      </c>
      <c r="AH524" s="1">
        <v>0</v>
      </c>
      <c r="AI524" s="9"/>
      <c r="AJ524" s="1">
        <v>20.18671832883</v>
      </c>
    </row>
    <row r="525" spans="1:36" ht="12.75">
      <c r="A525" t="s">
        <v>200</v>
      </c>
      <c r="B525" t="s">
        <v>841</v>
      </c>
      <c r="D525" s="1">
        <v>0</v>
      </c>
      <c r="F525" s="1">
        <v>0</v>
      </c>
      <c r="H525" s="1">
        <v>6.896083822304</v>
      </c>
      <c r="J525" s="1">
        <v>0.333144386242</v>
      </c>
      <c r="L525" s="1">
        <v>0</v>
      </c>
      <c r="N525" s="1">
        <v>0</v>
      </c>
      <c r="P525" s="1">
        <v>0</v>
      </c>
      <c r="R525" s="1">
        <v>0</v>
      </c>
      <c r="T525" s="1">
        <v>0</v>
      </c>
      <c r="V525" s="1">
        <v>0</v>
      </c>
      <c r="X525" s="1">
        <v>0</v>
      </c>
      <c r="Z525" s="1">
        <v>0.061201294117999995</v>
      </c>
      <c r="AB525" s="1">
        <v>0</v>
      </c>
      <c r="AD525" s="1">
        <v>0</v>
      </c>
      <c r="AF525" s="1">
        <v>0</v>
      </c>
      <c r="AH525" s="1">
        <v>0</v>
      </c>
      <c r="AI525" s="9"/>
      <c r="AJ525" s="1">
        <v>7.290429502664</v>
      </c>
    </row>
    <row r="526" spans="1:36" ht="12.75">
      <c r="A526" t="s">
        <v>190</v>
      </c>
      <c r="B526" t="s">
        <v>842</v>
      </c>
      <c r="D526" s="1">
        <v>0</v>
      </c>
      <c r="F526" s="1">
        <v>0</v>
      </c>
      <c r="H526" s="1">
        <v>17.108863476107</v>
      </c>
      <c r="J526" s="1">
        <v>0.602355437156</v>
      </c>
      <c r="L526" s="1">
        <v>0</v>
      </c>
      <c r="N526" s="1">
        <v>0</v>
      </c>
      <c r="P526" s="1">
        <v>0</v>
      </c>
      <c r="R526" s="1">
        <v>0</v>
      </c>
      <c r="T526" s="1">
        <v>0</v>
      </c>
      <c r="V526" s="1">
        <v>0</v>
      </c>
      <c r="X526" s="1">
        <v>0</v>
      </c>
      <c r="Z526" s="1">
        <v>0</v>
      </c>
      <c r="AB526" s="1">
        <v>0.491097</v>
      </c>
      <c r="AD526" s="1">
        <v>0</v>
      </c>
      <c r="AF526" s="1">
        <v>0</v>
      </c>
      <c r="AH526" s="1">
        <v>0</v>
      </c>
      <c r="AI526" s="9"/>
      <c r="AJ526" s="1">
        <v>18.202315913263</v>
      </c>
    </row>
    <row r="527" spans="1:36" ht="12.75">
      <c r="A527" t="s">
        <v>191</v>
      </c>
      <c r="B527" t="s">
        <v>843</v>
      </c>
      <c r="D527" s="1">
        <v>0</v>
      </c>
      <c r="F527" s="1">
        <v>0</v>
      </c>
      <c r="H527" s="1">
        <v>8.336190053457</v>
      </c>
      <c r="J527" s="1">
        <v>0.388414896452</v>
      </c>
      <c r="L527" s="1">
        <v>0</v>
      </c>
      <c r="N527" s="1">
        <v>0</v>
      </c>
      <c r="P527" s="1">
        <v>0</v>
      </c>
      <c r="R527" s="1">
        <v>0</v>
      </c>
      <c r="T527" s="1">
        <v>0</v>
      </c>
      <c r="V527" s="1">
        <v>0</v>
      </c>
      <c r="X527" s="1">
        <v>0</v>
      </c>
      <c r="Z527" s="1">
        <v>0.009402117646999998</v>
      </c>
      <c r="AB527" s="1">
        <v>0.159057</v>
      </c>
      <c r="AD527" s="1">
        <v>0</v>
      </c>
      <c r="AF527" s="1">
        <v>0</v>
      </c>
      <c r="AH527" s="1">
        <v>0</v>
      </c>
      <c r="AI527" s="9"/>
      <c r="AJ527" s="1">
        <v>8.893064067555999</v>
      </c>
    </row>
    <row r="528" ht="12.75">
      <c r="AI528" s="9"/>
    </row>
    <row r="529" spans="2:38" ht="12.75">
      <c r="B529" s="22" t="s">
        <v>887</v>
      </c>
      <c r="D529"/>
      <c r="E529"/>
      <c r="F529"/>
      <c r="G529"/>
      <c r="H529"/>
      <c r="I529"/>
      <c r="AK529" s="1"/>
      <c r="AL529" s="1"/>
    </row>
    <row r="530" spans="2:38" ht="12.75" customHeight="1">
      <c r="B530" s="34" t="s">
        <v>888</v>
      </c>
      <c r="C530" s="34"/>
      <c r="D530" s="34"/>
      <c r="E530" s="34"/>
      <c r="F530" s="34"/>
      <c r="G530" s="34"/>
      <c r="H530" s="34"/>
      <c r="I530" s="34"/>
      <c r="J530" s="34"/>
      <c r="K530" s="34"/>
      <c r="L530" s="34"/>
      <c r="M530" s="34"/>
      <c r="N530" s="34"/>
      <c r="O530" s="34"/>
      <c r="P530" s="34"/>
      <c r="Q530" s="34"/>
      <c r="R530" s="34"/>
      <c r="S530" s="34"/>
      <c r="T530" s="34"/>
      <c r="U530" s="34"/>
      <c r="V530" s="34"/>
      <c r="W530" s="34"/>
      <c r="X530" s="34"/>
      <c r="Y530" s="34"/>
      <c r="Z530" s="34"/>
      <c r="AA530" s="34"/>
      <c r="AB530" s="34"/>
      <c r="AC530" s="34"/>
      <c r="AD530" s="34"/>
      <c r="AE530" s="34"/>
      <c r="AF530" s="34"/>
      <c r="AG530" s="34"/>
      <c r="AH530" s="34"/>
      <c r="AI530" s="34"/>
      <c r="AJ530" s="34"/>
      <c r="AK530" s="24"/>
      <c r="AL530" s="24"/>
    </row>
    <row r="531" spans="2:38" ht="12.75">
      <c r="B531" s="35" t="s">
        <v>889</v>
      </c>
      <c r="C531" s="35"/>
      <c r="D531" s="35"/>
      <c r="E531" s="35"/>
      <c r="F531" s="35"/>
      <c r="G531" s="35"/>
      <c r="H531" s="35"/>
      <c r="I531" s="35"/>
      <c r="J531" s="35"/>
      <c r="K531" s="35"/>
      <c r="L531" s="35"/>
      <c r="M531" s="35"/>
      <c r="N531" s="35"/>
      <c r="O531" s="35"/>
      <c r="P531" s="35"/>
      <c r="Q531" s="35"/>
      <c r="R531" s="35"/>
      <c r="S531" s="35"/>
      <c r="T531" s="35"/>
      <c r="U531" s="35"/>
      <c r="V531" s="35"/>
      <c r="W531" s="35"/>
      <c r="X531" s="35"/>
      <c r="Y531" s="35"/>
      <c r="Z531" s="35"/>
      <c r="AA531" s="35"/>
      <c r="AB531" s="35"/>
      <c r="AC531" s="35"/>
      <c r="AD531" s="35"/>
      <c r="AE531" s="35"/>
      <c r="AF531" s="35"/>
      <c r="AG531" s="35"/>
      <c r="AH531" s="35"/>
      <c r="AI531" s="35"/>
      <c r="AJ531" s="35"/>
      <c r="AK531" s="23"/>
      <c r="AL531" s="23"/>
    </row>
  </sheetData>
  <sheetProtection/>
  <mergeCells count="3">
    <mergeCell ref="B1:AJ1"/>
    <mergeCell ref="B530:AJ530"/>
    <mergeCell ref="B531:AJ531"/>
  </mergeCells>
  <printOptions/>
  <pageMargins left="0.35433070866141736" right="0.35433070866141736" top="0.984251968503937" bottom="0.984251968503937" header="0.5118110236220472" footer="0.5118110236220472"/>
  <pageSetup fitToHeight="0" horizontalDpi="600" verticalDpi="600" orientation="landscape" paperSize="8" scale="80" r:id="rId1"/>
  <rowBreaks count="11" manualBreakCount="11">
    <brk id="34" max="255" man="1"/>
    <brk id="82" max="255" man="1"/>
    <brk id="136" max="255" man="1"/>
    <brk id="198" max="255" man="1"/>
    <brk id="207" max="255" man="1"/>
    <brk id="242" max="255" man="1"/>
    <brk id="298" max="255" man="1"/>
    <brk id="359" max="255" man="1"/>
    <brk id="418" max="255" man="1"/>
    <brk id="480" max="255" man="1"/>
    <brk id="49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ksussex</dc:creator>
  <cp:keywords/>
  <dc:description/>
  <cp:lastModifiedBy>Karen Sussex</cp:lastModifiedBy>
  <cp:lastPrinted>2014-01-28T10:21:43Z</cp:lastPrinted>
  <dcterms:created xsi:type="dcterms:W3CDTF">2013-12-05T08:23:10Z</dcterms:created>
  <dcterms:modified xsi:type="dcterms:W3CDTF">2015-01-30T08:59:46Z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92c5582c-3493-4689-91bc-c8566d35ea92</vt:lpwstr>
  </property>
  <property fmtid="{D5CDD505-2E9C-101B-9397-08002B2CF9AE}" pid="3" name="bjSaver">
    <vt:lpwstr>SiSPU+S7Jo7NUD0plix+rPf2Iul3hnlB</vt:lpwstr>
  </property>
  <property fmtid="{D5CDD505-2E9C-101B-9397-08002B2CF9AE}" pid="4" name="bjDocumentSecurityLabel">
    <vt:lpwstr>No Marking</vt:lpwstr>
  </property>
</Properties>
</file>