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45" yWindow="345" windowWidth="14190" windowHeight="9675" tabRatio="770" activeTab="0"/>
  </bookViews>
  <sheets>
    <sheet name="Contents" sheetId="1" r:id="rId1"/>
    <sheet name="Table 4.1" sheetId="2" r:id="rId2"/>
    <sheet name="Table 4.2" sheetId="3" r:id="rId3"/>
    <sheet name="Table 4.3" sheetId="4" r:id="rId4"/>
    <sheet name="Table 4.4" sheetId="5" r:id="rId5"/>
    <sheet name="Table 4.5" sheetId="6" r:id="rId6"/>
    <sheet name="Table 4.6" sheetId="7" r:id="rId7"/>
    <sheet name="Table 4.7" sheetId="8" r:id="rId8"/>
    <sheet name="Table 4.8" sheetId="9" r:id="rId9"/>
    <sheet name="Table 4.9" sheetId="10" r:id="rId10"/>
    <sheet name="Table 4.10" sheetId="11" r:id="rId11"/>
    <sheet name="Table 4.11" sheetId="12" r:id="rId12"/>
    <sheet name="Table 4.12" sheetId="13" r:id="rId13"/>
    <sheet name="Table 4.13" sheetId="14" r:id="rId14"/>
  </sheets>
  <definedNames>
    <definedName name="_xlnm.Print_Area" localSheetId="0">'Contents'!$A$1:$B$28</definedName>
    <definedName name="_xlnm.Print_Area" localSheetId="1">'Table 4.1'!$A$1:$J$66</definedName>
    <definedName name="_xlnm.Print_Area" localSheetId="10">'Table 4.10'!$A$1:$L$57</definedName>
    <definedName name="_xlnm.Print_Area" localSheetId="11">'Table 4.11'!$A$1:$J$38</definedName>
    <definedName name="_xlnm.Print_Area" localSheetId="12">'Table 4.12'!$A$1:$H$29</definedName>
    <definedName name="_xlnm.Print_Area" localSheetId="13">'Table 4.13'!$A$1:$F$34</definedName>
    <definedName name="_xlnm.Print_Area" localSheetId="2">'Table 4.2'!$A$1:$G$95</definedName>
    <definedName name="_xlnm.Print_Area" localSheetId="3">'Table 4.3'!$A$1:$H$44</definedName>
    <definedName name="_xlnm.Print_Area" localSheetId="4">'Table 4.4'!$A$1:$I$72</definedName>
    <definedName name="_xlnm.Print_Area" localSheetId="5">'Table 4.5'!$A$1:$Q$29</definedName>
    <definedName name="_xlnm.Print_Area" localSheetId="6">'Table 4.6'!$A$1:$H$42</definedName>
    <definedName name="_xlnm.Print_Area" localSheetId="7">'Table 4.7'!$A$1:$H$82</definedName>
    <definedName name="_xlnm.Print_Area" localSheetId="9">'Table 4.9'!$A$1:$H$39</definedName>
  </definedNames>
  <calcPr fullCalcOnLoad="1"/>
</workbook>
</file>

<file path=xl/sharedStrings.xml><?xml version="1.0" encoding="utf-8"?>
<sst xmlns="http://schemas.openxmlformats.org/spreadsheetml/2006/main" count="604" uniqueCount="234">
  <si>
    <t>England and Wales</t>
  </si>
  <si>
    <t>London</t>
  </si>
  <si>
    <t>All court orders</t>
  </si>
  <si>
    <t>Community Order</t>
  </si>
  <si>
    <t>Violence against the person</t>
  </si>
  <si>
    <t xml:space="preserve">Sexual offences             </t>
  </si>
  <si>
    <t xml:space="preserve">Robbery                    </t>
  </si>
  <si>
    <t xml:space="preserve">Burglary                   </t>
  </si>
  <si>
    <t xml:space="preserve">Theft and handling         </t>
  </si>
  <si>
    <t xml:space="preserve">Fraud and forgery          </t>
  </si>
  <si>
    <t xml:space="preserve">Criminal damage            </t>
  </si>
  <si>
    <t xml:space="preserve">Indictable motoring offences         </t>
  </si>
  <si>
    <t>Other indictable offences</t>
  </si>
  <si>
    <t>Summary motoring offences</t>
  </si>
  <si>
    <t xml:space="preserve">Other summary offences </t>
  </si>
  <si>
    <t>Suspended Sentence Order</t>
  </si>
  <si>
    <t>Community Orders</t>
  </si>
  <si>
    <t>Supervision</t>
  </si>
  <si>
    <t>Curfew</t>
  </si>
  <si>
    <t>Suspended Sentence Orders</t>
  </si>
  <si>
    <t xml:space="preserve">Unpaid Work </t>
  </si>
  <si>
    <t>Accredited Programme</t>
  </si>
  <si>
    <t>Drug Treatment</t>
  </si>
  <si>
    <t>Specified Activity</t>
  </si>
  <si>
    <t>Alcohol Treatment</t>
  </si>
  <si>
    <t>Residential</t>
  </si>
  <si>
    <t>Mental Health</t>
  </si>
  <si>
    <t xml:space="preserve">Exclusion </t>
  </si>
  <si>
    <t>Prohibited Activity</t>
  </si>
  <si>
    <t>Attendance Centre</t>
  </si>
  <si>
    <t>North East</t>
  </si>
  <si>
    <t>North West</t>
  </si>
  <si>
    <t>South West</t>
  </si>
  <si>
    <t>Wales</t>
  </si>
  <si>
    <t>Percentages</t>
  </si>
  <si>
    <t>Total number</t>
  </si>
  <si>
    <t>Standard PSR</t>
  </si>
  <si>
    <t>Fast Delivery PSR written</t>
  </si>
  <si>
    <t>Fast Delivery PSR oral</t>
  </si>
  <si>
    <t>Sentence proposed</t>
  </si>
  <si>
    <t>Immediate 
custodial 
sentences</t>
  </si>
  <si>
    <t>Fine</t>
  </si>
  <si>
    <t xml:space="preserve">All </t>
  </si>
  <si>
    <t>Sentence given</t>
  </si>
  <si>
    <t>All</t>
  </si>
  <si>
    <t>Males and Females</t>
  </si>
  <si>
    <t>Males</t>
  </si>
  <si>
    <t>Females</t>
  </si>
  <si>
    <t>Suspended 
Sentence 
Order</t>
  </si>
  <si>
    <t>Proportion of sentences proposed</t>
  </si>
  <si>
    <t>Community order</t>
  </si>
  <si>
    <t>All pre CJA orders</t>
  </si>
  <si>
    <t>All community sentences</t>
  </si>
  <si>
    <t>Other sentences</t>
  </si>
  <si>
    <t>Deferred sentence</t>
  </si>
  <si>
    <t>Suspended sentence order</t>
  </si>
  <si>
    <t>Unpaid Work</t>
  </si>
  <si>
    <t>Supervision &amp; Accredited Programme</t>
  </si>
  <si>
    <t>Supervision &amp; Unpaid Work</t>
  </si>
  <si>
    <t>Supervision &amp; Drug Treatment</t>
  </si>
  <si>
    <t>Supervision, Unpaid Work &amp; Accredited Programme</t>
  </si>
  <si>
    <t>Supervision &amp; Specified Activity</t>
  </si>
  <si>
    <t xml:space="preserve">All other combinations of requirements </t>
  </si>
  <si>
    <t>All other combinations of requirements</t>
  </si>
  <si>
    <t>Tier 1 (Low)</t>
  </si>
  <si>
    <t>Tier 2 (Low/Medium)</t>
  </si>
  <si>
    <t>Tier 3 (Medium/High)</t>
  </si>
  <si>
    <t>Tier 4 (High)</t>
  </si>
  <si>
    <t>Pre release supervision</t>
  </si>
  <si>
    <t>Post release supervision</t>
  </si>
  <si>
    <t>Ran their full course</t>
  </si>
  <si>
    <t>Terminated early for:</t>
  </si>
  <si>
    <t>good progress</t>
  </si>
  <si>
    <t>failure to comply with requirements</t>
  </si>
  <si>
    <t>conviction of offence</t>
  </si>
  <si>
    <t>other reasons</t>
  </si>
  <si>
    <t>Custody</t>
  </si>
  <si>
    <t>Community Sentences</t>
  </si>
  <si>
    <t>Absolute/Conditional Discharge</t>
  </si>
  <si>
    <t>Other</t>
  </si>
  <si>
    <t xml:space="preserve">              Average length of Community order (months)</t>
  </si>
  <si>
    <t xml:space="preserve">              Average length of Suspended sentence order (months)</t>
  </si>
  <si>
    <t xml:space="preserve">       </t>
  </si>
  <si>
    <t>All pre and post release supervision</t>
  </si>
  <si>
    <t>Supervision &amp; Alcohol Treatment</t>
  </si>
  <si>
    <t>Unpaid Work and Curfew</t>
  </si>
  <si>
    <t>Table of Contents</t>
  </si>
  <si>
    <t>Table 4.1</t>
  </si>
  <si>
    <t>Table 4.2</t>
  </si>
  <si>
    <t>Table 4.3</t>
  </si>
  <si>
    <t>Table 4.4</t>
  </si>
  <si>
    <t>Table 4.5</t>
  </si>
  <si>
    <t>Table 4.7</t>
  </si>
  <si>
    <t>Table 4.8</t>
  </si>
  <si>
    <t>Table 4.9</t>
  </si>
  <si>
    <t>Table 4.10</t>
  </si>
  <si>
    <t>Table 4.11</t>
  </si>
  <si>
    <t>Table 4.13</t>
  </si>
  <si>
    <t xml:space="preserve">        </t>
  </si>
  <si>
    <t>Suspended Sentence 
Order</t>
  </si>
  <si>
    <t xml:space="preserve"> All Pre 
CJA orders</t>
  </si>
  <si>
    <t>All 
pre-release supervision</t>
  </si>
  <si>
    <t>All 
post-release supervision</t>
  </si>
  <si>
    <t>Table 4.12</t>
  </si>
  <si>
    <t>Table 4.6</t>
  </si>
  <si>
    <t>All supervision</t>
  </si>
  <si>
    <t>* Percentage change is not shown when numbers are less than 50.</t>
  </si>
  <si>
    <r>
      <t xml:space="preserve">Youth rehabilitation order </t>
    </r>
    <r>
      <rPr>
        <vertAlign val="superscript"/>
        <sz val="10"/>
        <rFont val="Arial"/>
        <family val="2"/>
      </rPr>
      <t>(2)</t>
    </r>
  </si>
  <si>
    <t xml:space="preserve"> </t>
  </si>
  <si>
    <t>Magistrates' courts</t>
  </si>
  <si>
    <t>Crown Court</t>
  </si>
  <si>
    <t>1) Each person is counted only once for each type of supervision being received at the end of each quarter.  Each person is counted only once in each total or sub-total even if they were subject to several types of supervision at the end of each quarter.</t>
  </si>
  <si>
    <t>Supervision, Unpaid Work &amp; Specified Activity</t>
  </si>
  <si>
    <r>
      <t>Tier not stated</t>
    </r>
    <r>
      <rPr>
        <vertAlign val="superscript"/>
        <sz val="10"/>
        <rFont val="Arial"/>
        <family val="2"/>
      </rPr>
      <t xml:space="preserve"> (1)</t>
    </r>
  </si>
  <si>
    <t>by the end of each quarter</t>
  </si>
  <si>
    <r>
      <t>Total pre-sentencing court reports (PSR)</t>
    </r>
    <r>
      <rPr>
        <b/>
        <vertAlign val="superscript"/>
        <sz val="11"/>
        <color indexed="8"/>
        <rFont val="Arial"/>
        <family val="2"/>
      </rPr>
      <t>(1)</t>
    </r>
  </si>
  <si>
    <t>Jul-Sep 
2013</t>
  </si>
  <si>
    <t>Jul-Sep 2013</t>
  </si>
  <si>
    <t>30 September
2013</t>
  </si>
  <si>
    <t xml:space="preserve">Jul-Sep 
2013 </t>
  </si>
  <si>
    <t xml:space="preserve">Youth rehabilitation order </t>
  </si>
  <si>
    <t>(1) From March 2013, there has been a phased introduction and rollout of a national case management system across all Probation Trusts (n-Delius).  As at 30 September 2013, all 35 trusts had migrated to the new system.  As a result of that migration, there has been an increase in the number of offenders with an unrecorded tier of supervision.  Work is underway to resolve this issue.</t>
  </si>
  <si>
    <t xml:space="preserve">Youth Rehabilitation Order </t>
  </si>
  <si>
    <r>
      <t xml:space="preserve">All pre- and post-release supervision </t>
    </r>
    <r>
      <rPr>
        <b/>
        <vertAlign val="superscript"/>
        <sz val="10"/>
        <rFont val="Arial"/>
        <family val="2"/>
      </rPr>
      <t>(1)</t>
    </r>
  </si>
  <si>
    <r>
      <t xml:space="preserve">All Probation Service supervision </t>
    </r>
    <r>
      <rPr>
        <b/>
        <vertAlign val="superscript"/>
        <sz val="10"/>
        <rFont val="Arial"/>
        <family val="2"/>
      </rPr>
      <t>(1)</t>
    </r>
  </si>
  <si>
    <t>(1) From March 2013, there has been a phased introduction and rollout of a national case management system across all Probation Trusts (n-Delius).  As a result, there has been an increase in the number of offenders with an unrecorded tier of supervision.  Investigations are being undertaken to identify the source of this issue and resolve it as soon as possible.</t>
  </si>
  <si>
    <t>1) Each person is counted only once for each type of supervision started by the end of each quarter.  Each person is counted only once in each total or sub-total even if they started several types of supervision by the end of each quarter.</t>
  </si>
  <si>
    <t>Suspended sentence order with requirements</t>
  </si>
  <si>
    <t>Suspended sentence order without requirements</t>
  </si>
  <si>
    <t xml:space="preserve">Oct-Dec 
2013 </t>
  </si>
  <si>
    <t>Oct-Dec 2013</t>
  </si>
  <si>
    <t>31 December
2013</t>
  </si>
  <si>
    <t xml:space="preserve">Jan-Mar 
2014 </t>
  </si>
  <si>
    <t>Jan-Mar 2014</t>
  </si>
  <si>
    <t>31 March
2014</t>
  </si>
  <si>
    <t>Jan-Mar 
2014</t>
  </si>
  <si>
    <t xml:space="preserve">Apr-Jun 
2014 </t>
  </si>
  <si>
    <t>30 June
2014</t>
  </si>
  <si>
    <t>Midlands</t>
  </si>
  <si>
    <t xml:space="preserve">1) The new NPS Regions were introduced from 1 June 2014. Figures prior to this date have been recalculated by aligning the previous Trust structure to the new NPS Division/CRC structure. </t>
  </si>
  <si>
    <t>South East &amp; Eastern</t>
  </si>
  <si>
    <t>Region/Division/CRC</t>
  </si>
  <si>
    <t xml:space="preserve">North East                                                </t>
  </si>
  <si>
    <t xml:space="preserve">NPS North East                                            </t>
  </si>
  <si>
    <t xml:space="preserve">Durham and Cleveland CRC                                  </t>
  </si>
  <si>
    <t xml:space="preserve">Northumbria CRC                                           </t>
  </si>
  <si>
    <t xml:space="preserve">North Yorkshire, Humberside and Lincolnshire CRC          </t>
  </si>
  <si>
    <t xml:space="preserve">SouthYorkshire CRC                                        </t>
  </si>
  <si>
    <t xml:space="preserve">West Yorkshire CRC                                        </t>
  </si>
  <si>
    <t xml:space="preserve">North West                                                </t>
  </si>
  <si>
    <t xml:space="preserve">NPS North West                                            </t>
  </si>
  <si>
    <t xml:space="preserve">Cheshire and Greater Manchester CRC                       </t>
  </si>
  <si>
    <t xml:space="preserve">Cumbria and Lancashire CRC                                </t>
  </si>
  <si>
    <t xml:space="preserve">Merseyside CRC                                            </t>
  </si>
  <si>
    <t xml:space="preserve">Midlands                                                  </t>
  </si>
  <si>
    <t xml:space="preserve">NPS Midlands                                              </t>
  </si>
  <si>
    <t xml:space="preserve">Derbyshire, Nottinghamshire and Leicestershire CRC        </t>
  </si>
  <si>
    <t xml:space="preserve">Staffordshire and West Midlands CRC                       </t>
  </si>
  <si>
    <t xml:space="preserve">West Mercia and Warwickshire CRC                          </t>
  </si>
  <si>
    <t xml:space="preserve">London                                                    </t>
  </si>
  <si>
    <t xml:space="preserve">NPS London                                                </t>
  </si>
  <si>
    <t xml:space="preserve">London CRC                                                </t>
  </si>
  <si>
    <t xml:space="preserve">South East and Eastern                                    </t>
  </si>
  <si>
    <t xml:space="preserve">NPS South East and Eastern                                </t>
  </si>
  <si>
    <t xml:space="preserve">Northamptonshire, Bedfordshire, Hertfordshire and  Cambs CRC       </t>
  </si>
  <si>
    <t xml:space="preserve">Essex CRC                                                 </t>
  </si>
  <si>
    <t xml:space="preserve">Norfolk and Suffolk CRC                                   </t>
  </si>
  <si>
    <t xml:space="preserve">Kent, Surrey and Sussex CRC                               </t>
  </si>
  <si>
    <t xml:space="preserve">South West                                                </t>
  </si>
  <si>
    <t xml:space="preserve">NPS South West                                            </t>
  </si>
  <si>
    <t xml:space="preserve">Hampshire CRC                                             </t>
  </si>
  <si>
    <t xml:space="preserve">Thames Valley CRC                                         </t>
  </si>
  <si>
    <t xml:space="preserve">Gloucetsershire, Avon and Somerset and Wiltshire CRC      </t>
  </si>
  <si>
    <t xml:space="preserve">Dorset, Devon and Cornwall CRC                            </t>
  </si>
  <si>
    <t xml:space="preserve">Wales                                                     </t>
  </si>
  <si>
    <t xml:space="preserve">NPS Wales                                                 </t>
  </si>
  <si>
    <t xml:space="preserve">Wales CRC                                                 </t>
  </si>
  <si>
    <t>Region</t>
  </si>
  <si>
    <r>
      <t xml:space="preserve">Youth rehabilitation order </t>
    </r>
    <r>
      <rPr>
        <vertAlign val="superscript"/>
        <sz val="10"/>
        <rFont val="Arial"/>
        <family val="2"/>
      </rPr>
      <t>(3)</t>
    </r>
  </si>
  <si>
    <r>
      <t>Apr-Jun 
2014</t>
    </r>
    <r>
      <rPr>
        <b/>
        <vertAlign val="superscript"/>
        <sz val="10"/>
        <rFont val="Arial"/>
        <family val="2"/>
      </rPr>
      <t xml:space="preserve"> (2)</t>
    </r>
  </si>
  <si>
    <t xml:space="preserve">3) The Youth Rehabilitation Order (YRO) was introduced in the Criminal Justice and Immigration Act 2008 and implemented on 30 November 2009. </t>
  </si>
  <si>
    <r>
      <t xml:space="preserve">Apr-Jun 2014 </t>
    </r>
    <r>
      <rPr>
        <b/>
        <vertAlign val="superscript"/>
        <sz val="10"/>
        <rFont val="Arial"/>
        <family val="2"/>
      </rPr>
      <t>(1)</t>
    </r>
  </si>
  <si>
    <r>
      <t xml:space="preserve">Apr-Jun 
2014 </t>
    </r>
    <r>
      <rPr>
        <b/>
        <vertAlign val="superscript"/>
        <sz val="10"/>
        <rFont val="Arial"/>
        <family val="2"/>
      </rPr>
      <t xml:space="preserve">(2) </t>
    </r>
  </si>
  <si>
    <r>
      <t xml:space="preserve">Apr-Jun 2014 </t>
    </r>
    <r>
      <rPr>
        <b/>
        <vertAlign val="superscript"/>
        <sz val="10"/>
        <rFont val="Arial"/>
        <family val="2"/>
      </rPr>
      <t>(2)</t>
    </r>
  </si>
  <si>
    <t xml:space="preserve">2) The number of starts in the quarter April to June 2014 are slightly under-counted due to a change in the data collection methodology and the transition from probation trusts to </t>
  </si>
  <si>
    <t xml:space="preserve">1) The number of starts in the quarter April to June 2014 are slightly under-counted due to a change in the data collection methodology and the transition from probation trusts to </t>
  </si>
  <si>
    <t xml:space="preserve">1) The number of starts in the quarter April to June 2014 are slightly under-counted due to a change in the data collection methodology and the transition from probation trusts to NPS Divisions/CRCs </t>
  </si>
  <si>
    <t>1) The number of terminations in the quarter April to June 2014 are under-counted due to a change in the data collection methodology</t>
  </si>
  <si>
    <t xml:space="preserve">2) The number of starts in the quarter April to June 2014 are slightly under-counted due to a change in the data collection methodology and the transition from probation trusts to NPS Divisions/CRCs from June 2014. The undercount affects the months of </t>
  </si>
  <si>
    <t xml:space="preserve">division/CRCs from June 2014. </t>
  </si>
  <si>
    <r>
      <t xml:space="preserve">All 
Community 
Sentences </t>
    </r>
    <r>
      <rPr>
        <vertAlign val="superscript"/>
        <sz val="10"/>
        <rFont val="Arial"/>
        <family val="2"/>
      </rPr>
      <t>(2)</t>
    </r>
  </si>
  <si>
    <t xml:space="preserve">1) The figures in the quarter of Q2 2014 are provisional due to a change in the data collection methodology and the transition from probation trusts to NPS                      </t>
  </si>
  <si>
    <t>2) Includes all pre-CJA 2003 community sentences</t>
  </si>
  <si>
    <t>2) Excludes PSR breach reports (see Appendix A for further details)</t>
  </si>
  <si>
    <t xml:space="preserve">1) The figures in the quarter of Q2 2014 are provisional due to a change in the data collection methodology and the transition from probation trusts to NPS division/CRCs from June 2014. </t>
  </si>
  <si>
    <r>
      <t>Table 4.10</t>
    </r>
    <r>
      <rPr>
        <sz val="11"/>
        <rFont val="Arial"/>
        <family val="2"/>
      </rPr>
      <t>:  Offenders supervised in the community at period end, by National Probation Service Region, Division and CRC, England and Wales</t>
    </r>
  </si>
  <si>
    <r>
      <t>Table 4.1</t>
    </r>
    <r>
      <rPr>
        <sz val="11"/>
        <rFont val="Arial"/>
        <family val="2"/>
      </rPr>
      <t>:  Offenders starting court order and pre release supervision by the Probation Service by sex, July-September 2013 to July-September 2014, England and Wales</t>
    </r>
  </si>
  <si>
    <r>
      <t>Table 4.2</t>
    </r>
    <r>
      <rPr>
        <sz val="11"/>
        <rFont val="Arial"/>
        <family val="2"/>
      </rPr>
      <t>:  Offenders starting court order supervision by the Probation Service by offence group and sex, July-September 2013 to July-September 2014, England and Wales</t>
    </r>
  </si>
  <si>
    <r>
      <t>Table 4.3</t>
    </r>
    <r>
      <rPr>
        <sz val="11"/>
        <rFont val="Arial"/>
        <family val="2"/>
      </rPr>
      <t>:  Most frequently used combinations of requirements for starts of community orders and suspended sentence orders, July-September 2013 to July-September 2014, England and Wales</t>
    </r>
  </si>
  <si>
    <r>
      <t>Table 4.4</t>
    </r>
    <r>
      <rPr>
        <sz val="11"/>
        <rFont val="Arial"/>
        <family val="2"/>
      </rPr>
      <t>:  Requirements commenced under community orders and suspended sentence orders, July-September 2013 to July-September 2014, England and Wales</t>
    </r>
  </si>
  <si>
    <r>
      <t>Table 4.5</t>
    </r>
    <r>
      <rPr>
        <sz val="11"/>
        <rFont val="Arial"/>
        <family val="2"/>
      </rPr>
      <t>:  Offenders starting community orders and suspended sentence orders by Region and Trust, July-September 2013 to July-September 2014, England &amp; Wales</t>
    </r>
  </si>
  <si>
    <r>
      <t>Table 4.6</t>
    </r>
    <r>
      <rPr>
        <sz val="11"/>
        <rFont val="Arial"/>
        <family val="2"/>
      </rPr>
      <t>:  Offenders starting community order and suspended sentence order supervision by tier, July-September 2013 to July-September 2014, England and Wales</t>
    </r>
  </si>
  <si>
    <r>
      <t>Table 4.11</t>
    </r>
    <r>
      <rPr>
        <sz val="11"/>
        <rFont val="Arial"/>
        <family val="2"/>
      </rPr>
      <t xml:space="preserve">:  Percentage of terminations of court orders by reason, July-September 2013 to July-September 2014, England and Wales </t>
    </r>
  </si>
  <si>
    <r>
      <t>Table 4.12</t>
    </r>
    <r>
      <rPr>
        <sz val="11"/>
        <rFont val="Arial"/>
        <family val="2"/>
      </rPr>
      <t>:  Court reports written by the Probation Service by type of report and court, July-September 2013 to July-September 2014, England and Wales</t>
    </r>
  </si>
  <si>
    <r>
      <t>Table 4.13</t>
    </r>
    <r>
      <rPr>
        <sz val="11"/>
        <rFont val="Arial"/>
        <family val="2"/>
      </rPr>
      <t>:  Concordance between sentences proposed and sentences given, where a PSR was prepared, October 2013 - September 2014, England and Wales</t>
    </r>
  </si>
  <si>
    <r>
      <t>Table 4.7</t>
    </r>
    <r>
      <rPr>
        <sz val="11"/>
        <rFont val="Arial"/>
        <family val="2"/>
      </rPr>
      <t>:  Offenders supervised by the Probation Service at end of period, September 2013 to September 2014, England and Wales</t>
    </r>
  </si>
  <si>
    <r>
      <t>Table 4.8</t>
    </r>
    <r>
      <rPr>
        <sz val="11"/>
        <rFont val="Arial"/>
        <family val="2"/>
      </rPr>
      <t xml:space="preserve">:  Offenders supervised by the Probation Service at end of period under court orders by offence group  and sex, September 2013 to September 2014, England and Wales </t>
    </r>
  </si>
  <si>
    <r>
      <t>Table 4.9</t>
    </r>
    <r>
      <rPr>
        <sz val="11"/>
        <rFont val="Arial"/>
        <family val="2"/>
      </rPr>
      <t>:  Offenders supervised by the Probation Service at end of period under court orders by tier, September 2013 to September 2014, England and Wales</t>
    </r>
  </si>
  <si>
    <r>
      <t xml:space="preserve">Table 4.1:  Offenders starting court order and pre release supervision in the community by sex, July-September 2013 to July-September 2014, England and Wales </t>
    </r>
    <r>
      <rPr>
        <b/>
        <vertAlign val="superscript"/>
        <sz val="12"/>
        <rFont val="Arial"/>
        <family val="2"/>
      </rPr>
      <t xml:space="preserve">(1)    </t>
    </r>
    <r>
      <rPr>
        <b/>
        <sz val="12"/>
        <rFont val="Arial"/>
        <family val="2"/>
      </rPr>
      <t xml:space="preserve">         </t>
    </r>
  </si>
  <si>
    <t>Table 4.2:  Offenders starting court order supervision in the community by offence group and sex, July-September 2013 to July-September 2014 England and Wales</t>
  </si>
  <si>
    <t>Table 4.4:  Requirements commenced under community orders and suspended sentence orders, July-September 2013 to July-September 2014, England and Wales</t>
  </si>
  <si>
    <r>
      <t xml:space="preserve">Table 4.5:  Offenders starting community orders and suspended sentence orders by National Probation Service Region </t>
    </r>
    <r>
      <rPr>
        <b/>
        <vertAlign val="superscript"/>
        <sz val="12"/>
        <rFont val="Arial"/>
        <family val="2"/>
      </rPr>
      <t xml:space="preserve">(1) </t>
    </r>
    <r>
      <rPr>
        <b/>
        <sz val="12"/>
        <rFont val="Arial"/>
        <family val="2"/>
      </rPr>
      <t>, July-September 2013 to July-September 2014, England &amp; Wales</t>
    </r>
  </si>
  <si>
    <t>Table 4.6:  Offenders starting community order and suspended sentence order supervision by tier, July-September 2013 to July-September 2014, England and Wales</t>
  </si>
  <si>
    <t>Table 4.11:  Percentage of terminations of court orders by reason, July-September 2013 to July-September 2014, England and Wales</t>
  </si>
  <si>
    <r>
      <t>Table 4.12:  Court reports prepared by type of PSR and court, July-September 2013 to July-September 2014, England and Wales</t>
    </r>
    <r>
      <rPr>
        <b/>
        <vertAlign val="superscript"/>
        <sz val="12"/>
        <color indexed="8"/>
        <rFont val="Arial"/>
        <family val="2"/>
      </rPr>
      <t>(1),(2)</t>
    </r>
  </si>
  <si>
    <t>Table 4.3:  Most frequently-used combinations of requirements for starts of community orders and suspended sentence orders, July-September 2013 to July-September 2014, England and Wales</t>
  </si>
  <si>
    <r>
      <t>Table 4.13:  Concordance between sentences proposed and sentences given, where a PSR was prepared, October 2013 - September 2014, England and Wales</t>
    </r>
    <r>
      <rPr>
        <b/>
        <vertAlign val="superscript"/>
        <sz val="12"/>
        <rFont val="Arial"/>
        <family val="2"/>
      </rPr>
      <t>(1)</t>
    </r>
  </si>
  <si>
    <r>
      <t xml:space="preserve">Table 4.7:  Offenders supervised in the community at end of period, September 2013 to September 2014, England and Wales </t>
    </r>
    <r>
      <rPr>
        <b/>
        <vertAlign val="superscript"/>
        <sz val="12"/>
        <rFont val="Arial"/>
        <family val="2"/>
      </rPr>
      <t>(1)</t>
    </r>
  </si>
  <si>
    <t xml:space="preserve">Table 4.8:  Offenders supervised in the community at end of period under court orders by offence group and sex, September 2013 to September 2014, England and Wales  </t>
  </si>
  <si>
    <t>Table 4.9:  Offenders supervised in the community at end of period under court orders by tier, September 2013 to September 2014, England and Wales</t>
  </si>
  <si>
    <t>Percentage change
      July-September                      2013 to 2014</t>
  </si>
  <si>
    <t>Percentage change 
September 2013 to 
September 2014</t>
  </si>
  <si>
    <t>Jul-Sep 
2014</t>
  </si>
  <si>
    <t>Jul-Sep 2014</t>
  </si>
  <si>
    <t xml:space="preserve">Jul-Sep 
2014 </t>
  </si>
  <si>
    <t>30 September
2014</t>
  </si>
  <si>
    <t xml:space="preserve">NPS Divisions/CRCs from June 2014. The undercount affects the months of April and May 2014, and has been resolved for future quarters. </t>
  </si>
  <si>
    <t xml:space="preserve">from June 2014. The undercount affects the months of April and May 2014, and has been resolved in future quarters. </t>
  </si>
  <si>
    <t xml:space="preserve">April and May 2014, and has been resolved for future quarters. </t>
  </si>
  <si>
    <t>and the transition from probation trusts to NPS Divisions/CRCs from June 2014. This issue has been resolved for future quarters.</t>
  </si>
  <si>
    <r>
      <t xml:space="preserve">Table 4.10: Offenders supervised in the community on 30 September 2014, by National Probation Service Region, Division and CRC, England and Wales </t>
    </r>
    <r>
      <rPr>
        <b/>
        <vertAlign val="superscript"/>
        <sz val="12"/>
        <rFont val="Arial"/>
        <family val="2"/>
      </rPr>
      <t>(1)</t>
    </r>
  </si>
  <si>
    <r>
      <t xml:space="preserve">All court orders </t>
    </r>
    <r>
      <rPr>
        <b/>
        <vertAlign val="superscript"/>
        <sz val="10"/>
        <rFont val="Arial"/>
        <family val="2"/>
      </rPr>
      <t>(2)</t>
    </r>
  </si>
  <si>
    <t xml:space="preserve">2) Each person is counted only once for each type of supervision started by the end of each quarter.  Each person is counted only once in each total or sub-total even if they started several types of supervision </t>
  </si>
  <si>
    <t>1)  At the end of September 2014 the probation caseload was still in transition with some cases held, both in the NPS and CRCs, pending transfer to the other organisation for reasons relating to effective risk management.</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</si>
</sst>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
    <numFmt numFmtId="171" formatCode="#,##0.0"/>
    <numFmt numFmtId="172" formatCode="&quot;£&quot;#,##0"/>
    <numFmt numFmtId="173" formatCode="0.00000"/>
    <numFmt numFmtId="174" formatCode="0.0000"/>
    <numFmt numFmtId="175" formatCode="0.000"/>
    <numFmt numFmtId="176" formatCode="0.000000"/>
    <numFmt numFmtId="177" formatCode="#,##0.000"/>
    <numFmt numFmtId="178" formatCode="#,##0.0000"/>
    <numFmt numFmtId="179" formatCode="#,##0_ ;\-#,##0\ "/>
    <numFmt numFmtId="180" formatCode="0.0000000"/>
    <numFmt numFmtId="181" formatCode="_-* #,##0.0_-;\-* #,##0.0_-;_-* &quot;-&quot;_-;_-@_-"/>
    <numFmt numFmtId="182" formatCode="_-* #,##0.00_-;\-* #,##0.00_-;_-* &quot;-&quot;_-;_-@_-"/>
    <numFmt numFmtId="183" formatCode="_-* #,##0.000_-;\-* #,##0.000_-;_-* &quot;-&quot;_-;_-@_-"/>
    <numFmt numFmtId="184" formatCode="_-* #,##0.0000_-;\-* #,##0.0000_-;_-* &quot;-&quot;_-;_-@_-"/>
    <numFmt numFmtId="185" formatCode="_-* #,##0.00000_-;\-* #,##0.00000_-;_-* &quot;-&quot;_-;_-@_-"/>
    <numFmt numFmtId="186" formatCode="_-* #,##0.000000_-;\-* #,##0.000000_-;_-* &quot;-&quot;_-;_-@_-"/>
    <numFmt numFmtId="187" formatCode="0.0%"/>
    <numFmt numFmtId="188" formatCode="_-* #,##0.000_-;\-* #,##0.000_-;_-* &quot;-&quot;??_-;_-@_-"/>
    <numFmt numFmtId="189" formatCode="_-* #,##0.0_-;\-* #,##0.0_-;_-* &quot;-&quot;??_-;_-@_-"/>
    <numFmt numFmtId="190" formatCode="_-* #,##0_-;\-* #,##0_-;_-* &quot;-&quot;??_-;_-@_-"/>
    <numFmt numFmtId="191" formatCode="_-* #,##0.0000_-;\-* #,##0.0000_-;_-* &quot;-&quot;??_-;_-@_-"/>
    <numFmt numFmtId="192" formatCode="_(* #,##0.00_);_(* \(#,##0.00\);_(* &quot;-&quot;??_);_(@_)"/>
    <numFmt numFmtId="193" formatCode="_(* #,##0_);_(* \(#,##0\);_(* &quot;-&quot;_);_(@_)"/>
    <numFmt numFmtId="194" formatCode="_(&quot;$&quot;* #,##0.00_);_(&quot;$&quot;* \(#,##0.00\);_(&quot;$&quot;* &quot;-&quot;??_);_(@_)"/>
    <numFmt numFmtId="195" formatCode="_(&quot;$&quot;* #,##0_);_(&quot;$&quot;* \(#,##0\);_(&quot;$&quot;* &quot;-&quot;_);_(@_)"/>
    <numFmt numFmtId="196" formatCode="&quot;Yes&quot;;&quot;Yes&quot;;&quot;No&quot;"/>
    <numFmt numFmtId="197" formatCode="&quot;True&quot;;&quot;True&quot;;&quot;False&quot;"/>
    <numFmt numFmtId="198" formatCode="&quot;On&quot;;&quot;On&quot;;&quot;Off&quot;"/>
    <numFmt numFmtId="199" formatCode="[$€-2]\ #,##0.00_);[Red]\([$€-2]\ #,##0.00\)"/>
    <numFmt numFmtId="200" formatCode="[$-809]dd\ mmmm\ yyyy;@"/>
    <numFmt numFmtId="201" formatCode="0.00000000"/>
    <numFmt numFmtId="202" formatCode="[$-809]dd\ mmmm\ yyyy"/>
    <numFmt numFmtId="203" formatCode="0.0000000000"/>
    <numFmt numFmtId="204" formatCode="0.000000000"/>
    <numFmt numFmtId="205" formatCode="0.0000%"/>
  </numFmts>
  <fonts count="79">
    <font>
      <sz val="10"/>
      <name val="Arial"/>
      <family val="0"/>
    </font>
    <font>
      <b/>
      <sz val="8"/>
      <name val="Arial"/>
      <family val="2"/>
    </font>
    <font>
      <sz val="8"/>
      <name val="Arial"/>
      <family val="2"/>
    </font>
    <font>
      <b/>
      <sz val="10"/>
      <name val="Arial"/>
      <family val="2"/>
    </font>
    <font>
      <u val="single"/>
      <sz val="10"/>
      <color indexed="12"/>
      <name val="Arial"/>
      <family val="0"/>
    </font>
    <font>
      <u val="single"/>
      <sz val="10"/>
      <color indexed="61"/>
      <name val="Arial"/>
      <family val="0"/>
    </font>
    <font>
      <sz val="10"/>
      <name val="Verdana"/>
      <family val="0"/>
    </font>
    <font>
      <b/>
      <sz val="10"/>
      <name val="Verdana"/>
      <family val="2"/>
    </font>
    <font>
      <b/>
      <i/>
      <sz val="8"/>
      <name val="Arial"/>
      <family val="2"/>
    </font>
    <font>
      <sz val="10"/>
      <name val="Arial Bold"/>
      <family val="0"/>
    </font>
    <font>
      <sz val="10"/>
      <color indexed="8"/>
      <name val="Arial"/>
      <family val="2"/>
    </font>
    <font>
      <sz val="10"/>
      <color indexed="10"/>
      <name val="Arial"/>
      <family val="0"/>
    </font>
    <font>
      <sz val="9"/>
      <name val="Verdana"/>
      <family val="0"/>
    </font>
    <font>
      <b/>
      <sz val="8"/>
      <color indexed="8"/>
      <name val="Arial"/>
      <family val="2"/>
    </font>
    <font>
      <sz val="8"/>
      <color indexed="8"/>
      <name val="Arial"/>
      <family val="2"/>
    </font>
    <font>
      <b/>
      <u val="single"/>
      <sz val="10"/>
      <color indexed="8"/>
      <name val="Arial"/>
      <family val="2"/>
    </font>
    <font>
      <b/>
      <sz val="11"/>
      <name val="Arial"/>
      <family val="2"/>
    </font>
    <font>
      <i/>
      <sz val="8"/>
      <name val="Arial"/>
      <family val="2"/>
    </font>
    <font>
      <b/>
      <i/>
      <sz val="10"/>
      <name val="Arial"/>
      <family val="2"/>
    </font>
    <font>
      <i/>
      <sz val="10"/>
      <name val="Arial"/>
      <family val="2"/>
    </font>
    <font>
      <b/>
      <sz val="12"/>
      <name val="Arial"/>
      <family val="2"/>
    </font>
    <font>
      <sz val="12"/>
      <name val="Arial"/>
      <family val="2"/>
    </font>
    <font>
      <b/>
      <vertAlign val="superscript"/>
      <sz val="12"/>
      <name val="Arial"/>
      <family val="2"/>
    </font>
    <font>
      <sz val="9"/>
      <name val="Arial"/>
      <family val="2"/>
    </font>
    <font>
      <sz val="11"/>
      <name val="Arial Bold"/>
      <family val="0"/>
    </font>
    <font>
      <sz val="12"/>
      <name val="Arial Bold"/>
      <family val="0"/>
    </font>
    <font>
      <sz val="11"/>
      <color indexed="8"/>
      <name val="Arial Bold"/>
      <family val="0"/>
    </font>
    <font>
      <sz val="11"/>
      <name val="Verdana"/>
      <family val="2"/>
    </font>
    <font>
      <sz val="11"/>
      <name val="Arial"/>
      <family val="2"/>
    </font>
    <font>
      <b/>
      <sz val="12"/>
      <color indexed="8"/>
      <name val="Arial"/>
      <family val="2"/>
    </font>
    <font>
      <b/>
      <sz val="11"/>
      <color indexed="8"/>
      <name val="Arial"/>
      <family val="2"/>
    </font>
    <font>
      <b/>
      <vertAlign val="superscript"/>
      <sz val="11"/>
      <color indexed="8"/>
      <name val="Arial"/>
      <family val="2"/>
    </font>
    <font>
      <sz val="9"/>
      <color indexed="8"/>
      <name val="Arial"/>
      <family val="2"/>
    </font>
    <font>
      <b/>
      <sz val="10"/>
      <color indexed="14"/>
      <name val="Arial"/>
      <family val="2"/>
    </font>
    <font>
      <b/>
      <sz val="11"/>
      <color indexed="48"/>
      <name val="Arial"/>
      <family val="2"/>
    </font>
    <font>
      <sz val="11"/>
      <color indexed="48"/>
      <name val="Arial"/>
      <family val="2"/>
    </font>
    <font>
      <sz val="11"/>
      <color indexed="12"/>
      <name val="Arial"/>
      <family val="2"/>
    </font>
    <font>
      <b/>
      <u val="single"/>
      <sz val="11"/>
      <color indexed="48"/>
      <name val="Arial"/>
      <family val="2"/>
    </font>
    <font>
      <b/>
      <vertAlign val="superscript"/>
      <sz val="10"/>
      <name val="Arial"/>
      <family val="2"/>
    </font>
    <font>
      <vertAlign val="superscript"/>
      <sz val="10"/>
      <name val="Arial"/>
      <family val="2"/>
    </font>
    <font>
      <i/>
      <sz val="10"/>
      <name val="Verdana"/>
      <family val="0"/>
    </font>
    <font>
      <b/>
      <sz val="10"/>
      <color indexed="8"/>
      <name val="Arial"/>
      <family val="2"/>
    </font>
    <font>
      <i/>
      <sz val="10"/>
      <color indexed="8"/>
      <name val="Arial"/>
      <family val="2"/>
    </font>
    <font>
      <b/>
      <vertAlign val="superscript"/>
      <sz val="12"/>
      <color indexed="8"/>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color indexed="63"/>
      </top>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5"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4"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6" fillId="0" borderId="0">
      <alignment/>
      <protection/>
    </xf>
    <xf numFmtId="0" fontId="6" fillId="0" borderId="0">
      <alignment/>
      <protection/>
    </xf>
    <xf numFmtId="0" fontId="0"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9" fontId="0" fillId="0" borderId="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396">
    <xf numFmtId="0" fontId="0" fillId="0" borderId="0" xfId="0" applyAlignment="1">
      <alignment/>
    </xf>
    <xf numFmtId="0" fontId="1" fillId="0" borderId="0" xfId="0" applyFont="1" applyAlignment="1">
      <alignment/>
    </xf>
    <xf numFmtId="0" fontId="2" fillId="0" borderId="0" xfId="0" applyFont="1" applyFill="1" applyAlignment="1">
      <alignment/>
    </xf>
    <xf numFmtId="1" fontId="0" fillId="0" borderId="0" xfId="0" applyNumberFormat="1" applyAlignment="1">
      <alignment/>
    </xf>
    <xf numFmtId="0" fontId="2" fillId="0" borderId="0" xfId="0" applyFont="1" applyFill="1" applyBorder="1" applyAlignment="1">
      <alignment/>
    </xf>
    <xf numFmtId="0" fontId="6" fillId="0" borderId="0" xfId="57" applyFont="1">
      <alignment/>
      <protection/>
    </xf>
    <xf numFmtId="0" fontId="6" fillId="0" borderId="0" xfId="57" applyFont="1" applyAlignment="1">
      <alignment horizontal="left"/>
      <protection/>
    </xf>
    <xf numFmtId="0" fontId="3" fillId="0" borderId="10" xfId="57" applyFont="1" applyBorder="1" applyAlignment="1">
      <alignment horizontal="left"/>
      <protection/>
    </xf>
    <xf numFmtId="0" fontId="2" fillId="0" borderId="0" xfId="57" applyFont="1">
      <alignment/>
      <protection/>
    </xf>
    <xf numFmtId="0" fontId="2" fillId="33" borderId="0" xfId="0" applyFont="1" applyFill="1" applyAlignment="1">
      <alignment/>
    </xf>
    <xf numFmtId="0" fontId="6" fillId="0" borderId="0" xfId="57" applyFont="1" applyBorder="1">
      <alignment/>
      <protection/>
    </xf>
    <xf numFmtId="0" fontId="3" fillId="0" borderId="0" xfId="57" applyFont="1" applyBorder="1" applyAlignment="1">
      <alignment horizontal="left"/>
      <protection/>
    </xf>
    <xf numFmtId="0" fontId="3" fillId="0" borderId="0" xfId="0" applyFont="1" applyFill="1" applyAlignment="1">
      <alignment/>
    </xf>
    <xf numFmtId="0" fontId="1" fillId="0" borderId="0" xfId="0" applyFont="1" applyFill="1" applyAlignment="1">
      <alignment/>
    </xf>
    <xf numFmtId="0" fontId="2" fillId="0" borderId="11" xfId="0" applyFont="1" applyFill="1" applyBorder="1" applyAlignment="1">
      <alignment/>
    </xf>
    <xf numFmtId="0" fontId="2" fillId="0" borderId="11" xfId="0" applyFont="1" applyFill="1" applyBorder="1" applyAlignment="1">
      <alignment horizontal="right"/>
    </xf>
    <xf numFmtId="0" fontId="3" fillId="0" borderId="12" xfId="0" applyFont="1" applyFill="1" applyBorder="1" applyAlignment="1">
      <alignment vertical="center"/>
    </xf>
    <xf numFmtId="0" fontId="3" fillId="0" borderId="10" xfId="0" applyFont="1" applyFill="1" applyBorder="1" applyAlignment="1">
      <alignment vertical="center"/>
    </xf>
    <xf numFmtId="0" fontId="3" fillId="0" borderId="0" xfId="0" applyFont="1" applyFill="1" applyAlignment="1">
      <alignment vertical="center"/>
    </xf>
    <xf numFmtId="0" fontId="3" fillId="0" borderId="0" xfId="0" applyFont="1" applyFill="1" applyBorder="1" applyAlignment="1">
      <alignment/>
    </xf>
    <xf numFmtId="0" fontId="0" fillId="0" borderId="0" xfId="0" applyFont="1" applyFill="1" applyBorder="1" applyAlignment="1">
      <alignment/>
    </xf>
    <xf numFmtId="0" fontId="3" fillId="0" borderId="0" xfId="0" applyFont="1" applyFill="1" applyBorder="1" applyAlignment="1">
      <alignment horizontal="left"/>
    </xf>
    <xf numFmtId="3" fontId="3" fillId="0" borderId="0" xfId="0" applyNumberFormat="1" applyFont="1" applyAlignment="1">
      <alignment/>
    </xf>
    <xf numFmtId="0" fontId="3" fillId="0" borderId="0" xfId="0" applyFont="1" applyFill="1" applyBorder="1" applyAlignment="1">
      <alignment/>
    </xf>
    <xf numFmtId="0" fontId="3" fillId="0" borderId="0" xfId="0" applyFont="1" applyAlignment="1">
      <alignment/>
    </xf>
    <xf numFmtId="3" fontId="0" fillId="0" borderId="0" xfId="0" applyNumberFormat="1" applyAlignment="1">
      <alignment/>
    </xf>
    <xf numFmtId="0" fontId="0" fillId="0" borderId="0" xfId="0" applyFont="1" applyFill="1" applyBorder="1" applyAlignment="1">
      <alignment horizontal="left"/>
    </xf>
    <xf numFmtId="0" fontId="0" fillId="0" borderId="12" xfId="0" applyFont="1" applyFill="1" applyBorder="1" applyAlignment="1">
      <alignment/>
    </xf>
    <xf numFmtId="41" fontId="0" fillId="0" borderId="0" xfId="43" applyFont="1" applyFill="1" applyBorder="1" applyAlignment="1">
      <alignment/>
    </xf>
    <xf numFmtId="0" fontId="2" fillId="0" borderId="12" xfId="0" applyFont="1" applyFill="1" applyBorder="1" applyAlignment="1">
      <alignment/>
    </xf>
    <xf numFmtId="0" fontId="0" fillId="0" borderId="0" xfId="0" applyBorder="1" applyAlignment="1">
      <alignment/>
    </xf>
    <xf numFmtId="0" fontId="0" fillId="0" borderId="0" xfId="57" applyFont="1" applyAlignment="1">
      <alignment horizontal="left" wrapText="1"/>
      <protection/>
    </xf>
    <xf numFmtId="0" fontId="0" fillId="0" borderId="0" xfId="0" applyFont="1" applyAlignment="1">
      <alignment/>
    </xf>
    <xf numFmtId="0" fontId="0" fillId="0" borderId="0" xfId="0" applyFont="1" applyBorder="1" applyAlignment="1">
      <alignment/>
    </xf>
    <xf numFmtId="3" fontId="0" fillId="0" borderId="0" xfId="0" applyNumberFormat="1" applyFont="1" applyAlignment="1">
      <alignment/>
    </xf>
    <xf numFmtId="3" fontId="0" fillId="0" borderId="0" xfId="0" applyNumberFormat="1" applyFont="1" applyBorder="1" applyAlignment="1">
      <alignment/>
    </xf>
    <xf numFmtId="0" fontId="0" fillId="0" borderId="0" xfId="57" applyFont="1">
      <alignment/>
      <protection/>
    </xf>
    <xf numFmtId="3" fontId="0" fillId="0" borderId="0" xfId="0" applyNumberFormat="1" applyFont="1" applyFill="1" applyBorder="1" applyAlignment="1">
      <alignment/>
    </xf>
    <xf numFmtId="0" fontId="0" fillId="0" borderId="12" xfId="57" applyFont="1" applyBorder="1">
      <alignment/>
      <protection/>
    </xf>
    <xf numFmtId="3" fontId="0" fillId="0" borderId="12" xfId="0" applyNumberFormat="1" applyFont="1" applyBorder="1" applyAlignment="1">
      <alignment/>
    </xf>
    <xf numFmtId="0" fontId="0" fillId="0" borderId="13" xfId="57" applyFont="1" applyBorder="1">
      <alignment/>
      <protection/>
    </xf>
    <xf numFmtId="0" fontId="0" fillId="0" borderId="13" xfId="0" applyFont="1" applyBorder="1" applyAlignment="1">
      <alignment/>
    </xf>
    <xf numFmtId="0" fontId="0" fillId="0" borderId="0" xfId="57" applyFont="1" applyBorder="1">
      <alignment/>
      <protection/>
    </xf>
    <xf numFmtId="0" fontId="11" fillId="0" borderId="0" xfId="0" applyFont="1" applyAlignment="1">
      <alignment/>
    </xf>
    <xf numFmtId="0" fontId="6" fillId="0" borderId="0" xfId="57" applyFont="1">
      <alignment/>
      <protection/>
    </xf>
    <xf numFmtId="0" fontId="6" fillId="0" borderId="0" xfId="0" applyFont="1" applyAlignment="1">
      <alignment horizontal="left" wrapText="1"/>
    </xf>
    <xf numFmtId="0" fontId="6" fillId="0" borderId="0" xfId="57" applyFont="1" applyAlignment="1">
      <alignment horizontal="left" wrapText="1"/>
      <protection/>
    </xf>
    <xf numFmtId="0" fontId="7" fillId="0" borderId="0" xfId="57" applyFont="1">
      <alignment/>
      <protection/>
    </xf>
    <xf numFmtId="0" fontId="2" fillId="0" borderId="13" xfId="57" applyFont="1" applyBorder="1">
      <alignment/>
      <protection/>
    </xf>
    <xf numFmtId="0" fontId="0" fillId="0" borderId="0" xfId="57" applyFont="1" applyAlignment="1">
      <alignment horizontal="left" indent="1"/>
      <protection/>
    </xf>
    <xf numFmtId="0" fontId="2" fillId="0" borderId="0" xfId="57" applyFont="1" applyBorder="1">
      <alignment/>
      <protection/>
    </xf>
    <xf numFmtId="3" fontId="3" fillId="0" borderId="0" xfId="0" applyNumberFormat="1" applyFont="1" applyBorder="1" applyAlignment="1">
      <alignment/>
    </xf>
    <xf numFmtId="41" fontId="0" fillId="0" borderId="0" xfId="57" applyNumberFormat="1" applyFont="1" applyBorder="1">
      <alignment/>
      <protection/>
    </xf>
    <xf numFmtId="41" fontId="0" fillId="0" borderId="0" xfId="0" applyNumberFormat="1" applyFont="1" applyBorder="1" applyAlignment="1">
      <alignment/>
    </xf>
    <xf numFmtId="0" fontId="6" fillId="0" borderId="0" xfId="57" applyFont="1" applyAlignment="1">
      <alignment horizontal="left" wrapText="1"/>
      <protection/>
    </xf>
    <xf numFmtId="0" fontId="12" fillId="0" borderId="0" xfId="57" applyFont="1" applyAlignment="1">
      <alignment/>
      <protection/>
    </xf>
    <xf numFmtId="0" fontId="6" fillId="0" borderId="0" xfId="57" applyFont="1" applyAlignment="1">
      <alignment horizontal="right"/>
      <protection/>
    </xf>
    <xf numFmtId="0" fontId="6" fillId="0" borderId="0" xfId="57" applyFont="1" applyBorder="1" applyAlignment="1">
      <alignment horizontal="right"/>
      <protection/>
    </xf>
    <xf numFmtId="0" fontId="6" fillId="0" borderId="0" xfId="57" applyFont="1" applyAlignment="1">
      <alignment vertical="center"/>
      <protection/>
    </xf>
    <xf numFmtId="0" fontId="3" fillId="0" borderId="0" xfId="57" applyFont="1" applyAlignment="1">
      <alignment vertical="center"/>
      <protection/>
    </xf>
    <xf numFmtId="0" fontId="6" fillId="0" borderId="0" xfId="57" applyFont="1" applyBorder="1">
      <alignment/>
      <protection/>
    </xf>
    <xf numFmtId="0" fontId="0" fillId="0" borderId="0" xfId="0" applyFill="1" applyBorder="1" applyAlignment="1">
      <alignment/>
    </xf>
    <xf numFmtId="0" fontId="3" fillId="0" borderId="0" xfId="57" applyFont="1" applyBorder="1" applyAlignment="1">
      <alignment horizontal="right" vertical="center"/>
      <protection/>
    </xf>
    <xf numFmtId="0" fontId="7" fillId="0" borderId="0" xfId="57" applyFont="1">
      <alignment/>
      <protection/>
    </xf>
    <xf numFmtId="0" fontId="0" fillId="0" borderId="0" xfId="57" applyFont="1" applyAlignment="1">
      <alignment vertical="center"/>
      <protection/>
    </xf>
    <xf numFmtId="0" fontId="7" fillId="0" borderId="0" xfId="57" applyFont="1" applyBorder="1">
      <alignment/>
      <protection/>
    </xf>
    <xf numFmtId="0" fontId="6" fillId="0" borderId="0" xfId="57" applyFont="1" applyAlignment="1">
      <alignment horizontal="center"/>
      <protection/>
    </xf>
    <xf numFmtId="1" fontId="6" fillId="0" borderId="0" xfId="57" applyNumberFormat="1" applyBorder="1">
      <alignment/>
      <protection/>
    </xf>
    <xf numFmtId="0" fontId="7" fillId="0" borderId="10" xfId="57" applyFont="1" applyBorder="1" applyAlignment="1">
      <alignment horizontal="left"/>
      <protection/>
    </xf>
    <xf numFmtId="0" fontId="6" fillId="0" borderId="0" xfId="57" applyAlignment="1">
      <alignment horizontal="left"/>
      <protection/>
    </xf>
    <xf numFmtId="1" fontId="6" fillId="0" borderId="0" xfId="57" applyNumberFormat="1" applyAlignment="1">
      <alignment horizontal="left"/>
      <protection/>
    </xf>
    <xf numFmtId="0" fontId="0" fillId="0" borderId="0" xfId="57" applyFont="1" applyBorder="1" applyAlignment="1">
      <alignment horizontal="left"/>
      <protection/>
    </xf>
    <xf numFmtId="3" fontId="0" fillId="0" borderId="0" xfId="57" applyNumberFormat="1" applyFont="1" applyBorder="1" applyAlignment="1">
      <alignment horizontal="right"/>
      <protection/>
    </xf>
    <xf numFmtId="1" fontId="0" fillId="0" borderId="0" xfId="57" applyNumberFormat="1" applyFont="1" applyBorder="1" applyAlignment="1">
      <alignment horizontal="right"/>
      <protection/>
    </xf>
    <xf numFmtId="1" fontId="0" fillId="0" borderId="12" xfId="0" applyNumberFormat="1" applyBorder="1" applyAlignment="1">
      <alignment/>
    </xf>
    <xf numFmtId="0" fontId="6" fillId="0" borderId="0" xfId="57" applyBorder="1" applyAlignment="1">
      <alignment horizontal="left"/>
      <protection/>
    </xf>
    <xf numFmtId="0" fontId="1" fillId="0" borderId="12" xfId="0" applyFont="1" applyFill="1" applyBorder="1" applyAlignment="1">
      <alignment vertical="center"/>
    </xf>
    <xf numFmtId="0" fontId="1" fillId="0" borderId="0" xfId="0" applyFont="1" applyFill="1" applyAlignment="1">
      <alignment vertical="center"/>
    </xf>
    <xf numFmtId="0" fontId="2" fillId="0" borderId="13" xfId="0"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3" fontId="0" fillId="0" borderId="12" xfId="0" applyNumberFormat="1" applyBorder="1" applyAlignment="1">
      <alignment/>
    </xf>
    <xf numFmtId="0" fontId="0" fillId="0" borderId="0" xfId="0" applyBorder="1" applyAlignment="1">
      <alignment horizontal="left"/>
    </xf>
    <xf numFmtId="0" fontId="0" fillId="0" borderId="0" xfId="0" applyBorder="1" applyAlignment="1">
      <alignment horizontal="right"/>
    </xf>
    <xf numFmtId="0" fontId="3" fillId="0" borderId="0" xfId="0" applyFont="1" applyBorder="1" applyAlignment="1">
      <alignment horizontal="right"/>
    </xf>
    <xf numFmtId="0" fontId="0" fillId="0" borderId="0" xfId="0" applyAlignment="1">
      <alignment horizontal="left"/>
    </xf>
    <xf numFmtId="0" fontId="2" fillId="0" borderId="0" xfId="0" applyFont="1" applyAlignment="1">
      <alignment/>
    </xf>
    <xf numFmtId="3" fontId="0" fillId="0" borderId="0" xfId="0" applyNumberFormat="1" applyBorder="1" applyAlignment="1">
      <alignment/>
    </xf>
    <xf numFmtId="0" fontId="0" fillId="0" borderId="0" xfId="0" applyFont="1" applyBorder="1" applyAlignment="1">
      <alignment horizontal="left"/>
    </xf>
    <xf numFmtId="0" fontId="2" fillId="0" borderId="11" xfId="0" applyFont="1" applyBorder="1" applyAlignment="1">
      <alignment/>
    </xf>
    <xf numFmtId="0" fontId="0" fillId="0" borderId="0" xfId="0" applyFont="1" applyBorder="1" applyAlignment="1">
      <alignment/>
    </xf>
    <xf numFmtId="0" fontId="1" fillId="0" borderId="12" xfId="0" applyFont="1" applyBorder="1" applyAlignment="1">
      <alignment vertical="center"/>
    </xf>
    <xf numFmtId="0" fontId="3" fillId="0" borderId="0" xfId="0" applyFont="1" applyBorder="1" applyAlignment="1">
      <alignment/>
    </xf>
    <xf numFmtId="3" fontId="3" fillId="0" borderId="12" xfId="0" applyNumberFormat="1" applyFont="1" applyBorder="1" applyAlignment="1">
      <alignment/>
    </xf>
    <xf numFmtId="0" fontId="13" fillId="0" borderId="0" xfId="0" applyFont="1" applyFill="1" applyAlignment="1">
      <alignment/>
    </xf>
    <xf numFmtId="0" fontId="14" fillId="0" borderId="0" xfId="0" applyFont="1" applyFill="1" applyAlignment="1">
      <alignment/>
    </xf>
    <xf numFmtId="3" fontId="14" fillId="0" borderId="0" xfId="0" applyNumberFormat="1" applyFont="1" applyFill="1" applyBorder="1" applyAlignment="1">
      <alignment/>
    </xf>
    <xf numFmtId="0" fontId="14" fillId="0" borderId="0" xfId="0" applyFont="1" applyFill="1" applyBorder="1" applyAlignment="1">
      <alignment/>
    </xf>
    <xf numFmtId="0" fontId="10" fillId="0" borderId="0" xfId="0" applyFont="1" applyFill="1" applyBorder="1" applyAlignment="1">
      <alignment/>
    </xf>
    <xf numFmtId="0" fontId="13" fillId="0" borderId="0" xfId="0" applyFont="1" applyFill="1" applyAlignment="1">
      <alignment vertical="center"/>
    </xf>
    <xf numFmtId="0" fontId="10" fillId="0" borderId="0" xfId="0" applyFont="1" applyFill="1" applyAlignment="1">
      <alignment/>
    </xf>
    <xf numFmtId="3" fontId="10" fillId="0" borderId="0" xfId="0" applyNumberFormat="1" applyFont="1" applyFill="1" applyAlignment="1">
      <alignment/>
    </xf>
    <xf numFmtId="0" fontId="10" fillId="0" borderId="12" xfId="0" applyFont="1" applyFill="1" applyBorder="1" applyAlignment="1">
      <alignment/>
    </xf>
    <xf numFmtId="3" fontId="10" fillId="0" borderId="12" xfId="0" applyNumberFormat="1" applyFont="1" applyFill="1" applyBorder="1" applyAlignment="1">
      <alignment/>
    </xf>
    <xf numFmtId="0" fontId="15" fillId="0" borderId="0" xfId="0" applyFont="1" applyFill="1" applyBorder="1" applyAlignment="1">
      <alignment/>
    </xf>
    <xf numFmtId="0" fontId="10" fillId="0" borderId="12" xfId="0" applyFont="1" applyFill="1" applyBorder="1" applyAlignment="1">
      <alignment horizontal="left" indent="1"/>
    </xf>
    <xf numFmtId="0" fontId="10" fillId="0" borderId="0" xfId="0" applyFont="1" applyAlignment="1">
      <alignment/>
    </xf>
    <xf numFmtId="3" fontId="10" fillId="0" borderId="0" xfId="0" applyNumberFormat="1" applyFont="1" applyAlignment="1">
      <alignment/>
    </xf>
    <xf numFmtId="0" fontId="14" fillId="0" borderId="0" xfId="0" applyFont="1" applyBorder="1" applyAlignment="1">
      <alignment/>
    </xf>
    <xf numFmtId="0" fontId="14" fillId="0" borderId="0" xfId="0" applyFont="1" applyAlignment="1">
      <alignment/>
    </xf>
    <xf numFmtId="0" fontId="0" fillId="0" borderId="0" xfId="0" applyFont="1" applyFill="1" applyAlignment="1">
      <alignment/>
    </xf>
    <xf numFmtId="0" fontId="16" fillId="0" borderId="14" xfId="0" applyFont="1" applyFill="1" applyBorder="1" applyAlignment="1">
      <alignment/>
    </xf>
    <xf numFmtId="0" fontId="3" fillId="0" borderId="0" xfId="0" applyFont="1" applyFill="1" applyBorder="1" applyAlignment="1">
      <alignment horizontal="center"/>
    </xf>
    <xf numFmtId="0" fontId="0" fillId="0" borderId="12" xfId="0" applyFill="1" applyBorder="1" applyAlignment="1">
      <alignment/>
    </xf>
    <xf numFmtId="0" fontId="0" fillId="0" borderId="0" xfId="0" applyFont="1" applyFill="1" applyBorder="1" applyAlignment="1">
      <alignment horizontal="right" wrapText="1"/>
    </xf>
    <xf numFmtId="0" fontId="3" fillId="0" borderId="0" xfId="0" applyFont="1" applyFill="1" applyBorder="1" applyAlignment="1">
      <alignment horizontal="right" wrapText="1"/>
    </xf>
    <xf numFmtId="0" fontId="0" fillId="0" borderId="0" xfId="0" applyFill="1" applyBorder="1" applyAlignment="1">
      <alignment/>
    </xf>
    <xf numFmtId="0" fontId="0" fillId="0" borderId="0" xfId="0" applyFont="1" applyFill="1" applyBorder="1" applyAlignment="1">
      <alignment horizontal="right"/>
    </xf>
    <xf numFmtId="0" fontId="3" fillId="0" borderId="0" xfId="0" applyFont="1" applyFill="1" applyBorder="1" applyAlignment="1">
      <alignment horizontal="right"/>
    </xf>
    <xf numFmtId="0" fontId="16" fillId="0" borderId="0" xfId="0" applyFont="1" applyFill="1" applyBorder="1" applyAlignment="1">
      <alignment horizontal="left" vertical="center"/>
    </xf>
    <xf numFmtId="3" fontId="3" fillId="0" borderId="0" xfId="0" applyNumberFormat="1" applyFont="1" applyFill="1" applyBorder="1" applyAlignment="1">
      <alignment/>
    </xf>
    <xf numFmtId="0" fontId="0" fillId="0" borderId="0" xfId="0" applyFill="1" applyAlignment="1">
      <alignment/>
    </xf>
    <xf numFmtId="0" fontId="0" fillId="0" borderId="0" xfId="0" applyFont="1" applyFill="1" applyBorder="1" applyAlignment="1">
      <alignment horizontal="left" wrapText="1"/>
    </xf>
    <xf numFmtId="3" fontId="3" fillId="0" borderId="0" xfId="0" applyNumberFormat="1" applyFont="1" applyFill="1" applyAlignment="1">
      <alignment/>
    </xf>
    <xf numFmtId="41" fontId="0" fillId="0" borderId="0" xfId="0" applyNumberFormat="1" applyFont="1" applyFill="1" applyBorder="1" applyAlignment="1">
      <alignment/>
    </xf>
    <xf numFmtId="9" fontId="0" fillId="0" borderId="0" xfId="0" applyNumberFormat="1" applyFont="1" applyFill="1" applyBorder="1" applyAlignment="1">
      <alignment/>
    </xf>
    <xf numFmtId="9" fontId="3" fillId="0" borderId="0" xfId="0" applyNumberFormat="1" applyFont="1" applyFill="1" applyBorder="1" applyAlignment="1">
      <alignment/>
    </xf>
    <xf numFmtId="0" fontId="0" fillId="0" borderId="12" xfId="0" applyFill="1" applyBorder="1" applyAlignment="1">
      <alignment horizontal="left"/>
    </xf>
    <xf numFmtId="0" fontId="0" fillId="0" borderId="0" xfId="0" applyFill="1" applyBorder="1" applyAlignment="1">
      <alignment horizontal="left"/>
    </xf>
    <xf numFmtId="0" fontId="0" fillId="0" borderId="12" xfId="0" applyBorder="1" applyAlignment="1">
      <alignment/>
    </xf>
    <xf numFmtId="0" fontId="0" fillId="0" borderId="12" xfId="57" applyFont="1" applyBorder="1" applyAlignment="1">
      <alignment horizontal="left"/>
      <protection/>
    </xf>
    <xf numFmtId="0" fontId="6" fillId="0" borderId="11" xfId="57" applyBorder="1" applyAlignment="1">
      <alignment horizontal="left"/>
      <protection/>
    </xf>
    <xf numFmtId="1" fontId="0" fillId="0" borderId="11" xfId="57" applyNumberFormat="1" applyFont="1" applyBorder="1" applyAlignment="1">
      <alignment horizontal="right"/>
      <protection/>
    </xf>
    <xf numFmtId="3" fontId="0" fillId="0" borderId="12" xfId="57" applyNumberFormat="1" applyFont="1" applyBorder="1" applyAlignment="1">
      <alignment horizontal="right"/>
      <protection/>
    </xf>
    <xf numFmtId="0" fontId="0" fillId="0" borderId="0" xfId="0" applyFill="1" applyAlignment="1">
      <alignment/>
    </xf>
    <xf numFmtId="0" fontId="0" fillId="0" borderId="11" xfId="0" applyFont="1" applyFill="1" applyBorder="1" applyAlignment="1">
      <alignment/>
    </xf>
    <xf numFmtId="0" fontId="9" fillId="0" borderId="0" xfId="0" applyFont="1" applyFill="1" applyBorder="1" applyAlignment="1">
      <alignment horizontal="left" vertical="center"/>
    </xf>
    <xf numFmtId="0" fontId="0" fillId="0" borderId="0" xfId="0" applyFont="1" applyFill="1" applyAlignment="1">
      <alignment horizontal="left"/>
    </xf>
    <xf numFmtId="0" fontId="0" fillId="0" borderId="0" xfId="0" applyFont="1" applyFill="1" applyBorder="1" applyAlignment="1">
      <alignment horizontal="left"/>
    </xf>
    <xf numFmtId="0" fontId="6" fillId="0" borderId="0" xfId="57" applyFont="1" applyAlignment="1">
      <alignment/>
      <protection/>
    </xf>
    <xf numFmtId="9" fontId="0" fillId="0" borderId="0" xfId="62" applyFont="1" applyFill="1" applyAlignment="1">
      <alignment/>
    </xf>
    <xf numFmtId="0" fontId="2" fillId="0" borderId="0" xfId="0" applyFont="1" applyBorder="1" applyAlignment="1">
      <alignment/>
    </xf>
    <xf numFmtId="3" fontId="3" fillId="0" borderId="0" xfId="0" applyNumberFormat="1" applyFont="1" applyFill="1" applyBorder="1" applyAlignment="1">
      <alignment horizontal="right"/>
    </xf>
    <xf numFmtId="0" fontId="0" fillId="0" borderId="0" xfId="0" applyFont="1" applyFill="1" applyBorder="1" applyAlignment="1">
      <alignment/>
    </xf>
    <xf numFmtId="1" fontId="6" fillId="0" borderId="0" xfId="57" applyNumberFormat="1" applyFont="1" applyBorder="1" applyAlignment="1">
      <alignment horizontal="center"/>
      <protection/>
    </xf>
    <xf numFmtId="9" fontId="3" fillId="0" borderId="12" xfId="62" applyFont="1" applyFill="1" applyBorder="1" applyAlignment="1">
      <alignment horizontal="right"/>
    </xf>
    <xf numFmtId="1" fontId="3" fillId="0" borderId="0" xfId="57" applyNumberFormat="1" applyFont="1" applyBorder="1" applyAlignment="1">
      <alignment horizontal="right"/>
      <protection/>
    </xf>
    <xf numFmtId="1" fontId="0" fillId="0" borderId="0" xfId="0" applyNumberFormat="1" applyFont="1" applyAlignment="1">
      <alignment/>
    </xf>
    <xf numFmtId="0" fontId="0" fillId="0" borderId="0" xfId="0" applyFont="1" applyFill="1" applyAlignment="1">
      <alignment horizontal="right"/>
    </xf>
    <xf numFmtId="0" fontId="3" fillId="0" borderId="11" xfId="0" applyFont="1" applyFill="1" applyBorder="1" applyAlignment="1">
      <alignment horizontal="right"/>
    </xf>
    <xf numFmtId="9" fontId="18" fillId="0" borderId="0" xfId="62" applyFont="1" applyFill="1" applyBorder="1" applyAlignment="1">
      <alignment horizontal="right"/>
    </xf>
    <xf numFmtId="3" fontId="0" fillId="0" borderId="12" xfId="0" applyNumberFormat="1" applyFont="1" applyFill="1" applyBorder="1" applyAlignment="1">
      <alignment/>
    </xf>
    <xf numFmtId="0" fontId="0" fillId="0" borderId="12" xfId="57" applyFont="1" applyBorder="1" applyAlignment="1">
      <alignment horizontal="left" wrapText="1"/>
      <protection/>
    </xf>
    <xf numFmtId="1" fontId="6" fillId="0" borderId="12" xfId="57" applyNumberFormat="1" applyBorder="1" applyAlignment="1">
      <alignment horizontal="left"/>
      <protection/>
    </xf>
    <xf numFmtId="1" fontId="6" fillId="0" borderId="12" xfId="57" applyNumberFormat="1" applyFont="1" applyBorder="1" applyAlignment="1">
      <alignment horizontal="center"/>
      <protection/>
    </xf>
    <xf numFmtId="0" fontId="19" fillId="0" borderId="0" xfId="0" applyFont="1" applyFill="1" applyAlignment="1">
      <alignment/>
    </xf>
    <xf numFmtId="0" fontId="3" fillId="0" borderId="12" xfId="0" applyFont="1" applyFill="1" applyBorder="1" applyAlignment="1">
      <alignment horizontal="left" wrapText="1"/>
    </xf>
    <xf numFmtId="0" fontId="3" fillId="0" borderId="10" xfId="0" applyFont="1" applyFill="1" applyBorder="1" applyAlignment="1">
      <alignment/>
    </xf>
    <xf numFmtId="0" fontId="0" fillId="0" borderId="0" xfId="0" applyFont="1" applyFill="1" applyBorder="1" applyAlignment="1">
      <alignment horizontal="left" indent="4"/>
    </xf>
    <xf numFmtId="0" fontId="0" fillId="0" borderId="0" xfId="0" applyFont="1" applyFill="1" applyBorder="1" applyAlignment="1">
      <alignment horizontal="left" indent="2"/>
    </xf>
    <xf numFmtId="0" fontId="0" fillId="0" borderId="12" xfId="0" applyFont="1" applyFill="1" applyBorder="1" applyAlignment="1">
      <alignment horizontal="left" indent="2"/>
    </xf>
    <xf numFmtId="0" fontId="0" fillId="0" borderId="0" xfId="57" applyFont="1" applyAlignment="1">
      <alignment horizontal="left" wrapText="1" indent="2"/>
      <protection/>
    </xf>
    <xf numFmtId="0" fontId="0" fillId="0" borderId="0" xfId="57" applyFont="1" applyAlignment="1">
      <alignment horizontal="left" indent="2"/>
      <protection/>
    </xf>
    <xf numFmtId="0" fontId="0" fillId="0" borderId="0" xfId="0" applyFont="1" applyAlignment="1">
      <alignment horizontal="left" wrapText="1" indent="2"/>
    </xf>
    <xf numFmtId="0" fontId="0" fillId="0" borderId="0" xfId="57" applyFont="1" applyBorder="1" applyAlignment="1">
      <alignment horizontal="left" indent="2"/>
      <protection/>
    </xf>
    <xf numFmtId="41" fontId="0" fillId="0" borderId="12" xfId="57" applyNumberFormat="1" applyFont="1" applyBorder="1">
      <alignment/>
      <protection/>
    </xf>
    <xf numFmtId="0" fontId="0" fillId="0" borderId="0" xfId="0" applyFont="1" applyBorder="1" applyAlignment="1">
      <alignment horizontal="left" indent="2"/>
    </xf>
    <xf numFmtId="0" fontId="0" fillId="0" borderId="0" xfId="0" applyFont="1" applyBorder="1" applyAlignment="1">
      <alignment horizontal="left" indent="4"/>
    </xf>
    <xf numFmtId="0" fontId="10" fillId="0" borderId="0" xfId="0" applyFont="1" applyFill="1" applyAlignment="1">
      <alignment horizontal="left" indent="2"/>
    </xf>
    <xf numFmtId="0" fontId="0" fillId="0" borderId="0" xfId="0" applyFont="1" applyFill="1" applyBorder="1" applyAlignment="1">
      <alignment horizontal="left" wrapText="1" indent="2"/>
    </xf>
    <xf numFmtId="0" fontId="6" fillId="0" borderId="12" xfId="57" applyBorder="1" applyAlignment="1">
      <alignment horizontal="left"/>
      <protection/>
    </xf>
    <xf numFmtId="1" fontId="0" fillId="0" borderId="12" xfId="57" applyNumberFormat="1" applyFont="1" applyBorder="1" applyAlignment="1">
      <alignment horizontal="right"/>
      <protection/>
    </xf>
    <xf numFmtId="0" fontId="16" fillId="0" borderId="0" xfId="0" applyFont="1" applyFill="1" applyBorder="1" applyAlignment="1">
      <alignment/>
    </xf>
    <xf numFmtId="0" fontId="16" fillId="0" borderId="0" xfId="0" applyFont="1" applyFill="1" applyBorder="1" applyAlignment="1">
      <alignment horizontal="left"/>
    </xf>
    <xf numFmtId="0" fontId="16" fillId="0" borderId="0" xfId="0" applyFont="1" applyFill="1" applyBorder="1" applyAlignment="1">
      <alignment/>
    </xf>
    <xf numFmtId="0" fontId="16" fillId="0" borderId="0" xfId="0" applyFont="1" applyFill="1" applyBorder="1" applyAlignment="1">
      <alignment horizontal="left" wrapText="1"/>
    </xf>
    <xf numFmtId="0" fontId="20" fillId="0" borderId="0" xfId="0" applyFont="1" applyFill="1" applyAlignment="1">
      <alignment/>
    </xf>
    <xf numFmtId="0" fontId="23" fillId="0" borderId="0" xfId="0" applyFont="1" applyFill="1" applyAlignment="1">
      <alignment/>
    </xf>
    <xf numFmtId="0" fontId="24" fillId="0" borderId="10" xfId="0" applyFont="1" applyFill="1" applyBorder="1" applyAlignment="1">
      <alignment horizontal="left" vertical="center"/>
    </xf>
    <xf numFmtId="3" fontId="26" fillId="0" borderId="0" xfId="0" applyNumberFormat="1" applyFont="1" applyFill="1" applyBorder="1" applyAlignment="1">
      <alignment horizontal="left"/>
    </xf>
    <xf numFmtId="0" fontId="16" fillId="0" borderId="0" xfId="57" applyFont="1" applyBorder="1" applyAlignment="1">
      <alignment horizontal="left"/>
      <protection/>
    </xf>
    <xf numFmtId="0" fontId="16" fillId="0" borderId="0" xfId="57" applyFont="1" applyAlignment="1">
      <alignment horizontal="left" wrapText="1"/>
      <protection/>
    </xf>
    <xf numFmtId="0" fontId="16" fillId="0" borderId="0" xfId="57" applyFont="1" applyAlignment="1">
      <alignment horizontal="left"/>
      <protection/>
    </xf>
    <xf numFmtId="0" fontId="16" fillId="0" borderId="10" xfId="57" applyFont="1" applyBorder="1" applyAlignment="1">
      <alignment horizontal="center" vertical="center"/>
      <protection/>
    </xf>
    <xf numFmtId="0" fontId="20" fillId="0" borderId="0" xfId="57" applyFont="1" applyBorder="1">
      <alignment/>
      <protection/>
    </xf>
    <xf numFmtId="0" fontId="16" fillId="0" borderId="0" xfId="57" applyFont="1" applyAlignment="1">
      <alignment horizontal="left" vertical="center" indent="2"/>
      <protection/>
    </xf>
    <xf numFmtId="0" fontId="16" fillId="0" borderId="12" xfId="57" applyFont="1" applyBorder="1" applyAlignment="1">
      <alignment vertical="center"/>
      <protection/>
    </xf>
    <xf numFmtId="0" fontId="20" fillId="0" borderId="11" xfId="0" applyFont="1" applyFill="1" applyBorder="1" applyAlignment="1">
      <alignment/>
    </xf>
    <xf numFmtId="0" fontId="28" fillId="0" borderId="0" xfId="0" applyFont="1" applyAlignment="1">
      <alignment horizontal="left"/>
    </xf>
    <xf numFmtId="0" fontId="28" fillId="0" borderId="14" xfId="0" applyFont="1" applyBorder="1" applyAlignment="1">
      <alignment horizontal="left"/>
    </xf>
    <xf numFmtId="0" fontId="16" fillId="0" borderId="0" xfId="0" applyFont="1" applyBorder="1" applyAlignment="1">
      <alignment/>
    </xf>
    <xf numFmtId="0" fontId="23" fillId="0" borderId="0" xfId="0" applyFont="1" applyBorder="1" applyAlignment="1">
      <alignment horizontal="left"/>
    </xf>
    <xf numFmtId="0" fontId="30" fillId="0" borderId="0" xfId="0" applyFont="1" applyFill="1" applyAlignment="1">
      <alignment/>
    </xf>
    <xf numFmtId="0" fontId="28" fillId="0" borderId="14" xfId="0" applyFont="1" applyFill="1" applyBorder="1" applyAlignment="1">
      <alignment/>
    </xf>
    <xf numFmtId="0" fontId="16" fillId="0" borderId="0" xfId="0" applyFont="1" applyFill="1" applyAlignment="1">
      <alignment/>
    </xf>
    <xf numFmtId="0" fontId="19" fillId="33" borderId="0" xfId="0" applyFont="1" applyFill="1" applyAlignment="1">
      <alignment/>
    </xf>
    <xf numFmtId="171" fontId="19" fillId="0" borderId="0" xfId="0" applyNumberFormat="1" applyFont="1" applyAlignment="1">
      <alignment/>
    </xf>
    <xf numFmtId="0" fontId="33" fillId="0" borderId="0" xfId="0" applyFont="1" applyFill="1" applyAlignment="1">
      <alignment vertical="center"/>
    </xf>
    <xf numFmtId="170" fontId="19" fillId="0" borderId="0" xfId="0" applyNumberFormat="1" applyFont="1" applyAlignment="1">
      <alignment/>
    </xf>
    <xf numFmtId="0" fontId="6" fillId="0" borderId="11" xfId="57" applyFont="1" applyBorder="1" applyAlignment="1">
      <alignment horizontal="right"/>
      <protection/>
    </xf>
    <xf numFmtId="0" fontId="27" fillId="0" borderId="10" xfId="57" applyFont="1" applyBorder="1" applyAlignment="1">
      <alignment vertical="center"/>
      <protection/>
    </xf>
    <xf numFmtId="1" fontId="6" fillId="0" borderId="11" xfId="57" applyNumberFormat="1" applyBorder="1">
      <alignment/>
      <protection/>
    </xf>
    <xf numFmtId="9" fontId="0" fillId="0" borderId="0" xfId="0" applyNumberFormat="1" applyAlignment="1">
      <alignment/>
    </xf>
    <xf numFmtId="0" fontId="0" fillId="0" borderId="10" xfId="0" applyFont="1" applyBorder="1" applyAlignment="1">
      <alignment horizontal="center" vertical="center"/>
    </xf>
    <xf numFmtId="9" fontId="18" fillId="0" borderId="0" xfId="62" applyFont="1" applyAlignment="1">
      <alignment/>
    </xf>
    <xf numFmtId="9" fontId="19" fillId="0" borderId="0" xfId="62" applyFont="1" applyAlignment="1">
      <alignment/>
    </xf>
    <xf numFmtId="9" fontId="18" fillId="0" borderId="12" xfId="62" applyFont="1" applyBorder="1" applyAlignment="1">
      <alignment horizontal="right"/>
    </xf>
    <xf numFmtId="9" fontId="19" fillId="0" borderId="0" xfId="0" applyNumberFormat="1" applyFont="1" applyAlignment="1">
      <alignment/>
    </xf>
    <xf numFmtId="9" fontId="18" fillId="0" borderId="0" xfId="0" applyNumberFormat="1" applyFont="1" applyAlignment="1">
      <alignment/>
    </xf>
    <xf numFmtId="3" fontId="3" fillId="0" borderId="0" xfId="0" applyNumberFormat="1" applyFont="1" applyAlignment="1">
      <alignment horizontal="right"/>
    </xf>
    <xf numFmtId="3" fontId="0" fillId="0" borderId="0" xfId="0" applyNumberFormat="1" applyFont="1" applyAlignment="1">
      <alignment horizontal="right"/>
    </xf>
    <xf numFmtId="0" fontId="0" fillId="0" borderId="0" xfId="0" applyAlignment="1">
      <alignment horizontal="right"/>
    </xf>
    <xf numFmtId="3" fontId="0" fillId="0" borderId="0" xfId="0" applyNumberFormat="1" applyFont="1" applyBorder="1" applyAlignment="1">
      <alignment horizontal="right"/>
    </xf>
    <xf numFmtId="3" fontId="0" fillId="0" borderId="0" xfId="0" applyNumberFormat="1" applyFont="1" applyFill="1" applyBorder="1" applyAlignment="1">
      <alignment horizontal="right"/>
    </xf>
    <xf numFmtId="0" fontId="2" fillId="0" borderId="0" xfId="57" applyFont="1" applyBorder="1" applyAlignment="1">
      <alignment horizontal="right"/>
      <protection/>
    </xf>
    <xf numFmtId="0" fontId="3" fillId="0" borderId="0" xfId="0" applyFont="1" applyAlignment="1">
      <alignment horizontal="right"/>
    </xf>
    <xf numFmtId="3" fontId="3" fillId="0" borderId="0" xfId="0" applyNumberFormat="1" applyFont="1" applyAlignment="1">
      <alignment horizontal="right"/>
    </xf>
    <xf numFmtId="9" fontId="19" fillId="0" borderId="12" xfId="62" applyFont="1" applyBorder="1" applyAlignment="1">
      <alignment horizontal="right"/>
    </xf>
    <xf numFmtId="0" fontId="16" fillId="0" borderId="0" xfId="57" applyFont="1" applyBorder="1" applyAlignment="1">
      <alignment vertical="center"/>
      <protection/>
    </xf>
    <xf numFmtId="0" fontId="3" fillId="0" borderId="10" xfId="0" applyFont="1" applyFill="1" applyBorder="1" applyAlignment="1">
      <alignment horizontal="right" wrapText="1"/>
    </xf>
    <xf numFmtId="0" fontId="3" fillId="0" borderId="12" xfId="0" applyFont="1" applyFill="1" applyBorder="1" applyAlignment="1">
      <alignment horizontal="right" wrapText="1"/>
    </xf>
    <xf numFmtId="1" fontId="3" fillId="0" borderId="10" xfId="57" applyNumberFormat="1" applyFont="1" applyBorder="1" applyAlignment="1">
      <alignment horizontal="right" wrapText="1"/>
      <protection/>
    </xf>
    <xf numFmtId="0" fontId="3" fillId="0" borderId="0" xfId="0" applyFont="1" applyFill="1" applyAlignment="1">
      <alignment horizontal="left" wrapText="1" indent="2"/>
    </xf>
    <xf numFmtId="0" fontId="0" fillId="0" borderId="0" xfId="0" applyFont="1" applyFill="1" applyBorder="1" applyAlignment="1">
      <alignment horizontal="left" indent="4"/>
    </xf>
    <xf numFmtId="0" fontId="3" fillId="0" borderId="0" xfId="0" applyFont="1" applyFill="1" applyBorder="1" applyAlignment="1">
      <alignment horizontal="left" indent="2"/>
    </xf>
    <xf numFmtId="0" fontId="3" fillId="0" borderId="12" xfId="0" applyFont="1" applyFill="1" applyBorder="1" applyAlignment="1">
      <alignment horizontal="right"/>
    </xf>
    <xf numFmtId="200" fontId="3" fillId="0" borderId="12" xfId="0" applyNumberFormat="1" applyFont="1" applyFill="1" applyBorder="1" applyAlignment="1">
      <alignment horizontal="right" wrapText="1" shrinkToFit="1"/>
    </xf>
    <xf numFmtId="0" fontId="19" fillId="0" borderId="12" xfId="0" applyFont="1" applyFill="1" applyBorder="1" applyAlignment="1">
      <alignment horizontal="right"/>
    </xf>
    <xf numFmtId="0" fontId="0" fillId="0" borderId="14" xfId="0" applyFont="1" applyBorder="1" applyAlignment="1">
      <alignment horizontal="right"/>
    </xf>
    <xf numFmtId="0" fontId="3" fillId="0" borderId="14" xfId="0" applyFont="1" applyBorder="1" applyAlignment="1">
      <alignment horizontal="right"/>
    </xf>
    <xf numFmtId="0" fontId="3" fillId="0" borderId="14" xfId="0" applyFont="1" applyFill="1" applyBorder="1" applyAlignment="1">
      <alignment vertical="center"/>
    </xf>
    <xf numFmtId="0" fontId="0" fillId="0" borderId="0" xfId="0" applyFont="1" applyAlignment="1">
      <alignment horizontal="right"/>
    </xf>
    <xf numFmtId="0" fontId="3" fillId="0" borderId="10" xfId="0" applyFont="1" applyFill="1" applyBorder="1" applyAlignment="1">
      <alignment horizontal="right" vertical="center" wrapText="1"/>
    </xf>
    <xf numFmtId="0" fontId="3" fillId="0" borderId="12" xfId="0" applyFont="1" applyFill="1" applyBorder="1" applyAlignment="1">
      <alignment horizontal="right" vertical="center" wrapText="1"/>
    </xf>
    <xf numFmtId="0" fontId="0" fillId="0" borderId="15" xfId="0" applyFont="1" applyFill="1" applyBorder="1" applyAlignment="1">
      <alignment horizontal="right" wrapText="1"/>
    </xf>
    <xf numFmtId="0" fontId="0" fillId="0" borderId="15" xfId="0" applyFont="1" applyFill="1" applyBorder="1" applyAlignment="1">
      <alignment horizontal="right"/>
    </xf>
    <xf numFmtId="0" fontId="35" fillId="0" borderId="0" xfId="0" applyFont="1" applyAlignment="1">
      <alignment horizontal="right"/>
    </xf>
    <xf numFmtId="0" fontId="37" fillId="0" borderId="0" xfId="53" applyFont="1" applyAlignment="1" applyProtection="1">
      <alignment horizontal="right" vertical="top"/>
      <protection/>
    </xf>
    <xf numFmtId="0" fontId="35" fillId="0" borderId="0" xfId="0" applyFont="1" applyAlignment="1">
      <alignment horizontal="right" vertical="top"/>
    </xf>
    <xf numFmtId="0" fontId="34" fillId="0" borderId="0" xfId="0" applyFont="1" applyAlignment="1">
      <alignment horizontal="right" vertical="top"/>
    </xf>
    <xf numFmtId="0" fontId="34" fillId="0" borderId="0" xfId="0" applyFont="1" applyAlignment="1">
      <alignment horizontal="right"/>
    </xf>
    <xf numFmtId="0" fontId="37" fillId="0" borderId="0" xfId="53" applyFont="1" applyAlignment="1" applyProtection="1">
      <alignment horizontal="right"/>
      <protection/>
    </xf>
    <xf numFmtId="0" fontId="36" fillId="0" borderId="0" xfId="0" applyFont="1" applyAlignment="1">
      <alignment horizontal="right"/>
    </xf>
    <xf numFmtId="0" fontId="6" fillId="0" borderId="0" xfId="57" applyFont="1" applyBorder="1" applyAlignment="1">
      <alignment horizontal="center"/>
      <protection/>
    </xf>
    <xf numFmtId="0" fontId="0" fillId="0" borderId="12" xfId="57" applyFont="1" applyBorder="1" applyAlignment="1">
      <alignment vertical="center"/>
      <protection/>
    </xf>
    <xf numFmtId="0" fontId="6" fillId="0" borderId="12" xfId="57" applyFont="1" applyBorder="1">
      <alignment/>
      <protection/>
    </xf>
    <xf numFmtId="0" fontId="0" fillId="0" borderId="12" xfId="0" applyFont="1" applyBorder="1" applyAlignment="1">
      <alignment horizontal="right" vertical="top" wrapText="1"/>
    </xf>
    <xf numFmtId="0" fontId="3" fillId="0" borderId="12" xfId="0" applyFont="1" applyBorder="1" applyAlignment="1">
      <alignment horizontal="right" vertical="top" wrapText="1"/>
    </xf>
    <xf numFmtId="0" fontId="0" fillId="0" borderId="0" xfId="0" applyFont="1" applyAlignment="1">
      <alignment vertical="top" wrapText="1"/>
    </xf>
    <xf numFmtId="1" fontId="7" fillId="0" borderId="11" xfId="57" applyNumberFormat="1" applyFont="1" applyBorder="1" applyAlignment="1">
      <alignment horizontal="right"/>
      <protection/>
    </xf>
    <xf numFmtId="1" fontId="7" fillId="0" borderId="0" xfId="57" applyNumberFormat="1" applyFont="1" applyBorder="1" applyAlignment="1">
      <alignment horizontal="right"/>
      <protection/>
    </xf>
    <xf numFmtId="0" fontId="3" fillId="0" borderId="0" xfId="0" applyFont="1" applyAlignment="1">
      <alignment horizontal="right"/>
    </xf>
    <xf numFmtId="1" fontId="7" fillId="0" borderId="12" xfId="57" applyNumberFormat="1" applyFont="1" applyBorder="1" applyAlignment="1">
      <alignment horizontal="right"/>
      <protection/>
    </xf>
    <xf numFmtId="0" fontId="3" fillId="0" borderId="0" xfId="57" applyFont="1" applyAlignment="1">
      <alignment horizontal="right"/>
      <protection/>
    </xf>
    <xf numFmtId="0" fontId="37" fillId="0" borderId="0" xfId="53" applyFont="1" applyAlignment="1" applyProtection="1">
      <alignment horizontal="right" vertical="center"/>
      <protection/>
    </xf>
    <xf numFmtId="3" fontId="0" fillId="0" borderId="0" xfId="43" applyNumberFormat="1" applyFont="1" applyFill="1" applyBorder="1" applyAlignment="1">
      <alignment/>
    </xf>
    <xf numFmtId="3" fontId="3" fillId="0" borderId="12" xfId="0" applyNumberFormat="1" applyFont="1" applyFill="1" applyBorder="1" applyAlignment="1">
      <alignment/>
    </xf>
    <xf numFmtId="200" fontId="3" fillId="0" borderId="10" xfId="0" applyNumberFormat="1" applyFont="1" applyFill="1" applyBorder="1" applyAlignment="1">
      <alignment horizontal="right" wrapText="1" shrinkToFit="1"/>
    </xf>
    <xf numFmtId="1" fontId="3" fillId="0" borderId="0" xfId="0" applyNumberFormat="1" applyFont="1" applyAlignment="1">
      <alignment/>
    </xf>
    <xf numFmtId="0" fontId="28" fillId="0" borderId="0" xfId="0" applyFont="1" applyAlignment="1">
      <alignment/>
    </xf>
    <xf numFmtId="0" fontId="28" fillId="0" borderId="0" xfId="0" applyFont="1" applyAlignment="1">
      <alignment wrapText="1"/>
    </xf>
    <xf numFmtId="0" fontId="2" fillId="0" borderId="0" xfId="0" applyFont="1" applyFill="1" applyAlignment="1">
      <alignment horizontal="right"/>
    </xf>
    <xf numFmtId="1" fontId="6" fillId="0" borderId="11" xfId="57" applyNumberFormat="1" applyFont="1" applyBorder="1">
      <alignment/>
      <protection/>
    </xf>
    <xf numFmtId="0" fontId="0" fillId="0" borderId="11" xfId="0" applyFont="1" applyBorder="1" applyAlignment="1">
      <alignment/>
    </xf>
    <xf numFmtId="0" fontId="0" fillId="0" borderId="0" xfId="0" applyAlignment="1">
      <alignment vertical="top" wrapText="1"/>
    </xf>
    <xf numFmtId="0" fontId="23" fillId="0" borderId="0" xfId="0" applyFont="1" applyAlignment="1">
      <alignment/>
    </xf>
    <xf numFmtId="0" fontId="23" fillId="0" borderId="0" xfId="0" applyFont="1" applyFill="1" applyAlignment="1">
      <alignment vertical="top"/>
    </xf>
    <xf numFmtId="9" fontId="19" fillId="0" borderId="0" xfId="0" applyNumberFormat="1" applyFont="1" applyBorder="1" applyAlignment="1">
      <alignment/>
    </xf>
    <xf numFmtId="0" fontId="14" fillId="0" borderId="0" xfId="0" applyFont="1" applyFill="1" applyBorder="1" applyAlignment="1">
      <alignment horizontal="center"/>
    </xf>
    <xf numFmtId="0" fontId="10" fillId="0" borderId="12" xfId="0" applyFont="1" applyFill="1" applyBorder="1" applyAlignment="1">
      <alignment horizontal="center"/>
    </xf>
    <xf numFmtId="0" fontId="14" fillId="0" borderId="0" xfId="0" applyFont="1" applyFill="1" applyAlignment="1">
      <alignment horizontal="center"/>
    </xf>
    <xf numFmtId="0" fontId="14" fillId="0" borderId="0" xfId="0" applyFont="1" applyAlignment="1">
      <alignment horizontal="center"/>
    </xf>
    <xf numFmtId="0" fontId="1" fillId="0" borderId="11" xfId="0" applyFont="1" applyFill="1" applyBorder="1" applyAlignment="1">
      <alignment/>
    </xf>
    <xf numFmtId="0" fontId="2" fillId="0" borderId="0" xfId="0" applyFont="1" applyFill="1" applyAlignment="1">
      <alignment/>
    </xf>
    <xf numFmtId="0" fontId="17" fillId="0" borderId="0" xfId="0" applyFont="1" applyFill="1" applyAlignment="1">
      <alignment/>
    </xf>
    <xf numFmtId="0" fontId="2" fillId="0" borderId="12" xfId="0" applyFont="1" applyFill="1" applyBorder="1" applyAlignment="1">
      <alignment/>
    </xf>
    <xf numFmtId="1" fontId="3" fillId="0" borderId="12" xfId="57" applyNumberFormat="1" applyFont="1" applyBorder="1" applyAlignment="1">
      <alignment horizontal="right" wrapText="1"/>
      <protection/>
    </xf>
    <xf numFmtId="0" fontId="0" fillId="0" borderId="0" xfId="0" applyFill="1" applyAlignment="1">
      <alignment horizontal="right"/>
    </xf>
    <xf numFmtId="0" fontId="0" fillId="0" borderId="12" xfId="0" applyFill="1" applyBorder="1" applyAlignment="1">
      <alignment horizontal="right"/>
    </xf>
    <xf numFmtId="0" fontId="0" fillId="0" borderId="0" xfId="0" applyFill="1" applyBorder="1" applyAlignment="1">
      <alignment horizontal="right"/>
    </xf>
    <xf numFmtId="0" fontId="0" fillId="0" borderId="12" xfId="0" applyBorder="1" applyAlignment="1">
      <alignment horizontal="right"/>
    </xf>
    <xf numFmtId="3" fontId="14" fillId="0" borderId="0" xfId="0" applyNumberFormat="1" applyFont="1" applyFill="1" applyAlignment="1">
      <alignment horizontal="center"/>
    </xf>
    <xf numFmtId="9" fontId="0" fillId="0" borderId="12" xfId="62" applyFill="1" applyBorder="1" applyAlignment="1">
      <alignment/>
    </xf>
    <xf numFmtId="0" fontId="16" fillId="0" borderId="0" xfId="0" applyFont="1" applyAlignment="1">
      <alignment wrapText="1"/>
    </xf>
    <xf numFmtId="0" fontId="20" fillId="0" borderId="0" xfId="0" applyFont="1" applyAlignment="1">
      <alignment/>
    </xf>
    <xf numFmtId="0" fontId="23" fillId="0" borderId="0" xfId="0" applyFont="1" applyAlignment="1">
      <alignment horizontal="left"/>
    </xf>
    <xf numFmtId="3" fontId="14" fillId="0" borderId="0" xfId="0" applyNumberFormat="1" applyFont="1" applyFill="1" applyAlignment="1">
      <alignment/>
    </xf>
    <xf numFmtId="0" fontId="3" fillId="0" borderId="10" xfId="57" applyFont="1" applyBorder="1" applyAlignment="1">
      <alignment vertical="center"/>
      <protection/>
    </xf>
    <xf numFmtId="0" fontId="0" fillId="0" borderId="16" xfId="57" applyFont="1" applyBorder="1" applyAlignment="1">
      <alignment horizontal="left" indent="1"/>
      <protection/>
    </xf>
    <xf numFmtId="0" fontId="0" fillId="0" borderId="16" xfId="0" applyBorder="1" applyAlignment="1">
      <alignment/>
    </xf>
    <xf numFmtId="0" fontId="6" fillId="0" borderId="16" xfId="57" applyFont="1" applyBorder="1">
      <alignment/>
      <protection/>
    </xf>
    <xf numFmtId="3" fontId="8" fillId="0" borderId="16" xfId="0" applyNumberFormat="1" applyFont="1" applyFill="1" applyBorder="1" applyAlignment="1">
      <alignment horizontal="right"/>
    </xf>
    <xf numFmtId="0" fontId="0" fillId="0" borderId="11" xfId="57" applyFont="1" applyBorder="1" applyAlignment="1">
      <alignment horizontal="left" wrapText="1"/>
      <protection/>
    </xf>
    <xf numFmtId="0" fontId="0" fillId="0" borderId="11" xfId="57" applyFont="1" applyBorder="1">
      <alignment/>
      <protection/>
    </xf>
    <xf numFmtId="0" fontId="6" fillId="0" borderId="11" xfId="57" applyFont="1" applyBorder="1">
      <alignment/>
      <protection/>
    </xf>
    <xf numFmtId="0" fontId="0" fillId="0" borderId="11" xfId="57" applyFont="1" applyBorder="1" applyAlignment="1">
      <alignment horizontal="right"/>
      <protection/>
    </xf>
    <xf numFmtId="0" fontId="0" fillId="0" borderId="16" xfId="57" applyFont="1" applyBorder="1" applyAlignment="1">
      <alignment horizontal="left"/>
      <protection/>
    </xf>
    <xf numFmtId="9" fontId="18" fillId="0" borderId="16" xfId="62" applyFont="1" applyFill="1" applyBorder="1" applyAlignment="1">
      <alignment horizontal="right"/>
    </xf>
    <xf numFmtId="3" fontId="0" fillId="0" borderId="0" xfId="0" applyNumberFormat="1" applyFill="1" applyAlignment="1">
      <alignment/>
    </xf>
    <xf numFmtId="0" fontId="0" fillId="0" borderId="10" xfId="0" applyBorder="1" applyAlignment="1">
      <alignment horizontal="center" vertical="center" wrapText="1"/>
    </xf>
    <xf numFmtId="9" fontId="3" fillId="0" borderId="0" xfId="62" applyFont="1" applyAlignment="1">
      <alignment/>
    </xf>
    <xf numFmtId="9" fontId="3" fillId="0" borderId="0" xfId="62" applyFont="1" applyFill="1" applyBorder="1" applyAlignment="1">
      <alignment/>
    </xf>
    <xf numFmtId="9" fontId="14" fillId="0" borderId="0" xfId="62" applyFont="1" applyFill="1" applyAlignment="1">
      <alignment/>
    </xf>
    <xf numFmtId="3" fontId="0" fillId="33" borderId="0" xfId="59" applyNumberFormat="1" applyFill="1">
      <alignment/>
      <protection/>
    </xf>
    <xf numFmtId="3" fontId="18" fillId="33" borderId="0" xfId="59" applyNumberFormat="1" applyFont="1" applyFill="1">
      <alignment/>
      <protection/>
    </xf>
    <xf numFmtId="0" fontId="0" fillId="33" borderId="0" xfId="59" applyFill="1">
      <alignment/>
      <protection/>
    </xf>
    <xf numFmtId="0" fontId="0" fillId="33" borderId="11" xfId="59" applyFont="1" applyFill="1" applyBorder="1">
      <alignment/>
      <protection/>
    </xf>
    <xf numFmtId="0" fontId="0" fillId="33" borderId="11" xfId="59" applyFill="1" applyBorder="1">
      <alignment/>
      <protection/>
    </xf>
    <xf numFmtId="0" fontId="19" fillId="33" borderId="11" xfId="59" applyFont="1" applyFill="1" applyBorder="1" applyAlignment="1">
      <alignment horizontal="center"/>
      <protection/>
    </xf>
    <xf numFmtId="0" fontId="9" fillId="33" borderId="10" xfId="59" applyFont="1" applyFill="1" applyBorder="1" applyAlignment="1">
      <alignment horizontal="left" vertical="center"/>
      <protection/>
    </xf>
    <xf numFmtId="200" fontId="3" fillId="33" borderId="10" xfId="59" applyNumberFormat="1" applyFont="1" applyFill="1" applyBorder="1" applyAlignment="1">
      <alignment horizontal="right" wrapText="1" shrinkToFit="1"/>
      <protection/>
    </xf>
    <xf numFmtId="200" fontId="3" fillId="33" borderId="12" xfId="59" applyNumberFormat="1" applyFont="1" applyFill="1" applyBorder="1" applyAlignment="1">
      <alignment horizontal="right" wrapText="1" shrinkToFit="1"/>
      <protection/>
    </xf>
    <xf numFmtId="0" fontId="9" fillId="33" borderId="0" xfId="59" applyFont="1" applyFill="1" applyBorder="1" applyAlignment="1">
      <alignment horizontal="left" vertical="center"/>
      <protection/>
    </xf>
    <xf numFmtId="0" fontId="19" fillId="33" borderId="0" xfId="59" applyFont="1" applyFill="1" applyAlignment="1">
      <alignment horizontal="center"/>
      <protection/>
    </xf>
    <xf numFmtId="3" fontId="26" fillId="33" borderId="0" xfId="59" applyNumberFormat="1" applyFont="1" applyFill="1" applyBorder="1" applyAlignment="1">
      <alignment horizontal="left"/>
      <protection/>
    </xf>
    <xf numFmtId="0" fontId="3" fillId="33" borderId="0" xfId="59" applyFont="1" applyFill="1">
      <alignment/>
      <protection/>
    </xf>
    <xf numFmtId="0" fontId="0" fillId="33" borderId="0" xfId="59" applyFont="1" applyFill="1" applyAlignment="1">
      <alignment horizontal="left"/>
      <protection/>
    </xf>
    <xf numFmtId="0" fontId="19" fillId="33" borderId="0" xfId="59" applyFont="1" applyFill="1" applyAlignment="1">
      <alignment horizontal="center"/>
      <protection/>
    </xf>
    <xf numFmtId="0" fontId="16" fillId="33" borderId="0" xfId="59" applyFont="1" applyFill="1" applyBorder="1" applyAlignment="1">
      <alignment/>
      <protection/>
    </xf>
    <xf numFmtId="3" fontId="3" fillId="33" borderId="0" xfId="59" applyNumberFormat="1" applyFont="1" applyFill="1">
      <alignment/>
      <protection/>
    </xf>
    <xf numFmtId="9" fontId="18" fillId="33" borderId="0" xfId="63" applyFont="1" applyFill="1" applyBorder="1" applyAlignment="1">
      <alignment horizontal="right"/>
    </xf>
    <xf numFmtId="0" fontId="0" fillId="33" borderId="0" xfId="59" applyFont="1" applyFill="1" applyBorder="1" applyAlignment="1">
      <alignment horizontal="left" indent="2"/>
      <protection/>
    </xf>
    <xf numFmtId="9" fontId="0" fillId="33" borderId="0" xfId="63" applyFill="1" applyAlignment="1">
      <alignment/>
    </xf>
    <xf numFmtId="0" fontId="0" fillId="33" borderId="0" xfId="59" applyFont="1" applyFill="1" applyBorder="1" applyAlignment="1">
      <alignment horizontal="left"/>
      <protection/>
    </xf>
    <xf numFmtId="0" fontId="16" fillId="33" borderId="0" xfId="59" applyFont="1" applyFill="1" applyBorder="1">
      <alignment/>
      <protection/>
    </xf>
    <xf numFmtId="0" fontId="0" fillId="33" borderId="12" xfId="59" applyFont="1" applyFill="1" applyBorder="1" applyAlignment="1">
      <alignment horizontal="left" indent="2"/>
      <protection/>
    </xf>
    <xf numFmtId="0" fontId="2" fillId="33" borderId="0" xfId="59" applyFont="1" applyFill="1">
      <alignment/>
      <protection/>
    </xf>
    <xf numFmtId="0" fontId="0" fillId="33" borderId="12" xfId="59" applyFill="1" applyBorder="1">
      <alignment/>
      <protection/>
    </xf>
    <xf numFmtId="0" fontId="3" fillId="33" borderId="12" xfId="59" applyFont="1" applyFill="1" applyBorder="1" applyAlignment="1">
      <alignment horizontal="center"/>
      <protection/>
    </xf>
    <xf numFmtId="0" fontId="23" fillId="33" borderId="0" xfId="59" applyFont="1" applyFill="1">
      <alignment/>
      <protection/>
    </xf>
    <xf numFmtId="0" fontId="6" fillId="33" borderId="0" xfId="58" applyFont="1" applyFill="1">
      <alignment/>
      <protection/>
    </xf>
    <xf numFmtId="9" fontId="19" fillId="33" borderId="0" xfId="63" applyFont="1" applyFill="1" applyBorder="1" applyAlignment="1">
      <alignment horizontal="center"/>
    </xf>
    <xf numFmtId="0" fontId="6" fillId="33" borderId="0" xfId="58" applyFont="1" applyFill="1" applyAlignment="1">
      <alignment horizontal="left" wrapText="1"/>
      <protection/>
    </xf>
    <xf numFmtId="0" fontId="40" fillId="33" borderId="0" xfId="58" applyFont="1" applyFill="1" applyBorder="1" applyAlignment="1">
      <alignment horizontal="center"/>
      <protection/>
    </xf>
    <xf numFmtId="0" fontId="12" fillId="33" borderId="0" xfId="58" applyFont="1" applyFill="1" applyAlignment="1">
      <alignment/>
      <protection/>
    </xf>
    <xf numFmtId="0" fontId="40" fillId="33" borderId="0" xfId="58" applyFont="1" applyFill="1" applyAlignment="1">
      <alignment horizontal="center"/>
      <protection/>
    </xf>
    <xf numFmtId="0" fontId="6" fillId="33" borderId="0" xfId="58" applyFont="1" applyFill="1" applyAlignment="1">
      <alignment horizontal="left"/>
      <protection/>
    </xf>
    <xf numFmtId="9" fontId="18" fillId="33" borderId="0" xfId="62" applyFont="1" applyFill="1" applyBorder="1" applyAlignment="1">
      <alignment horizontal="right"/>
    </xf>
    <xf numFmtId="0" fontId="23" fillId="0" borderId="0" xfId="57" applyFont="1">
      <alignment/>
      <protection/>
    </xf>
    <xf numFmtId="0" fontId="16" fillId="0" borderId="12" xfId="0" applyFont="1" applyBorder="1" applyAlignment="1">
      <alignment horizontal="left"/>
    </xf>
    <xf numFmtId="0" fontId="16" fillId="0" borderId="12" xfId="57" applyFont="1" applyBorder="1" applyAlignment="1">
      <alignment/>
      <protection/>
    </xf>
    <xf numFmtId="9" fontId="18" fillId="0" borderId="0" xfId="62" applyFont="1" applyBorder="1" applyAlignment="1">
      <alignment horizontal="right"/>
    </xf>
    <xf numFmtId="171" fontId="0" fillId="0" borderId="0" xfId="0" applyNumberFormat="1" applyFont="1" applyAlignment="1">
      <alignment/>
    </xf>
    <xf numFmtId="170" fontId="0" fillId="0" borderId="0" xfId="0" applyNumberFormat="1" applyFont="1" applyAlignment="1">
      <alignment/>
    </xf>
    <xf numFmtId="43" fontId="3" fillId="0" borderId="12" xfId="0" applyNumberFormat="1" applyFont="1" applyFill="1" applyBorder="1" applyAlignment="1">
      <alignment/>
    </xf>
    <xf numFmtId="3" fontId="0" fillId="0" borderId="12" xfId="0" applyNumberFormat="1" applyFont="1" applyFill="1" applyBorder="1" applyAlignment="1">
      <alignment/>
    </xf>
    <xf numFmtId="3" fontId="0" fillId="33" borderId="0" xfId="59" applyNumberFormat="1" applyFont="1" applyFill="1">
      <alignment/>
      <protection/>
    </xf>
    <xf numFmtId="0" fontId="0" fillId="33" borderId="0" xfId="59" applyFont="1" applyFill="1">
      <alignment/>
      <protection/>
    </xf>
    <xf numFmtId="0" fontId="0" fillId="33" borderId="12" xfId="59" applyFont="1" applyFill="1" applyBorder="1">
      <alignment/>
      <protection/>
    </xf>
    <xf numFmtId="0" fontId="0" fillId="33" borderId="0" xfId="59" applyFont="1" applyFill="1" applyBorder="1">
      <alignment/>
      <protection/>
    </xf>
    <xf numFmtId="0" fontId="18" fillId="33" borderId="13" xfId="59" applyFont="1" applyFill="1" applyBorder="1">
      <alignment/>
      <protection/>
    </xf>
    <xf numFmtId="1" fontId="0" fillId="0" borderId="0" xfId="0" applyNumberFormat="1" applyFont="1" applyAlignment="1">
      <alignment/>
    </xf>
    <xf numFmtId="0" fontId="0" fillId="0" borderId="16" xfId="0" applyFont="1" applyBorder="1" applyAlignment="1">
      <alignment/>
    </xf>
    <xf numFmtId="1" fontId="0" fillId="0" borderId="0" xfId="0" applyNumberFormat="1" applyFont="1" applyBorder="1" applyAlignment="1">
      <alignment/>
    </xf>
    <xf numFmtId="1" fontId="0" fillId="0" borderId="16" xfId="0" applyNumberFormat="1" applyFont="1" applyBorder="1" applyAlignment="1">
      <alignment/>
    </xf>
    <xf numFmtId="0" fontId="0" fillId="0" borderId="12" xfId="0" applyFont="1" applyBorder="1" applyAlignment="1">
      <alignment/>
    </xf>
    <xf numFmtId="0" fontId="10" fillId="0" borderId="13" xfId="0" applyFont="1" applyFill="1" applyBorder="1" applyAlignment="1">
      <alignment/>
    </xf>
    <xf numFmtId="0" fontId="41" fillId="0" borderId="0" xfId="0" applyFont="1" applyFill="1" applyBorder="1" applyAlignment="1">
      <alignment/>
    </xf>
    <xf numFmtId="0" fontId="10" fillId="0" borderId="0" xfId="0" applyFont="1" applyBorder="1" applyAlignment="1">
      <alignment/>
    </xf>
    <xf numFmtId="0" fontId="41" fillId="0" borderId="0" xfId="0" applyFont="1" applyFill="1" applyAlignment="1">
      <alignment/>
    </xf>
    <xf numFmtId="0" fontId="0" fillId="0" borderId="0" xfId="0" applyAlignment="1">
      <alignment/>
    </xf>
    <xf numFmtId="0" fontId="20" fillId="0" borderId="0" xfId="0" applyFont="1" applyBorder="1" applyAlignment="1">
      <alignment/>
    </xf>
    <xf numFmtId="0" fontId="23" fillId="0" borderId="0" xfId="0" applyFont="1" applyBorder="1" applyAlignment="1">
      <alignment/>
    </xf>
    <xf numFmtId="0" fontId="0" fillId="0" borderId="0" xfId="0" applyAlignment="1">
      <alignment vertical="center" wrapText="1"/>
    </xf>
    <xf numFmtId="3" fontId="0" fillId="0" borderId="0" xfId="0" applyNumberFormat="1" applyBorder="1" applyAlignment="1">
      <alignment vertical="top" wrapText="1"/>
    </xf>
    <xf numFmtId="3" fontId="42" fillId="0" borderId="12" xfId="0" applyNumberFormat="1" applyFont="1" applyFill="1" applyBorder="1" applyAlignment="1">
      <alignment/>
    </xf>
    <xf numFmtId="9" fontId="0" fillId="0" borderId="0" xfId="0" applyNumberFormat="1" applyFont="1" applyAlignment="1">
      <alignment/>
    </xf>
    <xf numFmtId="9" fontId="3" fillId="0" borderId="0" xfId="0" applyNumberFormat="1" applyFont="1" applyAlignment="1">
      <alignment/>
    </xf>
    <xf numFmtId="0" fontId="0" fillId="0" borderId="12" xfId="0" applyFont="1" applyFill="1" applyBorder="1" applyAlignment="1">
      <alignment/>
    </xf>
    <xf numFmtId="9" fontId="3" fillId="0" borderId="0" xfId="62" applyFont="1" applyFill="1" applyAlignment="1">
      <alignment/>
    </xf>
    <xf numFmtId="0" fontId="0" fillId="0" borderId="13" xfId="0" applyFont="1" applyFill="1" applyBorder="1" applyAlignment="1">
      <alignment/>
    </xf>
    <xf numFmtId="0" fontId="20" fillId="0" borderId="0" xfId="0" applyFont="1" applyFill="1" applyAlignment="1">
      <alignment wrapText="1"/>
    </xf>
    <xf numFmtId="0" fontId="21" fillId="0" borderId="0" xfId="0" applyFont="1" applyAlignment="1">
      <alignment wrapText="1"/>
    </xf>
    <xf numFmtId="0" fontId="23" fillId="0" borderId="0" xfId="0" applyFont="1" applyFill="1" applyAlignment="1">
      <alignment vertical="top" wrapText="1"/>
    </xf>
    <xf numFmtId="0" fontId="0" fillId="0" borderId="0" xfId="0" applyAlignment="1">
      <alignment vertical="top" wrapText="1"/>
    </xf>
    <xf numFmtId="0" fontId="25" fillId="0" borderId="0" xfId="0" applyFont="1" applyFill="1" applyAlignment="1">
      <alignment wrapText="1"/>
    </xf>
    <xf numFmtId="0" fontId="21" fillId="0" borderId="0" xfId="0" applyFont="1" applyFill="1" applyAlignment="1">
      <alignment wrapText="1"/>
    </xf>
    <xf numFmtId="0" fontId="20" fillId="0" borderId="0" xfId="0" applyFont="1" applyAlignment="1">
      <alignment wrapText="1"/>
    </xf>
    <xf numFmtId="0" fontId="20" fillId="0" borderId="0" xfId="57" applyFont="1" applyAlignment="1">
      <alignment horizontal="left" wrapText="1"/>
      <protection/>
    </xf>
    <xf numFmtId="0" fontId="21" fillId="0" borderId="0" xfId="0" applyFont="1" applyAlignment="1">
      <alignment wrapText="1"/>
    </xf>
    <xf numFmtId="0" fontId="23" fillId="0" borderId="0" xfId="0" applyFont="1" applyAlignment="1">
      <alignment vertical="top" wrapText="1"/>
    </xf>
    <xf numFmtId="0" fontId="3" fillId="0" borderId="0" xfId="0" applyFont="1" applyFill="1" applyAlignment="1">
      <alignment wrapText="1"/>
    </xf>
    <xf numFmtId="0" fontId="0" fillId="0" borderId="0" xfId="0" applyAlignment="1">
      <alignment/>
    </xf>
    <xf numFmtId="0" fontId="23" fillId="0" borderId="0" xfId="0" applyFont="1" applyFill="1" applyAlignment="1">
      <alignment horizontal="left" vertical="top"/>
    </xf>
    <xf numFmtId="0" fontId="0" fillId="0" borderId="0" xfId="0" applyAlignment="1">
      <alignment/>
    </xf>
    <xf numFmtId="0" fontId="0" fillId="0" borderId="10" xfId="0" applyBorder="1" applyAlignment="1">
      <alignment horizontal="center" vertical="center" wrapText="1"/>
    </xf>
    <xf numFmtId="0" fontId="23" fillId="0" borderId="0" xfId="57" applyFont="1" applyFill="1" applyBorder="1" applyAlignment="1">
      <alignment horizontal="left" wrapText="1"/>
      <protection/>
    </xf>
    <xf numFmtId="0" fontId="25" fillId="33" borderId="0" xfId="59" applyFont="1" applyFill="1" applyAlignment="1">
      <alignment wrapText="1"/>
      <protection/>
    </xf>
    <xf numFmtId="0" fontId="21" fillId="33" borderId="0" xfId="59" applyFont="1" applyFill="1" applyAlignment="1">
      <alignment wrapText="1"/>
      <protection/>
    </xf>
    <xf numFmtId="0" fontId="0" fillId="0" borderId="0" xfId="0" applyAlignment="1">
      <alignment wrapText="1"/>
    </xf>
    <xf numFmtId="0" fontId="20" fillId="0" borderId="0" xfId="0" applyFont="1" applyAlignment="1">
      <alignment horizontal="left" wrapText="1"/>
    </xf>
    <xf numFmtId="0" fontId="0" fillId="0" borderId="0" xfId="0" applyAlignment="1">
      <alignment horizontal="left" wrapText="1"/>
    </xf>
    <xf numFmtId="0" fontId="29" fillId="0" borderId="0" xfId="0" applyFont="1" applyFill="1" applyAlignment="1">
      <alignment wrapText="1"/>
    </xf>
    <xf numFmtId="0" fontId="32" fillId="0" borderId="0" xfId="0" applyFont="1" applyBorder="1" applyAlignment="1">
      <alignment vertical="top" wrapText="1"/>
    </xf>
    <xf numFmtId="0" fontId="32" fillId="0" borderId="0" xfId="0" applyFont="1" applyBorder="1" applyAlignment="1">
      <alignment vertical="center" wrapText="1"/>
    </xf>
    <xf numFmtId="0" fontId="0" fillId="0" borderId="0" xfId="0" applyAlignment="1">
      <alignment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J Act sentences 2003" xfId="57"/>
    <cellStyle name="Normal_CJ Act sentences 2003_Quarterly probation tables checks" xfId="58"/>
    <cellStyle name="Normal_Quarterly probation tables checks" xfId="59"/>
    <cellStyle name="Note" xfId="60"/>
    <cellStyle name="Output" xfId="61"/>
    <cellStyle name="Percent" xfId="62"/>
    <cellStyle name="Percent_Quarterly probation tables checks"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8</xdr:col>
      <xdr:colOff>0</xdr:colOff>
      <xdr:row>0</xdr:row>
      <xdr:rowOff>0</xdr:rowOff>
    </xdr:to>
    <xdr:sp>
      <xdr:nvSpPr>
        <xdr:cNvPr id="1" name="Text Box 2"/>
        <xdr:cNvSpPr txBox="1">
          <a:spLocks noChangeArrowheads="1"/>
        </xdr:cNvSpPr>
      </xdr:nvSpPr>
      <xdr:spPr>
        <a:xfrm>
          <a:off x="57150" y="0"/>
          <a:ext cx="902970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Data Sources and Quality
</a:t>
          </a:r>
          <a:r>
            <a:rPr lang="en-US" cap="none" sz="8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twoCellAnchor>
    <xdr:from>
      <xdr:col>0</xdr:col>
      <xdr:colOff>0</xdr:colOff>
      <xdr:row>63</xdr:row>
      <xdr:rowOff>104775</xdr:rowOff>
    </xdr:from>
    <xdr:to>
      <xdr:col>7</xdr:col>
      <xdr:colOff>1409700</xdr:colOff>
      <xdr:row>66</xdr:row>
      <xdr:rowOff>114300</xdr:rowOff>
    </xdr:to>
    <xdr:sp>
      <xdr:nvSpPr>
        <xdr:cNvPr id="2" name="Text Box 4"/>
        <xdr:cNvSpPr txBox="1">
          <a:spLocks noChangeArrowheads="1"/>
        </xdr:cNvSpPr>
      </xdr:nvSpPr>
      <xdr:spPr>
        <a:xfrm>
          <a:off x="0" y="11287125"/>
          <a:ext cx="9029700" cy="4762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Arial"/>
              <a:ea typeface="Arial"/>
              <a:cs typeface="Arial"/>
            </a:rPr>
            <a:t>Data Sources and Quality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55</xdr:row>
      <xdr:rowOff>66675</xdr:rowOff>
    </xdr:from>
    <xdr:to>
      <xdr:col>12</xdr:col>
      <xdr:colOff>9525</xdr:colOff>
      <xdr:row>57</xdr:row>
      <xdr:rowOff>152400</xdr:rowOff>
    </xdr:to>
    <xdr:sp>
      <xdr:nvSpPr>
        <xdr:cNvPr id="1" name="Text Box 2"/>
        <xdr:cNvSpPr txBox="1">
          <a:spLocks noChangeArrowheads="1"/>
        </xdr:cNvSpPr>
      </xdr:nvSpPr>
      <xdr:spPr>
        <a:xfrm>
          <a:off x="9525" y="9591675"/>
          <a:ext cx="12620625" cy="4095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Arial"/>
              <a:ea typeface="Arial"/>
              <a:cs typeface="Arial"/>
            </a:rPr>
            <a:t>Data Sources and Quality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33</xdr:row>
      <xdr:rowOff>28575</xdr:rowOff>
    </xdr:from>
    <xdr:to>
      <xdr:col>3</xdr:col>
      <xdr:colOff>28575</xdr:colOff>
      <xdr:row>36</xdr:row>
      <xdr:rowOff>85725</xdr:rowOff>
    </xdr:to>
    <xdr:sp>
      <xdr:nvSpPr>
        <xdr:cNvPr id="1" name="Text Box 3"/>
        <xdr:cNvSpPr txBox="1">
          <a:spLocks noChangeArrowheads="1"/>
        </xdr:cNvSpPr>
      </xdr:nvSpPr>
      <xdr:spPr>
        <a:xfrm>
          <a:off x="28575" y="5705475"/>
          <a:ext cx="3971925" cy="5429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Arial"/>
              <a:ea typeface="Arial"/>
              <a:cs typeface="Arial"/>
            </a:rPr>
            <a:t>Data Sources and Quality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28575</xdr:rowOff>
    </xdr:from>
    <xdr:to>
      <xdr:col>8</xdr:col>
      <xdr:colOff>0</xdr:colOff>
      <xdr:row>31</xdr:row>
      <xdr:rowOff>28575</xdr:rowOff>
    </xdr:to>
    <xdr:sp>
      <xdr:nvSpPr>
        <xdr:cNvPr id="1" name="Text Box 1"/>
        <xdr:cNvSpPr txBox="1">
          <a:spLocks noChangeArrowheads="1"/>
        </xdr:cNvSpPr>
      </xdr:nvSpPr>
      <xdr:spPr>
        <a:xfrm>
          <a:off x="0" y="5676900"/>
          <a:ext cx="8829675" cy="5905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Arial"/>
              <a:ea typeface="Arial"/>
              <a:cs typeface="Arial"/>
            </a:rPr>
            <a:t>Data Sources and Quality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152400</xdr:rowOff>
    </xdr:from>
    <xdr:to>
      <xdr:col>5</xdr:col>
      <xdr:colOff>1000125</xdr:colOff>
      <xdr:row>37</xdr:row>
      <xdr:rowOff>9525</xdr:rowOff>
    </xdr:to>
    <xdr:sp>
      <xdr:nvSpPr>
        <xdr:cNvPr id="1" name="Text Box 1"/>
        <xdr:cNvSpPr txBox="1">
          <a:spLocks noChangeArrowheads="1"/>
        </xdr:cNvSpPr>
      </xdr:nvSpPr>
      <xdr:spPr>
        <a:xfrm>
          <a:off x="0" y="6505575"/>
          <a:ext cx="7858125" cy="5048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Arial"/>
              <a:ea typeface="Arial"/>
              <a:cs typeface="Arial"/>
            </a:rPr>
            <a:t>Data Sources and Quality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419100</xdr:colOff>
      <xdr:row>41</xdr:row>
      <xdr:rowOff>0</xdr:rowOff>
    </xdr:from>
    <xdr:to>
      <xdr:col>28</xdr:col>
      <xdr:colOff>419100</xdr:colOff>
      <xdr:row>43</xdr:row>
      <xdr:rowOff>152400</xdr:rowOff>
    </xdr:to>
    <xdr:sp>
      <xdr:nvSpPr>
        <xdr:cNvPr id="1" name="Text Box 1"/>
        <xdr:cNvSpPr txBox="1">
          <a:spLocks noChangeArrowheads="1"/>
        </xdr:cNvSpPr>
      </xdr:nvSpPr>
      <xdr:spPr>
        <a:xfrm>
          <a:off x="22964775" y="7448550"/>
          <a:ext cx="0" cy="4762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D</a:t>
          </a:r>
        </a:p>
      </xdr:txBody>
    </xdr:sp>
    <xdr:clientData/>
  </xdr:twoCellAnchor>
  <xdr:twoCellAnchor>
    <xdr:from>
      <xdr:col>0</xdr:col>
      <xdr:colOff>19050</xdr:colOff>
      <xdr:row>91</xdr:row>
      <xdr:rowOff>57150</xdr:rowOff>
    </xdr:from>
    <xdr:to>
      <xdr:col>7</xdr:col>
      <xdr:colOff>0</xdr:colOff>
      <xdr:row>93</xdr:row>
      <xdr:rowOff>133350</xdr:rowOff>
    </xdr:to>
    <xdr:sp>
      <xdr:nvSpPr>
        <xdr:cNvPr id="2" name="Text Box 3"/>
        <xdr:cNvSpPr txBox="1">
          <a:spLocks noChangeArrowheads="1"/>
        </xdr:cNvSpPr>
      </xdr:nvSpPr>
      <xdr:spPr>
        <a:xfrm>
          <a:off x="19050" y="15725775"/>
          <a:ext cx="9677400" cy="3810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Arial"/>
              <a:ea typeface="Arial"/>
              <a:cs typeface="Arial"/>
            </a:rPr>
            <a:t>Data Sources and Quality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38</xdr:row>
      <xdr:rowOff>152400</xdr:rowOff>
    </xdr:from>
    <xdr:to>
      <xdr:col>8</xdr:col>
      <xdr:colOff>0</xdr:colOff>
      <xdr:row>42</xdr:row>
      <xdr:rowOff>57150</xdr:rowOff>
    </xdr:to>
    <xdr:sp>
      <xdr:nvSpPr>
        <xdr:cNvPr id="1" name="Text Box 2"/>
        <xdr:cNvSpPr txBox="1">
          <a:spLocks noChangeArrowheads="1"/>
        </xdr:cNvSpPr>
      </xdr:nvSpPr>
      <xdr:spPr>
        <a:xfrm>
          <a:off x="19050" y="7067550"/>
          <a:ext cx="10448925" cy="5524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Arial"/>
              <a:ea typeface="Arial"/>
              <a:cs typeface="Arial"/>
            </a:rPr>
            <a:t>Data Sources and Quality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 </a:t>
          </a:r>
          <a:r>
            <a:rPr lang="en-US" cap="none" sz="800" b="0" i="0" u="none" baseline="0">
              <a:solidFill>
                <a:srgbClr val="000000"/>
              </a:solidFill>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68</xdr:row>
      <xdr:rowOff>104775</xdr:rowOff>
    </xdr:from>
    <xdr:to>
      <xdr:col>8</xdr:col>
      <xdr:colOff>0</xdr:colOff>
      <xdr:row>71</xdr:row>
      <xdr:rowOff>28575</xdr:rowOff>
    </xdr:to>
    <xdr:sp>
      <xdr:nvSpPr>
        <xdr:cNvPr id="1" name="Text Box 2"/>
        <xdr:cNvSpPr txBox="1">
          <a:spLocks noChangeArrowheads="1"/>
        </xdr:cNvSpPr>
      </xdr:nvSpPr>
      <xdr:spPr>
        <a:xfrm>
          <a:off x="19050" y="11791950"/>
          <a:ext cx="9096375" cy="4095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Arial"/>
              <a:ea typeface="Arial"/>
              <a:cs typeface="Arial"/>
            </a:rPr>
            <a:t>Data Sources and Quality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0</xdr:rowOff>
    </xdr:from>
    <xdr:to>
      <xdr:col>16</xdr:col>
      <xdr:colOff>0</xdr:colOff>
      <xdr:row>28</xdr:row>
      <xdr:rowOff>38100</xdr:rowOff>
    </xdr:to>
    <xdr:sp>
      <xdr:nvSpPr>
        <xdr:cNvPr id="1" name="Text Box 4"/>
        <xdr:cNvSpPr txBox="1">
          <a:spLocks noChangeArrowheads="1"/>
        </xdr:cNvSpPr>
      </xdr:nvSpPr>
      <xdr:spPr>
        <a:xfrm>
          <a:off x="0" y="5143500"/>
          <a:ext cx="13315950" cy="3619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Arial"/>
              <a:ea typeface="Arial"/>
              <a:cs typeface="Arial"/>
            </a:rPr>
            <a:t>Data Sources and Quality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36</xdr:row>
      <xdr:rowOff>0</xdr:rowOff>
    </xdr:from>
    <xdr:to>
      <xdr:col>8</xdr:col>
      <xdr:colOff>0</xdr:colOff>
      <xdr:row>36</xdr:row>
      <xdr:rowOff>0</xdr:rowOff>
    </xdr:to>
    <xdr:sp>
      <xdr:nvSpPr>
        <xdr:cNvPr id="1" name="Text Box 1"/>
        <xdr:cNvSpPr txBox="1">
          <a:spLocks noChangeArrowheads="1"/>
        </xdr:cNvSpPr>
      </xdr:nvSpPr>
      <xdr:spPr>
        <a:xfrm>
          <a:off x="57150" y="6591300"/>
          <a:ext cx="910590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Data Sources and Quality
</a:t>
          </a:r>
          <a:r>
            <a:rPr lang="en-US" cap="none" sz="8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twoCellAnchor>
    <xdr:from>
      <xdr:col>0</xdr:col>
      <xdr:colOff>57150</xdr:colOff>
      <xdr:row>36</xdr:row>
      <xdr:rowOff>0</xdr:rowOff>
    </xdr:from>
    <xdr:to>
      <xdr:col>8</xdr:col>
      <xdr:colOff>0</xdr:colOff>
      <xdr:row>36</xdr:row>
      <xdr:rowOff>0</xdr:rowOff>
    </xdr:to>
    <xdr:sp>
      <xdr:nvSpPr>
        <xdr:cNvPr id="2" name="Text Box 2"/>
        <xdr:cNvSpPr txBox="1">
          <a:spLocks noChangeArrowheads="1"/>
        </xdr:cNvSpPr>
      </xdr:nvSpPr>
      <xdr:spPr>
        <a:xfrm>
          <a:off x="57150" y="6591300"/>
          <a:ext cx="910590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Data Sources and Quality
</a:t>
          </a:r>
          <a:r>
            <a:rPr lang="en-US" cap="none" sz="8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twoCellAnchor>
    <xdr:from>
      <xdr:col>0</xdr:col>
      <xdr:colOff>28575</xdr:colOff>
      <xdr:row>40</xdr:row>
      <xdr:rowOff>142875</xdr:rowOff>
    </xdr:from>
    <xdr:to>
      <xdr:col>8</xdr:col>
      <xdr:colOff>9525</xdr:colOff>
      <xdr:row>43</xdr:row>
      <xdr:rowOff>142875</xdr:rowOff>
    </xdr:to>
    <xdr:sp>
      <xdr:nvSpPr>
        <xdr:cNvPr id="3" name="Text Box 4"/>
        <xdr:cNvSpPr txBox="1">
          <a:spLocks noChangeArrowheads="1"/>
        </xdr:cNvSpPr>
      </xdr:nvSpPr>
      <xdr:spPr>
        <a:xfrm>
          <a:off x="28575" y="7705725"/>
          <a:ext cx="9144000" cy="4857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Arial"/>
              <a:ea typeface="Arial"/>
              <a:cs typeface="Arial"/>
            </a:rPr>
            <a:t>Data Sources and Quality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78</xdr:row>
      <xdr:rowOff>47625</xdr:rowOff>
    </xdr:from>
    <xdr:to>
      <xdr:col>7</xdr:col>
      <xdr:colOff>1323975</xdr:colOff>
      <xdr:row>81</xdr:row>
      <xdr:rowOff>57150</xdr:rowOff>
    </xdr:to>
    <xdr:sp>
      <xdr:nvSpPr>
        <xdr:cNvPr id="1" name="Text Box 2"/>
        <xdr:cNvSpPr txBox="1">
          <a:spLocks noChangeArrowheads="1"/>
        </xdr:cNvSpPr>
      </xdr:nvSpPr>
      <xdr:spPr>
        <a:xfrm>
          <a:off x="0" y="13677900"/>
          <a:ext cx="10267950" cy="4953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Arial"/>
              <a:ea typeface="Arial"/>
              <a:cs typeface="Arial"/>
            </a:rPr>
            <a:t>Data Sources and Quality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88</xdr:row>
      <xdr:rowOff>152400</xdr:rowOff>
    </xdr:from>
    <xdr:to>
      <xdr:col>8</xdr:col>
      <xdr:colOff>381000</xdr:colOff>
      <xdr:row>92</xdr:row>
      <xdr:rowOff>0</xdr:rowOff>
    </xdr:to>
    <xdr:sp>
      <xdr:nvSpPr>
        <xdr:cNvPr id="1" name="Text Box 5"/>
        <xdr:cNvSpPr txBox="1">
          <a:spLocks noChangeArrowheads="1"/>
        </xdr:cNvSpPr>
      </xdr:nvSpPr>
      <xdr:spPr>
        <a:xfrm>
          <a:off x="0" y="15135225"/>
          <a:ext cx="10267950" cy="4953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Arial"/>
              <a:ea typeface="Arial"/>
              <a:cs typeface="Arial"/>
            </a:rPr>
            <a:t>Data Sources and Quality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35</xdr:row>
      <xdr:rowOff>0</xdr:rowOff>
    </xdr:from>
    <xdr:to>
      <xdr:col>8</xdr:col>
      <xdr:colOff>0</xdr:colOff>
      <xdr:row>35</xdr:row>
      <xdr:rowOff>0</xdr:rowOff>
    </xdr:to>
    <xdr:sp>
      <xdr:nvSpPr>
        <xdr:cNvPr id="1" name="Text Box 1"/>
        <xdr:cNvSpPr txBox="1">
          <a:spLocks noChangeArrowheads="1"/>
        </xdr:cNvSpPr>
      </xdr:nvSpPr>
      <xdr:spPr>
        <a:xfrm>
          <a:off x="57150" y="6400800"/>
          <a:ext cx="908685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Data Sources and Quality
</a:t>
          </a:r>
          <a:r>
            <a:rPr lang="en-US" cap="none" sz="8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twoCellAnchor>
    <xdr:from>
      <xdr:col>0</xdr:col>
      <xdr:colOff>0</xdr:colOff>
      <xdr:row>38</xdr:row>
      <xdr:rowOff>38100</xdr:rowOff>
    </xdr:from>
    <xdr:to>
      <xdr:col>7</xdr:col>
      <xdr:colOff>1504950</xdr:colOff>
      <xdr:row>40</xdr:row>
      <xdr:rowOff>85725</xdr:rowOff>
    </xdr:to>
    <xdr:sp>
      <xdr:nvSpPr>
        <xdr:cNvPr id="2" name="Text Box 4"/>
        <xdr:cNvSpPr txBox="1">
          <a:spLocks noChangeArrowheads="1"/>
        </xdr:cNvSpPr>
      </xdr:nvSpPr>
      <xdr:spPr>
        <a:xfrm>
          <a:off x="0" y="7229475"/>
          <a:ext cx="9124950" cy="3714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Arial"/>
              <a:ea typeface="Arial"/>
              <a:cs typeface="Arial"/>
            </a:rPr>
            <a:t>Data Sources and Quality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9"/>
  <sheetViews>
    <sheetView showGridLines="0" tabSelected="1" zoomScale="85" zoomScaleNormal="85" zoomScalePageLayoutView="0" workbookViewId="0" topLeftCell="A1">
      <selection activeCell="A1" sqref="A1"/>
    </sheetView>
  </sheetViews>
  <sheetFormatPr defaultColWidth="9.140625" defaultRowHeight="12.75"/>
  <cols>
    <col min="1" max="1" width="82.57421875" style="259" customWidth="1"/>
    <col min="2" max="2" width="11.7109375" style="242" customWidth="1"/>
  </cols>
  <sheetData>
    <row r="1" spans="1:2" ht="15.75">
      <c r="A1" s="284" t="s">
        <v>86</v>
      </c>
      <c r="B1" s="236"/>
    </row>
    <row r="2" ht="14.25">
      <c r="B2" s="236"/>
    </row>
    <row r="3" spans="1:2" ht="43.5">
      <c r="A3" s="283" t="s">
        <v>196</v>
      </c>
      <c r="B3" s="254" t="s">
        <v>87</v>
      </c>
    </row>
    <row r="4" spans="1:2" ht="14.25">
      <c r="A4" s="260"/>
      <c r="B4" s="238"/>
    </row>
    <row r="5" spans="1:2" ht="29.25" customHeight="1">
      <c r="A5" s="283" t="s">
        <v>197</v>
      </c>
      <c r="B5" s="254" t="s">
        <v>88</v>
      </c>
    </row>
    <row r="6" spans="1:2" ht="15">
      <c r="A6" s="260"/>
      <c r="B6" s="239"/>
    </row>
    <row r="7" spans="1:2" ht="43.5">
      <c r="A7" s="283" t="s">
        <v>198</v>
      </c>
      <c r="B7" s="237" t="s">
        <v>89</v>
      </c>
    </row>
    <row r="8" spans="1:2" ht="15">
      <c r="A8" s="260"/>
      <c r="B8" s="239"/>
    </row>
    <row r="9" spans="1:2" ht="29.25">
      <c r="A9" s="283" t="s">
        <v>199</v>
      </c>
      <c r="B9" s="237" t="s">
        <v>90</v>
      </c>
    </row>
    <row r="10" spans="1:2" ht="15">
      <c r="A10" s="260"/>
      <c r="B10" s="239"/>
    </row>
    <row r="11" spans="1:2" ht="29.25">
      <c r="A11" s="283" t="s">
        <v>200</v>
      </c>
      <c r="B11" s="237" t="s">
        <v>91</v>
      </c>
    </row>
    <row r="12" spans="1:2" ht="20.25" customHeight="1">
      <c r="A12" s="260"/>
      <c r="B12" s="239"/>
    </row>
    <row r="13" spans="1:2" ht="28.5" customHeight="1">
      <c r="A13" s="283" t="s">
        <v>201</v>
      </c>
      <c r="B13" s="237" t="s">
        <v>104</v>
      </c>
    </row>
    <row r="14" spans="1:2" ht="15">
      <c r="A14" s="260"/>
      <c r="B14" s="239"/>
    </row>
    <row r="15" spans="1:2" s="32" customFormat="1" ht="29.25">
      <c r="A15" s="283" t="s">
        <v>205</v>
      </c>
      <c r="B15" s="237" t="s">
        <v>92</v>
      </c>
    </row>
    <row r="16" spans="1:2" s="32" customFormat="1" ht="9.75" customHeight="1">
      <c r="A16" s="260"/>
      <c r="B16" s="240"/>
    </row>
    <row r="17" spans="1:2" s="32" customFormat="1" ht="29.25" customHeight="1">
      <c r="A17" s="283" t="s">
        <v>206</v>
      </c>
      <c r="B17" s="237" t="s">
        <v>93</v>
      </c>
    </row>
    <row r="18" spans="1:2" s="32" customFormat="1" ht="15">
      <c r="A18" s="260"/>
      <c r="B18" s="240"/>
    </row>
    <row r="19" spans="1:2" s="32" customFormat="1" ht="29.25">
      <c r="A19" s="283" t="s">
        <v>207</v>
      </c>
      <c r="B19" s="237" t="s">
        <v>94</v>
      </c>
    </row>
    <row r="20" spans="1:2" s="32" customFormat="1" ht="15">
      <c r="A20" s="260"/>
      <c r="B20" s="240"/>
    </row>
    <row r="21" spans="1:2" s="32" customFormat="1" ht="29.25">
      <c r="A21" s="283" t="s">
        <v>195</v>
      </c>
      <c r="B21" s="237" t="s">
        <v>95</v>
      </c>
    </row>
    <row r="22" spans="1:2" ht="15">
      <c r="A22" s="260"/>
      <c r="B22" s="240"/>
    </row>
    <row r="23" spans="1:2" s="32" customFormat="1" ht="29.25">
      <c r="A23" s="283" t="s">
        <v>202</v>
      </c>
      <c r="B23" s="237" t="s">
        <v>96</v>
      </c>
    </row>
    <row r="24" spans="1:2" s="32" customFormat="1" ht="15">
      <c r="A24" s="260"/>
      <c r="B24" s="241"/>
    </row>
    <row r="25" spans="1:2" s="32" customFormat="1" ht="29.25">
      <c r="A25" s="283" t="s">
        <v>203</v>
      </c>
      <c r="B25" s="237" t="s">
        <v>103</v>
      </c>
    </row>
    <row r="26" spans="1:2" ht="15">
      <c r="A26" s="260"/>
      <c r="B26" s="240"/>
    </row>
    <row r="27" spans="1:2" s="32" customFormat="1" ht="29.25">
      <c r="A27" s="283" t="s">
        <v>204</v>
      </c>
      <c r="B27" s="237" t="s">
        <v>97</v>
      </c>
    </row>
    <row r="28" ht="15">
      <c r="B28" s="240"/>
    </row>
    <row r="29" ht="14.25">
      <c r="B29" s="236"/>
    </row>
  </sheetData>
  <sheetProtection/>
  <hyperlinks>
    <hyperlink ref="B3" location="'Table 4.1'!A1" display="Table 4.1"/>
    <hyperlink ref="B5" location="'Table 4.2'!A1" display="Table 4.2"/>
    <hyperlink ref="B7" location="'Table 4.3'!A1" display="Table 4.3"/>
    <hyperlink ref="B9" location="'Table 4.4'!A1" display="Table 4.4"/>
    <hyperlink ref="B11" location="'Table 4.5'!A1" display="Table 4.5"/>
    <hyperlink ref="B13" location="'Table 4.6'!A1" display="Table 4.6 "/>
    <hyperlink ref="B15" location="'Table 4.7'!A1" display="Table 4.7"/>
    <hyperlink ref="B17" location="'Table 4.8'!A1" display="Table 4.8"/>
    <hyperlink ref="B19" location="'Table 4.9'!A1" display="Table 4.9"/>
    <hyperlink ref="B21" location="'Table 4.10'!A1" display="Table 4.10"/>
    <hyperlink ref="B23" location="'Table 4.11'!A1" display="Table 4.11"/>
    <hyperlink ref="B25" location="'Table 4.12'!A1" display="Table 4.12 "/>
    <hyperlink ref="B27" location="'Table 4.13'!A1" display="Table 4.13"/>
  </hyperlinks>
  <printOptions/>
  <pageMargins left="0.48" right="0.35433070866141736" top="0.5905511811023623" bottom="0.3937007874015748"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M57"/>
  <sheetViews>
    <sheetView showGridLines="0" zoomScale="75" zoomScaleNormal="75" zoomScalePageLayoutView="0" workbookViewId="0" topLeftCell="A1">
      <selection activeCell="A1" sqref="A1:H1"/>
    </sheetView>
  </sheetViews>
  <sheetFormatPr defaultColWidth="9.140625" defaultRowHeight="12.75"/>
  <cols>
    <col min="1" max="1" width="32.28125" style="0" customWidth="1"/>
    <col min="2" max="6" width="15.7109375" style="0" customWidth="1"/>
    <col min="7" max="7" width="3.421875" style="0" customWidth="1"/>
    <col min="8" max="8" width="22.8515625" style="251" customWidth="1"/>
  </cols>
  <sheetData>
    <row r="1" spans="1:8" ht="33" customHeight="1">
      <c r="A1" s="378" t="s">
        <v>219</v>
      </c>
      <c r="B1" s="389"/>
      <c r="C1" s="389"/>
      <c r="D1" s="389"/>
      <c r="E1" s="389"/>
      <c r="F1" s="389"/>
      <c r="G1" s="389"/>
      <c r="H1" s="389"/>
    </row>
    <row r="2" spans="1:8" ht="13.5" thickBot="1">
      <c r="A2" s="4"/>
      <c r="B2" s="201"/>
      <c r="C2" s="67"/>
      <c r="D2" s="67"/>
      <c r="E2" s="201"/>
      <c r="F2" s="201"/>
      <c r="G2" s="67"/>
      <c r="H2" s="249"/>
    </row>
    <row r="3" spans="1:8" ht="45" customHeight="1">
      <c r="A3" s="68"/>
      <c r="B3" s="226" t="s">
        <v>118</v>
      </c>
      <c r="C3" s="257" t="s">
        <v>131</v>
      </c>
      <c r="D3" s="257" t="s">
        <v>134</v>
      </c>
      <c r="E3" s="226" t="s">
        <v>137</v>
      </c>
      <c r="F3" s="226" t="s">
        <v>225</v>
      </c>
      <c r="G3" s="17"/>
      <c r="H3" s="276" t="s">
        <v>221</v>
      </c>
    </row>
    <row r="4" spans="1:8" ht="12.75">
      <c r="A4" s="69"/>
      <c r="B4" s="70"/>
      <c r="C4" s="70"/>
      <c r="D4" s="70"/>
      <c r="E4" s="70"/>
      <c r="F4" s="70"/>
      <c r="G4" s="70"/>
      <c r="H4" s="250"/>
    </row>
    <row r="5" spans="1:8" ht="15">
      <c r="A5" s="181" t="s">
        <v>16</v>
      </c>
      <c r="B5" s="22">
        <v>73580</v>
      </c>
      <c r="C5" s="22">
        <v>73567</v>
      </c>
      <c r="D5" s="22">
        <v>72936</v>
      </c>
      <c r="E5" s="22">
        <v>71442</v>
      </c>
      <c r="F5" s="22">
        <v>72018</v>
      </c>
      <c r="G5" s="351"/>
      <c r="H5" s="150">
        <f>IF(OR(B5="..",F5=".."),"..",(IF(OR(B5&lt;50,F5&lt;50),"*",(F5/B5)-1)))</f>
        <v>-0.02122859472682792</v>
      </c>
    </row>
    <row r="6" spans="1:8" ht="12.75">
      <c r="A6" s="164" t="s">
        <v>64</v>
      </c>
      <c r="B6" s="34">
        <v>17537</v>
      </c>
      <c r="C6" s="34">
        <v>17024</v>
      </c>
      <c r="D6" s="34">
        <v>16831</v>
      </c>
      <c r="E6" s="34">
        <v>16354</v>
      </c>
      <c r="F6" s="25">
        <v>16594</v>
      </c>
      <c r="G6" s="351"/>
      <c r="H6" s="150">
        <f>IF(OR(B6="..",F6=".."),"..",(IF(OR(B6&lt;50,F6&lt;50),"*",(F6/B6)-1)))</f>
        <v>-0.053772024861720946</v>
      </c>
    </row>
    <row r="7" spans="1:8" ht="12.75">
      <c r="A7" s="164" t="s">
        <v>65</v>
      </c>
      <c r="B7" s="34">
        <v>16478</v>
      </c>
      <c r="C7" s="34">
        <v>16271</v>
      </c>
      <c r="D7" s="34">
        <v>16356</v>
      </c>
      <c r="E7" s="34">
        <v>15933</v>
      </c>
      <c r="F7" s="25">
        <v>16055</v>
      </c>
      <c r="G7" s="351"/>
      <c r="H7" s="150">
        <f>IF(OR(B7="..",F7=".."),"..",(IF(OR(B7&lt;50,F7&lt;50),"*",(F7/B7)-1)))</f>
        <v>-0.025670591091151884</v>
      </c>
    </row>
    <row r="8" spans="1:8" ht="12.75">
      <c r="A8" s="164" t="s">
        <v>66</v>
      </c>
      <c r="B8" s="34">
        <v>32314</v>
      </c>
      <c r="C8" s="34">
        <v>32848</v>
      </c>
      <c r="D8" s="34">
        <v>32846</v>
      </c>
      <c r="E8" s="34">
        <v>32414</v>
      </c>
      <c r="F8" s="25">
        <v>32295</v>
      </c>
      <c r="G8" s="351"/>
      <c r="H8" s="150">
        <f>IF(OR(B8="..",F8=".."),"..",(IF(OR(B8&lt;50,F8&lt;50),"*",(F8/B8)-1)))</f>
        <v>-0.0005879804419137713</v>
      </c>
    </row>
    <row r="9" spans="1:8" ht="12.75">
      <c r="A9" s="164" t="s">
        <v>67</v>
      </c>
      <c r="B9" s="34">
        <v>4619</v>
      </c>
      <c r="C9" s="34">
        <v>4844</v>
      </c>
      <c r="D9" s="34">
        <v>4924</v>
      </c>
      <c r="E9" s="34">
        <v>4758</v>
      </c>
      <c r="F9" s="25">
        <v>4578</v>
      </c>
      <c r="G9" s="351"/>
      <c r="H9" s="150">
        <f>IF(OR(B9="..",F9=".."),"..",(IF(OR(B9&lt;50,F9&lt;50),"*",(F9/B9)-1)))</f>
        <v>-0.008876380168867715</v>
      </c>
    </row>
    <row r="10" spans="1:8" ht="14.25">
      <c r="A10" s="164" t="s">
        <v>113</v>
      </c>
      <c r="B10" s="34">
        <v>2632</v>
      </c>
      <c r="C10" s="34">
        <v>2580</v>
      </c>
      <c r="D10" s="34">
        <v>1979</v>
      </c>
      <c r="E10" s="34">
        <v>1983</v>
      </c>
      <c r="F10" s="25">
        <v>2496</v>
      </c>
      <c r="G10" s="351"/>
      <c r="H10" s="150"/>
    </row>
    <row r="11" spans="1:8" ht="7.5" customHeight="1">
      <c r="A11" s="296"/>
      <c r="B11" s="352"/>
      <c r="C11" s="352"/>
      <c r="D11" s="352"/>
      <c r="E11" s="352"/>
      <c r="F11" s="352"/>
      <c r="G11" s="352"/>
      <c r="H11" s="352"/>
    </row>
    <row r="12" spans="1:8" ht="12.75">
      <c r="A12" s="71"/>
      <c r="B12" s="73"/>
      <c r="C12" s="73"/>
      <c r="D12" s="73"/>
      <c r="E12" s="73"/>
      <c r="F12" s="73"/>
      <c r="G12" s="353"/>
      <c r="H12" s="150"/>
    </row>
    <row r="13" spans="1:13" ht="15">
      <c r="A13" s="180"/>
      <c r="B13" s="208">
        <v>1</v>
      </c>
      <c r="C13" s="208">
        <v>1</v>
      </c>
      <c r="D13" s="208">
        <v>1</v>
      </c>
      <c r="E13" s="208">
        <v>1</v>
      </c>
      <c r="F13" s="208">
        <v>1</v>
      </c>
      <c r="G13" s="32"/>
      <c r="H13" s="150"/>
      <c r="I13" s="202"/>
      <c r="J13" s="202"/>
      <c r="K13" s="202"/>
      <c r="L13" s="202"/>
      <c r="M13" s="202"/>
    </row>
    <row r="14" spans="1:13" ht="12.75">
      <c r="A14" s="164" t="s">
        <v>64</v>
      </c>
      <c r="B14" s="207">
        <v>0.238339222614841</v>
      </c>
      <c r="C14" s="207">
        <v>0.23140810417714464</v>
      </c>
      <c r="D14" s="207">
        <v>0.23076395744214107</v>
      </c>
      <c r="E14" s="207">
        <v>0.2289129643626998</v>
      </c>
      <c r="F14" s="207">
        <v>0.23041461856758033</v>
      </c>
      <c r="G14" s="351"/>
      <c r="H14" s="150"/>
      <c r="I14" s="202"/>
      <c r="J14" s="202"/>
      <c r="K14" s="202"/>
      <c r="L14" s="202"/>
      <c r="M14" s="202"/>
    </row>
    <row r="15" spans="1:13" ht="12.75">
      <c r="A15" s="164" t="s">
        <v>65</v>
      </c>
      <c r="B15" s="207">
        <v>0.22394672465343843</v>
      </c>
      <c r="C15" s="207">
        <v>0.22117253659929045</v>
      </c>
      <c r="D15" s="207">
        <v>0.2242513984863442</v>
      </c>
      <c r="E15" s="207">
        <v>0.22302007222642142</v>
      </c>
      <c r="F15" s="207">
        <v>0.22293037851648198</v>
      </c>
      <c r="G15" s="351"/>
      <c r="H15" s="150"/>
      <c r="I15" s="202"/>
      <c r="J15" s="202"/>
      <c r="K15" s="202"/>
      <c r="L15" s="202"/>
      <c r="M15" s="202"/>
    </row>
    <row r="16" spans="1:13" ht="12.75">
      <c r="A16" s="164" t="s">
        <v>66</v>
      </c>
      <c r="B16" s="207">
        <v>0.4391682522424572</v>
      </c>
      <c r="C16" s="207">
        <v>0.4465045468756372</v>
      </c>
      <c r="D16" s="207">
        <v>0.45034002413074475</v>
      </c>
      <c r="E16" s="207">
        <v>0.4537107023879511</v>
      </c>
      <c r="F16" s="207">
        <v>0.44842955927684747</v>
      </c>
      <c r="G16" s="351"/>
      <c r="H16" s="150"/>
      <c r="I16" s="202"/>
      <c r="J16" s="202"/>
      <c r="K16" s="202"/>
      <c r="L16" s="202"/>
      <c r="M16" s="202"/>
    </row>
    <row r="17" spans="1:13" ht="12.75">
      <c r="A17" s="164" t="s">
        <v>67</v>
      </c>
      <c r="B17" s="207">
        <v>0.06277521065506932</v>
      </c>
      <c r="C17" s="207">
        <v>0.0658447401688257</v>
      </c>
      <c r="D17" s="207">
        <v>0.06751124273335526</v>
      </c>
      <c r="E17" s="207">
        <v>0.06659947929789199</v>
      </c>
      <c r="F17" s="207">
        <v>0.06356744147296509</v>
      </c>
      <c r="G17" s="351"/>
      <c r="H17" s="150"/>
      <c r="I17" s="202"/>
      <c r="J17" s="202"/>
      <c r="K17" s="202"/>
      <c r="L17" s="202"/>
      <c r="M17" s="202"/>
    </row>
    <row r="18" spans="1:9" ht="14.25">
      <c r="A18" s="164" t="s">
        <v>113</v>
      </c>
      <c r="B18" s="207">
        <v>0.03577058983419407</v>
      </c>
      <c r="C18" s="207">
        <v>0.035070072179102046</v>
      </c>
      <c r="D18" s="207">
        <v>0.02713337720741472</v>
      </c>
      <c r="E18" s="207">
        <v>0.027756781725035692</v>
      </c>
      <c r="F18" s="207">
        <v>0.034658002166125135</v>
      </c>
      <c r="G18" s="351"/>
      <c r="H18" s="150"/>
      <c r="I18" s="202"/>
    </row>
    <row r="19" spans="1:9" ht="12.75">
      <c r="A19" s="170"/>
      <c r="B19" s="171"/>
      <c r="C19" s="171"/>
      <c r="D19" s="171"/>
      <c r="E19" s="171"/>
      <c r="F19" s="171"/>
      <c r="G19" s="171"/>
      <c r="H19" s="171"/>
      <c r="I19" s="202"/>
    </row>
    <row r="20" spans="1:9" ht="12.75">
      <c r="A20" s="75"/>
      <c r="B20" s="73"/>
      <c r="C20" s="73"/>
      <c r="D20" s="73"/>
      <c r="E20" s="73"/>
      <c r="F20" s="73"/>
      <c r="G20" s="353"/>
      <c r="H20" s="150"/>
      <c r="I20" s="202"/>
    </row>
    <row r="21" spans="1:9" ht="15" customHeight="1">
      <c r="A21" s="181" t="s">
        <v>19</v>
      </c>
      <c r="B21" s="22">
        <v>38251</v>
      </c>
      <c r="C21" s="22">
        <v>38227</v>
      </c>
      <c r="D21" s="22">
        <v>38492</v>
      </c>
      <c r="E21" s="22">
        <v>38209</v>
      </c>
      <c r="F21" s="22">
        <v>39363</v>
      </c>
      <c r="G21" s="351"/>
      <c r="H21" s="150">
        <f>IF(OR(B21="..",F21=".."),"..",(IF(OR(B21&lt;50,F21&lt;50),"*",(F21/B21)-1)))</f>
        <v>0.029071135395153158</v>
      </c>
      <c r="I21" s="202"/>
    </row>
    <row r="22" spans="1:9" ht="12.75">
      <c r="A22" s="164" t="s">
        <v>64</v>
      </c>
      <c r="B22" s="34">
        <v>7500</v>
      </c>
      <c r="C22" s="34">
        <v>7256</v>
      </c>
      <c r="D22" s="34">
        <v>7440</v>
      </c>
      <c r="E22" s="34">
        <v>7281</v>
      </c>
      <c r="F22" s="25">
        <v>7341</v>
      </c>
      <c r="G22" s="351"/>
      <c r="H22" s="150">
        <f>IF(OR(B22="..",F22=".."),"..",(IF(OR(B22&lt;50,F22&lt;50),"*",(F22/B22)-1)))</f>
        <v>-0.021199999999999997</v>
      </c>
      <c r="I22" s="202"/>
    </row>
    <row r="23" spans="1:9" ht="12.75">
      <c r="A23" s="164" t="s">
        <v>65</v>
      </c>
      <c r="B23" s="34">
        <v>9526</v>
      </c>
      <c r="C23" s="34">
        <v>9435</v>
      </c>
      <c r="D23" s="34">
        <v>9470</v>
      </c>
      <c r="E23" s="34">
        <v>9278</v>
      </c>
      <c r="F23" s="25">
        <v>9615</v>
      </c>
      <c r="G23" s="351"/>
      <c r="H23" s="150">
        <f>IF(OR(B23="..",F23=".."),"..",(IF(OR(B23&lt;50,F23&lt;50),"*",(F23/B23)-1)))</f>
        <v>0.00934285114423683</v>
      </c>
      <c r="I23" s="202"/>
    </row>
    <row r="24" spans="1:9" ht="12.75">
      <c r="A24" s="164" t="s">
        <v>66</v>
      </c>
      <c r="B24" s="34">
        <v>16957</v>
      </c>
      <c r="C24" s="34">
        <v>17302</v>
      </c>
      <c r="D24" s="34">
        <v>17549</v>
      </c>
      <c r="E24" s="34">
        <v>17666</v>
      </c>
      <c r="F24" s="25">
        <v>18143</v>
      </c>
      <c r="G24" s="351"/>
      <c r="H24" s="150">
        <f>IF(OR(B24="..",F24=".."),"..",(IF(OR(B24&lt;50,F24&lt;50),"*",(F24/B24)-1)))</f>
        <v>0.06994161703131452</v>
      </c>
      <c r="I24" s="202"/>
    </row>
    <row r="25" spans="1:9" ht="12.75">
      <c r="A25" s="164" t="s">
        <v>67</v>
      </c>
      <c r="B25" s="34">
        <v>2928</v>
      </c>
      <c r="C25" s="34">
        <v>3082</v>
      </c>
      <c r="D25" s="34">
        <v>3177</v>
      </c>
      <c r="E25" s="34">
        <v>3108</v>
      </c>
      <c r="F25" s="25">
        <v>3127</v>
      </c>
      <c r="G25" s="351"/>
      <c r="H25" s="150">
        <f>IF(OR(B25="..",F25=".."),"..",(IF(OR(B25&lt;50,F25&lt;50),"*",(F25/B25)-1)))</f>
        <v>0.06796448087431695</v>
      </c>
      <c r="I25" s="202"/>
    </row>
    <row r="26" spans="1:9" ht="14.25">
      <c r="A26" s="164" t="s">
        <v>113</v>
      </c>
      <c r="B26" s="34">
        <v>1340</v>
      </c>
      <c r="C26" s="34">
        <v>1152</v>
      </c>
      <c r="D26" s="32">
        <v>856</v>
      </c>
      <c r="E26" s="32">
        <v>876</v>
      </c>
      <c r="F26" s="25">
        <v>1137</v>
      </c>
      <c r="G26" s="351"/>
      <c r="H26" s="150"/>
      <c r="I26" s="202"/>
    </row>
    <row r="27" spans="1:9" ht="7.5" customHeight="1">
      <c r="A27" s="296"/>
      <c r="B27" s="352"/>
      <c r="C27" s="352"/>
      <c r="D27" s="352"/>
      <c r="E27" s="352"/>
      <c r="F27" s="352"/>
      <c r="G27" s="354"/>
      <c r="H27" s="297"/>
      <c r="I27" s="202"/>
    </row>
    <row r="28" spans="1:9" ht="12.75">
      <c r="A28" s="71"/>
      <c r="B28" s="33"/>
      <c r="C28" s="33"/>
      <c r="D28" s="33"/>
      <c r="E28" s="33"/>
      <c r="F28" s="33"/>
      <c r="G28" s="353"/>
      <c r="H28" s="142"/>
      <c r="I28" s="202"/>
    </row>
    <row r="29" spans="1:13" ht="15">
      <c r="A29" s="180"/>
      <c r="B29" s="208">
        <v>1</v>
      </c>
      <c r="C29" s="208">
        <v>1</v>
      </c>
      <c r="D29" s="208">
        <v>1</v>
      </c>
      <c r="E29" s="208">
        <v>1</v>
      </c>
      <c r="F29" s="208">
        <v>1</v>
      </c>
      <c r="G29" s="32"/>
      <c r="H29" s="215"/>
      <c r="I29" s="202"/>
      <c r="J29" s="202"/>
      <c r="K29" s="202"/>
      <c r="L29" s="202"/>
      <c r="M29" s="202"/>
    </row>
    <row r="30" spans="1:13" ht="12.75">
      <c r="A30" s="164" t="s">
        <v>64</v>
      </c>
      <c r="B30" s="207">
        <v>0.19607330527306477</v>
      </c>
      <c r="C30" s="207">
        <v>0.18981348261699846</v>
      </c>
      <c r="D30" s="207">
        <v>0.19328691676192455</v>
      </c>
      <c r="E30" s="207">
        <v>0.19055719856578293</v>
      </c>
      <c r="F30" s="207">
        <v>0.1864949317887356</v>
      </c>
      <c r="G30" s="351"/>
      <c r="H30" s="146"/>
      <c r="I30" s="202"/>
      <c r="J30" s="202"/>
      <c r="K30" s="202"/>
      <c r="L30" s="202"/>
      <c r="M30" s="202"/>
    </row>
    <row r="31" spans="1:13" ht="12.75">
      <c r="A31" s="164" t="s">
        <v>65</v>
      </c>
      <c r="B31" s="207">
        <v>0.24903924080416198</v>
      </c>
      <c r="C31" s="207">
        <v>0.24681507834776467</v>
      </c>
      <c r="D31" s="207">
        <v>0.2460251480827185</v>
      </c>
      <c r="E31" s="207">
        <v>0.24282237169253318</v>
      </c>
      <c r="F31" s="207">
        <v>0.24426491883240606</v>
      </c>
      <c r="G31" s="351"/>
      <c r="H31" s="146"/>
      <c r="I31" s="202"/>
      <c r="J31" s="202"/>
      <c r="K31" s="202"/>
      <c r="L31" s="202"/>
      <c r="M31" s="202"/>
    </row>
    <row r="32" spans="1:13" ht="12.75">
      <c r="A32" s="164" t="s">
        <v>66</v>
      </c>
      <c r="B32" s="207">
        <v>0.4433086716687145</v>
      </c>
      <c r="C32" s="207">
        <v>0.45261202814764434</v>
      </c>
      <c r="D32" s="207">
        <v>0.45591291696975994</v>
      </c>
      <c r="E32" s="207">
        <v>0.4623518019314821</v>
      </c>
      <c r="F32" s="207">
        <v>0.4609150725300409</v>
      </c>
      <c r="G32" s="351"/>
      <c r="H32" s="146"/>
      <c r="I32" s="202"/>
      <c r="J32" s="202"/>
      <c r="K32" s="202"/>
      <c r="L32" s="202"/>
      <c r="M32" s="202"/>
    </row>
    <row r="33" spans="1:13" ht="12.75">
      <c r="A33" s="164" t="s">
        <v>67</v>
      </c>
      <c r="B33" s="207">
        <v>0.07654701837860448</v>
      </c>
      <c r="C33" s="207">
        <v>0.0806236429748607</v>
      </c>
      <c r="D33" s="207">
        <v>0.0825366309882573</v>
      </c>
      <c r="E33" s="207">
        <v>0.08134209217723573</v>
      </c>
      <c r="F33" s="207">
        <v>0.07944008332698219</v>
      </c>
      <c r="G33" s="351"/>
      <c r="H33" s="146"/>
      <c r="I33" s="202"/>
      <c r="J33" s="202"/>
      <c r="K33" s="202"/>
      <c r="L33" s="202"/>
      <c r="M33" s="202"/>
    </row>
    <row r="34" spans="1:9" ht="14.25">
      <c r="A34" s="164" t="s">
        <v>113</v>
      </c>
      <c r="B34" s="207">
        <v>0.03503176387545424</v>
      </c>
      <c r="C34" s="207">
        <v>0.03013576791273184</v>
      </c>
      <c r="D34" s="207">
        <v>0.022238387197339705</v>
      </c>
      <c r="E34" s="207">
        <v>0.022926535632966056</v>
      </c>
      <c r="F34" s="207">
        <v>0.028884993521835226</v>
      </c>
      <c r="G34" s="351"/>
      <c r="H34" s="146"/>
      <c r="I34" s="202"/>
    </row>
    <row r="35" spans="1:8" ht="12.75">
      <c r="A35" s="130"/>
      <c r="B35" s="153"/>
      <c r="C35" s="153"/>
      <c r="D35" s="153"/>
      <c r="E35" s="153"/>
      <c r="F35" s="153"/>
      <c r="G35" s="153"/>
      <c r="H35" s="252"/>
    </row>
    <row r="37" spans="1:8" ht="36.75" customHeight="1">
      <c r="A37" s="386" t="s">
        <v>121</v>
      </c>
      <c r="B37" s="386"/>
      <c r="C37" s="386"/>
      <c r="D37" s="386"/>
      <c r="E37" s="386"/>
      <c r="F37" s="386"/>
      <c r="G37" s="386"/>
      <c r="H37" s="386"/>
    </row>
    <row r="38" spans="1:8" s="5" customFormat="1" ht="12.75">
      <c r="A38" s="54"/>
      <c r="G38" s="10"/>
      <c r="H38" s="253"/>
    </row>
    <row r="39" spans="1:8" s="5" customFormat="1" ht="12.75">
      <c r="A39" s="55"/>
      <c r="H39" s="253"/>
    </row>
    <row r="40" spans="1:8" s="5" customFormat="1" ht="12.75">
      <c r="A40" s="6"/>
      <c r="H40" s="253"/>
    </row>
    <row r="41" spans="1:8" s="5" customFormat="1" ht="12.75">
      <c r="A41" s="6"/>
      <c r="H41" s="253"/>
    </row>
    <row r="42" spans="1:8" s="5" customFormat="1" ht="12.75">
      <c r="A42"/>
      <c r="B42"/>
      <c r="C42"/>
      <c r="D42"/>
      <c r="E42"/>
      <c r="F42"/>
      <c r="G42"/>
      <c r="H42"/>
    </row>
    <row r="43" ht="12.75">
      <c r="H43"/>
    </row>
    <row r="44" spans="1:8" ht="12.75">
      <c r="A44" s="24"/>
      <c r="B44" s="258"/>
      <c r="C44" s="258"/>
      <c r="D44" s="258"/>
      <c r="E44" s="258"/>
      <c r="F44" s="258"/>
      <c r="G44" s="258"/>
      <c r="H44" s="258"/>
    </row>
    <row r="45" spans="2:8" ht="12.75">
      <c r="B45" s="3"/>
      <c r="C45" s="3"/>
      <c r="D45" s="3"/>
      <c r="E45" s="3"/>
      <c r="F45" s="3"/>
      <c r="G45" s="3"/>
      <c r="H45" s="3"/>
    </row>
    <row r="46" spans="2:8" ht="12.75">
      <c r="B46" s="3"/>
      <c r="C46" s="3"/>
      <c r="D46" s="3"/>
      <c r="E46" s="3"/>
      <c r="F46" s="3"/>
      <c r="G46" s="3"/>
      <c r="H46" s="3"/>
    </row>
    <row r="47" spans="2:8" ht="12.75">
      <c r="B47" s="3"/>
      <c r="C47" s="3"/>
      <c r="D47" s="3"/>
      <c r="E47" s="3"/>
      <c r="F47" s="3"/>
      <c r="G47" s="3"/>
      <c r="H47" s="3"/>
    </row>
    <row r="48" spans="2:8" ht="12.75">
      <c r="B48" s="3"/>
      <c r="C48" s="3"/>
      <c r="D48" s="3"/>
      <c r="E48" s="3"/>
      <c r="F48" s="3"/>
      <c r="G48" s="3"/>
      <c r="H48" s="3"/>
    </row>
    <row r="49" spans="2:8" ht="12.75">
      <c r="B49" s="3"/>
      <c r="C49" s="3"/>
      <c r="D49" s="3"/>
      <c r="E49" s="3"/>
      <c r="F49" s="3"/>
      <c r="G49" s="3"/>
      <c r="H49" s="3"/>
    </row>
    <row r="50" spans="2:8" ht="12.75">
      <c r="B50" s="258"/>
      <c r="C50" s="258"/>
      <c r="D50" s="258"/>
      <c r="E50" s="258"/>
      <c r="F50" s="258"/>
      <c r="G50" s="258"/>
      <c r="H50" s="258"/>
    </row>
    <row r="51" spans="1:8" ht="12.75">
      <c r="A51" s="24"/>
      <c r="B51" s="258"/>
      <c r="C51" s="258"/>
      <c r="D51" s="258"/>
      <c r="E51" s="258"/>
      <c r="F51" s="258"/>
      <c r="G51" s="258"/>
      <c r="H51" s="258"/>
    </row>
    <row r="52" spans="2:8" ht="12.75">
      <c r="B52" s="3"/>
      <c r="C52" s="3"/>
      <c r="D52" s="3"/>
      <c r="E52" s="3"/>
      <c r="F52" s="3"/>
      <c r="G52" s="3"/>
      <c r="H52" s="3"/>
    </row>
    <row r="53" spans="2:8" ht="12.75">
      <c r="B53" s="3"/>
      <c r="C53" s="3"/>
      <c r="D53" s="3"/>
      <c r="E53" s="3"/>
      <c r="F53" s="3"/>
      <c r="G53" s="3"/>
      <c r="H53" s="3"/>
    </row>
    <row r="54" spans="2:8" ht="12.75">
      <c r="B54" s="3"/>
      <c r="C54" s="3"/>
      <c r="D54" s="3"/>
      <c r="E54" s="3"/>
      <c r="F54" s="3"/>
      <c r="G54" s="3"/>
      <c r="H54" s="3"/>
    </row>
    <row r="55" spans="2:8" ht="12.75">
      <c r="B55" s="3"/>
      <c r="C55" s="3"/>
      <c r="D55" s="3"/>
      <c r="E55" s="3"/>
      <c r="F55" s="3"/>
      <c r="G55" s="3"/>
      <c r="H55" s="3"/>
    </row>
    <row r="56" spans="2:8" ht="12.75">
      <c r="B56" s="3"/>
      <c r="C56" s="3"/>
      <c r="D56" s="3"/>
      <c r="E56" s="3"/>
      <c r="F56" s="3"/>
      <c r="G56" s="3"/>
      <c r="H56" s="3"/>
    </row>
    <row r="57" ht="12.75">
      <c r="H57"/>
    </row>
  </sheetData>
  <sheetProtection/>
  <mergeCells count="2">
    <mergeCell ref="A1:H1"/>
    <mergeCell ref="A37:H37"/>
  </mergeCells>
  <printOptions/>
  <pageMargins left="0.75" right="0.75" top="1" bottom="1" header="0.5" footer="0.5"/>
  <pageSetup fitToHeight="1" fitToWidth="1" horizontalDpi="600" verticalDpi="600" orientation="portrait" paperSize="9" scale="64"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54"/>
  <sheetViews>
    <sheetView showGridLines="0" zoomScale="64" zoomScaleNormal="64" zoomScalePageLayoutView="0" workbookViewId="0" topLeftCell="A1">
      <selection activeCell="A64" sqref="A64"/>
    </sheetView>
  </sheetViews>
  <sheetFormatPr defaultColWidth="8.8515625" defaultRowHeight="12.75"/>
  <cols>
    <col min="1" max="1" width="57.57421875" style="85" customWidth="1"/>
    <col min="2" max="2" width="12.421875" style="0" customWidth="1"/>
    <col min="3" max="3" width="14.28125" style="0" customWidth="1"/>
    <col min="4" max="5" width="12.8515625" style="0" customWidth="1"/>
    <col min="6" max="6" width="12.8515625" style="24" customWidth="1"/>
    <col min="7" max="7" width="6.7109375" style="24" customWidth="1"/>
    <col min="8" max="8" width="12.00390625" style="24" customWidth="1"/>
    <col min="9" max="10" width="14.421875" style="24" customWidth="1"/>
    <col min="11" max="11" width="5.28125" style="24" customWidth="1"/>
    <col min="12" max="12" width="13.57421875" style="0" customWidth="1"/>
  </cols>
  <sheetData>
    <row r="1" spans="1:12" ht="33.75" customHeight="1">
      <c r="A1" s="390" t="s">
        <v>230</v>
      </c>
      <c r="B1" s="391"/>
      <c r="C1" s="391"/>
      <c r="D1" s="391"/>
      <c r="E1" s="391"/>
      <c r="F1" s="391"/>
      <c r="G1" s="391"/>
      <c r="H1" s="391"/>
      <c r="I1" s="391"/>
      <c r="J1" s="391"/>
      <c r="K1" s="391"/>
      <c r="L1" s="391"/>
    </row>
    <row r="2" ht="13.5" thickBot="1">
      <c r="A2" s="82"/>
    </row>
    <row r="3" spans="1:12" ht="14.25">
      <c r="A3" s="189"/>
      <c r="B3" s="228"/>
      <c r="C3" s="228"/>
      <c r="D3" s="228"/>
      <c r="E3" s="228"/>
      <c r="F3" s="229"/>
      <c r="G3" s="230"/>
      <c r="H3" s="229"/>
      <c r="I3" s="229"/>
      <c r="J3" s="229"/>
      <c r="K3" s="230"/>
      <c r="L3" s="229"/>
    </row>
    <row r="4" spans="1:12" ht="14.25">
      <c r="A4" s="188"/>
      <c r="B4" s="231"/>
      <c r="C4" s="231"/>
      <c r="D4" s="231"/>
      <c r="E4" s="231"/>
      <c r="F4" s="215"/>
      <c r="G4" s="32"/>
      <c r="H4" s="231"/>
      <c r="I4" s="231"/>
      <c r="J4" s="215"/>
      <c r="K4" s="32"/>
      <c r="L4" s="215"/>
    </row>
    <row r="5" spans="1:12" ht="39.75">
      <c r="A5" s="339" t="s">
        <v>141</v>
      </c>
      <c r="B5" s="246" t="s">
        <v>100</v>
      </c>
      <c r="C5" s="246" t="s">
        <v>122</v>
      </c>
      <c r="D5" s="246" t="s">
        <v>3</v>
      </c>
      <c r="E5" s="246" t="s">
        <v>99</v>
      </c>
      <c r="F5" s="247" t="s">
        <v>231</v>
      </c>
      <c r="G5" s="248"/>
      <c r="H5" s="246" t="s">
        <v>101</v>
      </c>
      <c r="I5" s="246" t="s">
        <v>102</v>
      </c>
      <c r="J5" s="247" t="s">
        <v>123</v>
      </c>
      <c r="K5" s="248"/>
      <c r="L5" s="247" t="s">
        <v>124</v>
      </c>
    </row>
    <row r="6" spans="1:11" ht="12.75">
      <c r="A6" s="82"/>
      <c r="B6" s="83"/>
      <c r="C6" s="83"/>
      <c r="D6" s="83"/>
      <c r="E6" s="83"/>
      <c r="F6" s="84"/>
      <c r="G6"/>
      <c r="H6" s="84"/>
      <c r="I6" s="84"/>
      <c r="J6" s="84"/>
      <c r="K6"/>
    </row>
    <row r="7" spans="1:12" s="24" customFormat="1" ht="12.75">
      <c r="A7" s="24" t="s">
        <v>142</v>
      </c>
      <c r="B7" s="24">
        <v>10</v>
      </c>
      <c r="C7" s="24">
        <v>79</v>
      </c>
      <c r="D7" s="22">
        <v>13750</v>
      </c>
      <c r="E7" s="22">
        <v>6573</v>
      </c>
      <c r="F7" s="22">
        <v>20030</v>
      </c>
      <c r="H7" s="22">
        <v>11648</v>
      </c>
      <c r="I7" s="22">
        <v>6783</v>
      </c>
      <c r="J7" s="22">
        <v>18371</v>
      </c>
      <c r="K7" s="22"/>
      <c r="L7" s="22">
        <v>38100</v>
      </c>
    </row>
    <row r="8" spans="1:12" ht="12.75">
      <c r="A8" s="85" t="s">
        <v>143</v>
      </c>
      <c r="B8">
        <v>2</v>
      </c>
      <c r="C8">
        <v>14</v>
      </c>
      <c r="D8" s="25">
        <v>2180</v>
      </c>
      <c r="E8" s="25">
        <v>1400</v>
      </c>
      <c r="F8" s="25">
        <v>3531</v>
      </c>
      <c r="G8"/>
      <c r="H8" s="25">
        <v>8097</v>
      </c>
      <c r="I8" s="25">
        <v>3820</v>
      </c>
      <c r="J8" s="25">
        <v>11896</v>
      </c>
      <c r="K8" s="25"/>
      <c r="L8" s="25">
        <v>15303</v>
      </c>
    </row>
    <row r="9" spans="1:12" ht="12.75">
      <c r="A9" s="85" t="s">
        <v>144</v>
      </c>
      <c r="B9">
        <v>0</v>
      </c>
      <c r="C9">
        <v>13</v>
      </c>
      <c r="D9" s="25">
        <v>1966</v>
      </c>
      <c r="E9">
        <v>926</v>
      </c>
      <c r="F9" s="25">
        <v>2823</v>
      </c>
      <c r="G9"/>
      <c r="H9">
        <v>495</v>
      </c>
      <c r="I9">
        <v>465</v>
      </c>
      <c r="J9">
        <v>957</v>
      </c>
      <c r="K9"/>
      <c r="L9" s="25">
        <v>3742</v>
      </c>
    </row>
    <row r="10" spans="1:12" s="24" customFormat="1" ht="12.75">
      <c r="A10" s="85" t="s">
        <v>145</v>
      </c>
      <c r="B10">
        <v>0</v>
      </c>
      <c r="C10">
        <v>5</v>
      </c>
      <c r="D10" s="25">
        <v>2149</v>
      </c>
      <c r="E10" s="25">
        <v>1091</v>
      </c>
      <c r="F10" s="25">
        <v>3175</v>
      </c>
      <c r="G10"/>
      <c r="H10">
        <v>422</v>
      </c>
      <c r="I10">
        <v>406</v>
      </c>
      <c r="J10">
        <v>810</v>
      </c>
      <c r="K10"/>
      <c r="L10" s="25">
        <v>3941</v>
      </c>
    </row>
    <row r="11" spans="1:12" ht="12.75">
      <c r="A11" s="85" t="s">
        <v>146</v>
      </c>
      <c r="B11">
        <v>0</v>
      </c>
      <c r="C11">
        <v>18</v>
      </c>
      <c r="D11" s="25">
        <v>2491</v>
      </c>
      <c r="E11" s="25">
        <v>1040</v>
      </c>
      <c r="F11" s="25">
        <v>3498</v>
      </c>
      <c r="G11"/>
      <c r="H11">
        <v>672</v>
      </c>
      <c r="I11">
        <v>541</v>
      </c>
      <c r="J11" s="25">
        <v>1207</v>
      </c>
      <c r="K11" s="25"/>
      <c r="L11" s="25">
        <v>4686</v>
      </c>
    </row>
    <row r="12" spans="1:12" ht="12.75">
      <c r="A12" s="85" t="s">
        <v>147</v>
      </c>
      <c r="B12">
        <v>0</v>
      </c>
      <c r="C12">
        <v>9</v>
      </c>
      <c r="D12" s="25">
        <v>1938</v>
      </c>
      <c r="E12">
        <v>772</v>
      </c>
      <c r="F12" s="25">
        <v>2669</v>
      </c>
      <c r="G12"/>
      <c r="H12">
        <v>697</v>
      </c>
      <c r="I12">
        <v>540</v>
      </c>
      <c r="J12" s="25">
        <v>1232</v>
      </c>
      <c r="K12" s="25"/>
      <c r="L12" s="25">
        <v>3869</v>
      </c>
    </row>
    <row r="13" spans="1:12" ht="12.75">
      <c r="A13" s="85" t="s">
        <v>148</v>
      </c>
      <c r="B13">
        <v>8</v>
      </c>
      <c r="C13">
        <v>20</v>
      </c>
      <c r="D13" s="25">
        <v>3026</v>
      </c>
      <c r="E13" s="25">
        <v>1344</v>
      </c>
      <c r="F13" s="25">
        <v>4334</v>
      </c>
      <c r="G13"/>
      <c r="H13" s="25">
        <v>1265</v>
      </c>
      <c r="I13" s="25">
        <v>1011</v>
      </c>
      <c r="J13" s="25">
        <v>2269</v>
      </c>
      <c r="K13" s="25"/>
      <c r="L13" s="25">
        <v>6559</v>
      </c>
    </row>
    <row r="14" spans="1:12" ht="12.75">
      <c r="A14"/>
      <c r="D14" s="25"/>
      <c r="E14" s="25"/>
      <c r="F14" s="25"/>
      <c r="G14"/>
      <c r="H14" s="25"/>
      <c r="I14" s="25"/>
      <c r="J14" s="25"/>
      <c r="K14" s="25"/>
      <c r="L14" s="25"/>
    </row>
    <row r="15" spans="1:12" ht="12.75">
      <c r="A15" s="24" t="s">
        <v>149</v>
      </c>
      <c r="B15" s="24">
        <v>8</v>
      </c>
      <c r="C15" s="24">
        <v>129</v>
      </c>
      <c r="D15" s="22">
        <v>10075</v>
      </c>
      <c r="E15" s="22">
        <v>6448</v>
      </c>
      <c r="F15" s="22">
        <v>16338</v>
      </c>
      <c r="H15" s="22">
        <v>11782</v>
      </c>
      <c r="I15" s="22">
        <v>7211</v>
      </c>
      <c r="J15" s="22">
        <v>18877</v>
      </c>
      <c r="K15" s="22"/>
      <c r="L15" s="22">
        <v>34973</v>
      </c>
    </row>
    <row r="16" spans="1:12" s="24" customFormat="1" ht="12.75">
      <c r="A16" s="85" t="s">
        <v>150</v>
      </c>
      <c r="B16">
        <v>4</v>
      </c>
      <c r="C16">
        <v>24</v>
      </c>
      <c r="D16" s="25">
        <v>2056</v>
      </c>
      <c r="E16" s="25">
        <v>1615</v>
      </c>
      <c r="F16" s="25">
        <v>3608</v>
      </c>
      <c r="G16"/>
      <c r="H16" s="25">
        <v>8035</v>
      </c>
      <c r="I16" s="25">
        <v>3883</v>
      </c>
      <c r="J16" s="25">
        <v>11856</v>
      </c>
      <c r="K16" s="25"/>
      <c r="L16" s="25">
        <v>15356</v>
      </c>
    </row>
    <row r="17" spans="1:12" ht="12.75">
      <c r="A17" s="85" t="s">
        <v>151</v>
      </c>
      <c r="B17">
        <v>3</v>
      </c>
      <c r="C17">
        <v>54</v>
      </c>
      <c r="D17" s="25">
        <v>4133</v>
      </c>
      <c r="E17" s="25">
        <v>2254</v>
      </c>
      <c r="F17" s="25">
        <v>6330</v>
      </c>
      <c r="G17"/>
      <c r="H17" s="25">
        <v>1733</v>
      </c>
      <c r="I17" s="25">
        <v>1587</v>
      </c>
      <c r="J17" s="25">
        <v>3301</v>
      </c>
      <c r="K17" s="25"/>
      <c r="L17" s="25">
        <v>9561</v>
      </c>
    </row>
    <row r="18" spans="1:12" ht="12.75">
      <c r="A18" s="85" t="s">
        <v>152</v>
      </c>
      <c r="B18">
        <v>1</v>
      </c>
      <c r="C18">
        <v>35</v>
      </c>
      <c r="D18" s="25">
        <v>2170</v>
      </c>
      <c r="E18" s="25">
        <v>1406</v>
      </c>
      <c r="F18" s="25">
        <v>3538</v>
      </c>
      <c r="G18"/>
      <c r="H18">
        <v>948</v>
      </c>
      <c r="I18">
        <v>732</v>
      </c>
      <c r="J18" s="25">
        <v>1656</v>
      </c>
      <c r="K18" s="25"/>
      <c r="L18" s="25">
        <v>5158</v>
      </c>
    </row>
    <row r="19" spans="1:12" ht="12.75">
      <c r="A19" s="85" t="s">
        <v>153</v>
      </c>
      <c r="B19">
        <v>0</v>
      </c>
      <c r="C19">
        <v>16</v>
      </c>
      <c r="D19" s="25">
        <v>1716</v>
      </c>
      <c r="E19" s="25">
        <v>1173</v>
      </c>
      <c r="F19" s="25">
        <v>2862</v>
      </c>
      <c r="G19"/>
      <c r="H19" s="25">
        <v>1066</v>
      </c>
      <c r="I19" s="25">
        <v>1009</v>
      </c>
      <c r="J19" s="25">
        <v>2064</v>
      </c>
      <c r="K19" s="25"/>
      <c r="L19" s="25">
        <v>4898</v>
      </c>
    </row>
    <row r="20" spans="1:12" ht="12.75">
      <c r="A20"/>
      <c r="D20" s="25"/>
      <c r="E20" s="25"/>
      <c r="F20" s="25"/>
      <c r="G20"/>
      <c r="H20" s="25"/>
      <c r="I20" s="25"/>
      <c r="J20" s="25"/>
      <c r="K20" s="25"/>
      <c r="L20" s="25"/>
    </row>
    <row r="21" spans="1:12" s="24" customFormat="1" ht="12.75">
      <c r="A21" s="24" t="s">
        <v>154</v>
      </c>
      <c r="B21" s="24">
        <v>3</v>
      </c>
      <c r="C21" s="24">
        <v>167</v>
      </c>
      <c r="D21" s="22">
        <v>11067</v>
      </c>
      <c r="E21" s="22">
        <v>6430</v>
      </c>
      <c r="F21" s="22">
        <v>17349</v>
      </c>
      <c r="H21" s="22">
        <v>11299</v>
      </c>
      <c r="I21" s="22">
        <v>6712</v>
      </c>
      <c r="J21" s="22">
        <v>17947</v>
      </c>
      <c r="K21" s="22"/>
      <c r="L21" s="22">
        <v>35125</v>
      </c>
    </row>
    <row r="22" spans="1:12" ht="12.75">
      <c r="A22" s="85" t="s">
        <v>155</v>
      </c>
      <c r="B22">
        <v>2</v>
      </c>
      <c r="C22">
        <v>59</v>
      </c>
      <c r="D22" s="25">
        <v>1770</v>
      </c>
      <c r="E22" s="25">
        <v>1141</v>
      </c>
      <c r="F22" s="25">
        <v>2927</v>
      </c>
      <c r="G22"/>
      <c r="H22" s="25">
        <v>8153</v>
      </c>
      <c r="I22" s="25">
        <v>3799</v>
      </c>
      <c r="J22" s="25">
        <v>11920</v>
      </c>
      <c r="K22" s="25"/>
      <c r="L22" s="25">
        <v>14765</v>
      </c>
    </row>
    <row r="23" spans="1:12" ht="12.75">
      <c r="A23" s="85" t="s">
        <v>156</v>
      </c>
      <c r="B23">
        <v>1</v>
      </c>
      <c r="C23">
        <v>33</v>
      </c>
      <c r="D23" s="25">
        <v>3008</v>
      </c>
      <c r="E23" s="25">
        <v>1822</v>
      </c>
      <c r="F23" s="25">
        <v>4758</v>
      </c>
      <c r="G23"/>
      <c r="H23" s="25">
        <v>1055</v>
      </c>
      <c r="I23">
        <v>955</v>
      </c>
      <c r="J23" s="25">
        <v>2006</v>
      </c>
      <c r="K23" s="25"/>
      <c r="L23" s="25">
        <v>6741</v>
      </c>
    </row>
    <row r="24" spans="1:12" ht="12.75">
      <c r="A24" s="85" t="s">
        <v>157</v>
      </c>
      <c r="B24">
        <v>0</v>
      </c>
      <c r="C24">
        <v>68</v>
      </c>
      <c r="D24" s="25">
        <v>4811</v>
      </c>
      <c r="E24" s="25">
        <v>2882</v>
      </c>
      <c r="F24" s="25">
        <v>7634</v>
      </c>
      <c r="G24"/>
      <c r="H24" s="25">
        <v>1736</v>
      </c>
      <c r="I24" s="25">
        <v>1582</v>
      </c>
      <c r="J24" s="25">
        <v>3296</v>
      </c>
      <c r="K24" s="25"/>
      <c r="L24" s="25">
        <v>10876</v>
      </c>
    </row>
    <row r="25" spans="1:12" s="86" customFormat="1" ht="12.75">
      <c r="A25" s="85" t="s">
        <v>158</v>
      </c>
      <c r="B25">
        <v>0</v>
      </c>
      <c r="C25">
        <v>7</v>
      </c>
      <c r="D25" s="25">
        <v>1478</v>
      </c>
      <c r="E25">
        <v>585</v>
      </c>
      <c r="F25" s="25">
        <v>2030</v>
      </c>
      <c r="G25"/>
      <c r="H25">
        <v>355</v>
      </c>
      <c r="I25">
        <v>376</v>
      </c>
      <c r="J25">
        <v>725</v>
      </c>
      <c r="K25"/>
      <c r="L25" s="25">
        <v>2743</v>
      </c>
    </row>
    <row r="26" spans="1:12" s="86" customFormat="1" ht="12.75">
      <c r="A26"/>
      <c r="B26"/>
      <c r="C26"/>
      <c r="D26" s="25"/>
      <c r="E26"/>
      <c r="F26" s="25"/>
      <c r="G26"/>
      <c r="H26"/>
      <c r="I26"/>
      <c r="J26"/>
      <c r="K26"/>
      <c r="L26" s="25"/>
    </row>
    <row r="27" spans="1:12" s="24" customFormat="1" ht="12.75">
      <c r="A27" s="24" t="s">
        <v>159</v>
      </c>
      <c r="B27" s="24">
        <v>9</v>
      </c>
      <c r="C27" s="24">
        <v>624</v>
      </c>
      <c r="D27" s="22">
        <v>11173</v>
      </c>
      <c r="E27" s="22">
        <v>6515</v>
      </c>
      <c r="F27" s="22">
        <v>17943</v>
      </c>
      <c r="H27" s="22">
        <v>14308</v>
      </c>
      <c r="I27" s="22">
        <v>7113</v>
      </c>
      <c r="J27" s="22">
        <v>21267</v>
      </c>
      <c r="K27" s="22"/>
      <c r="L27" s="22">
        <v>38898</v>
      </c>
    </row>
    <row r="28" spans="1:12" ht="12.75">
      <c r="A28" t="s">
        <v>160</v>
      </c>
      <c r="B28">
        <v>4</v>
      </c>
      <c r="C28">
        <v>256</v>
      </c>
      <c r="D28" s="25">
        <v>1412</v>
      </c>
      <c r="E28" s="25">
        <v>1111</v>
      </c>
      <c r="F28" s="25">
        <v>2729</v>
      </c>
      <c r="G28"/>
      <c r="H28" s="25">
        <v>9800</v>
      </c>
      <c r="I28" s="25">
        <v>3575</v>
      </c>
      <c r="J28" s="25">
        <v>13302</v>
      </c>
      <c r="K28" s="25"/>
      <c r="L28" s="25">
        <v>15898</v>
      </c>
    </row>
    <row r="29" spans="1:12" s="86" customFormat="1" ht="12.75">
      <c r="A29" t="s">
        <v>161</v>
      </c>
      <c r="B29">
        <v>5</v>
      </c>
      <c r="C29">
        <v>368</v>
      </c>
      <c r="D29" s="25">
        <v>9761</v>
      </c>
      <c r="E29" s="25">
        <v>5404</v>
      </c>
      <c r="F29" s="25">
        <v>15214</v>
      </c>
      <c r="G29"/>
      <c r="H29" s="25">
        <v>4508</v>
      </c>
      <c r="I29" s="25">
        <v>3538</v>
      </c>
      <c r="J29" s="25">
        <v>7965</v>
      </c>
      <c r="K29" s="25"/>
      <c r="L29" s="25">
        <v>23000</v>
      </c>
    </row>
    <row r="30" spans="1:12" ht="12.75">
      <c r="A30"/>
      <c r="D30" s="25"/>
      <c r="E30" s="25"/>
      <c r="F30" s="25"/>
      <c r="G30"/>
      <c r="H30" s="25"/>
      <c r="I30" s="25"/>
      <c r="J30" s="25"/>
      <c r="K30" s="25"/>
      <c r="L30" s="25"/>
    </row>
    <row r="31" spans="1:12" s="24" customFormat="1" ht="12.75">
      <c r="A31" s="24" t="s">
        <v>162</v>
      </c>
      <c r="B31" s="24">
        <v>13</v>
      </c>
      <c r="C31" s="24">
        <v>162</v>
      </c>
      <c r="D31" s="22">
        <v>11394</v>
      </c>
      <c r="E31" s="22">
        <v>6116</v>
      </c>
      <c r="F31" s="22">
        <v>17335</v>
      </c>
      <c r="H31" s="22">
        <v>10508</v>
      </c>
      <c r="I31" s="22">
        <v>5068</v>
      </c>
      <c r="J31" s="22">
        <v>15499</v>
      </c>
      <c r="K31" s="22"/>
      <c r="L31" s="22">
        <v>32649</v>
      </c>
    </row>
    <row r="32" spans="1:12" ht="12.75">
      <c r="A32" t="s">
        <v>163</v>
      </c>
      <c r="B32">
        <v>6</v>
      </c>
      <c r="C32">
        <v>42</v>
      </c>
      <c r="D32" s="25">
        <v>1812</v>
      </c>
      <c r="E32" s="25">
        <v>1255</v>
      </c>
      <c r="F32" s="25">
        <v>3056</v>
      </c>
      <c r="G32"/>
      <c r="H32" s="25">
        <v>7262</v>
      </c>
      <c r="I32" s="25">
        <v>2794</v>
      </c>
      <c r="J32" s="25">
        <v>10026</v>
      </c>
      <c r="K32" s="25"/>
      <c r="L32" s="25">
        <v>12995</v>
      </c>
    </row>
    <row r="33" spans="1:12" ht="12.75">
      <c r="A33" t="s">
        <v>164</v>
      </c>
      <c r="B33">
        <v>2</v>
      </c>
      <c r="C33">
        <v>27</v>
      </c>
      <c r="D33" s="25">
        <v>2848</v>
      </c>
      <c r="E33" s="25">
        <v>1758</v>
      </c>
      <c r="F33" s="25">
        <v>4555</v>
      </c>
      <c r="G33"/>
      <c r="H33" s="25">
        <v>1134</v>
      </c>
      <c r="I33">
        <v>744</v>
      </c>
      <c r="J33" s="25">
        <v>1868</v>
      </c>
      <c r="K33" s="25"/>
      <c r="L33" s="25">
        <v>6384</v>
      </c>
    </row>
    <row r="34" spans="1:12" ht="12.75">
      <c r="A34" t="s">
        <v>165</v>
      </c>
      <c r="B34">
        <v>1</v>
      </c>
      <c r="C34">
        <v>39</v>
      </c>
      <c r="D34" s="25">
        <v>1975</v>
      </c>
      <c r="E34">
        <v>816</v>
      </c>
      <c r="F34" s="25">
        <v>2767</v>
      </c>
      <c r="G34"/>
      <c r="H34">
        <v>486</v>
      </c>
      <c r="I34">
        <v>360</v>
      </c>
      <c r="J34">
        <v>831</v>
      </c>
      <c r="K34"/>
      <c r="L34" s="25">
        <v>3576</v>
      </c>
    </row>
    <row r="35" spans="1:12" ht="12.75">
      <c r="A35" t="s">
        <v>166</v>
      </c>
      <c r="B35">
        <v>2</v>
      </c>
      <c r="C35">
        <v>3</v>
      </c>
      <c r="D35" s="25">
        <v>1313</v>
      </c>
      <c r="E35">
        <v>618</v>
      </c>
      <c r="F35" s="25">
        <v>1902</v>
      </c>
      <c r="G35"/>
      <c r="H35">
        <v>451</v>
      </c>
      <c r="I35">
        <v>203</v>
      </c>
      <c r="J35">
        <v>650</v>
      </c>
      <c r="K35"/>
      <c r="L35" s="25">
        <v>2544</v>
      </c>
    </row>
    <row r="36" spans="1:12" ht="12.75">
      <c r="A36" t="s">
        <v>167</v>
      </c>
      <c r="B36">
        <v>2</v>
      </c>
      <c r="C36">
        <v>51</v>
      </c>
      <c r="D36" s="25">
        <v>3446</v>
      </c>
      <c r="E36" s="25">
        <v>1669</v>
      </c>
      <c r="F36" s="25">
        <v>5055</v>
      </c>
      <c r="G36"/>
      <c r="H36" s="25">
        <v>1175</v>
      </c>
      <c r="I36">
        <v>967</v>
      </c>
      <c r="J36" s="25">
        <v>2124</v>
      </c>
      <c r="K36" s="25"/>
      <c r="L36" s="25">
        <v>7150</v>
      </c>
    </row>
    <row r="37" spans="1:12" s="24" customFormat="1" ht="12.75">
      <c r="A37"/>
      <c r="B37"/>
      <c r="C37"/>
      <c r="D37" s="25"/>
      <c r="E37" s="25"/>
      <c r="F37" s="25"/>
      <c r="G37"/>
      <c r="H37" s="25"/>
      <c r="I37"/>
      <c r="J37" s="25"/>
      <c r="K37" s="25"/>
      <c r="L37" s="25"/>
    </row>
    <row r="38" spans="1:12" s="24" customFormat="1" ht="12.75">
      <c r="A38" s="24" t="s">
        <v>168</v>
      </c>
      <c r="B38" s="24">
        <v>8</v>
      </c>
      <c r="C38" s="24">
        <v>75</v>
      </c>
      <c r="D38" s="22">
        <v>9595</v>
      </c>
      <c r="E38" s="22">
        <v>4550</v>
      </c>
      <c r="F38" s="22">
        <v>13954</v>
      </c>
      <c r="H38" s="22">
        <v>7996</v>
      </c>
      <c r="I38" s="22">
        <v>4492</v>
      </c>
      <c r="J38" s="22">
        <v>12405</v>
      </c>
      <c r="K38" s="22"/>
      <c r="L38" s="22">
        <v>26207</v>
      </c>
    </row>
    <row r="39" spans="1:12" ht="12.75">
      <c r="A39" t="s">
        <v>169</v>
      </c>
      <c r="B39">
        <v>6</v>
      </c>
      <c r="C39">
        <v>19</v>
      </c>
      <c r="D39" s="25">
        <v>1705</v>
      </c>
      <c r="E39" s="25">
        <v>1118</v>
      </c>
      <c r="F39" s="25">
        <v>2799</v>
      </c>
      <c r="G39"/>
      <c r="H39" s="25">
        <v>5626</v>
      </c>
      <c r="I39" s="25">
        <v>2574</v>
      </c>
      <c r="J39" s="25">
        <v>8163</v>
      </c>
      <c r="K39" s="25"/>
      <c r="L39" s="25">
        <v>10877</v>
      </c>
    </row>
    <row r="40" spans="1:12" ht="12.75">
      <c r="A40" t="s">
        <v>170</v>
      </c>
      <c r="B40">
        <v>2</v>
      </c>
      <c r="C40">
        <v>16</v>
      </c>
      <c r="D40" s="25">
        <v>1710</v>
      </c>
      <c r="E40">
        <v>739</v>
      </c>
      <c r="F40" s="25">
        <v>2429</v>
      </c>
      <c r="G40"/>
      <c r="H40">
        <v>403</v>
      </c>
      <c r="I40">
        <v>355</v>
      </c>
      <c r="J40">
        <v>746</v>
      </c>
      <c r="K40"/>
      <c r="L40" s="25">
        <v>3164</v>
      </c>
    </row>
    <row r="41" spans="1:12" ht="12.75">
      <c r="A41" t="s">
        <v>171</v>
      </c>
      <c r="B41">
        <v>0</v>
      </c>
      <c r="C41">
        <v>17</v>
      </c>
      <c r="D41" s="25">
        <v>1666</v>
      </c>
      <c r="E41">
        <v>795</v>
      </c>
      <c r="F41" s="25">
        <v>2427</v>
      </c>
      <c r="G41"/>
      <c r="H41">
        <v>669</v>
      </c>
      <c r="I41">
        <v>539</v>
      </c>
      <c r="J41" s="25">
        <v>1194</v>
      </c>
      <c r="K41" s="25"/>
      <c r="L41" s="25">
        <v>3605</v>
      </c>
    </row>
    <row r="42" spans="1:12" ht="12.75">
      <c r="A42" t="s">
        <v>172</v>
      </c>
      <c r="B42">
        <v>0</v>
      </c>
      <c r="C42">
        <v>17</v>
      </c>
      <c r="D42" s="25">
        <v>2794</v>
      </c>
      <c r="E42" s="25">
        <v>1169</v>
      </c>
      <c r="F42" s="25">
        <v>3884</v>
      </c>
      <c r="G42"/>
      <c r="H42">
        <v>739</v>
      </c>
      <c r="I42">
        <v>640</v>
      </c>
      <c r="J42" s="25">
        <v>1367</v>
      </c>
      <c r="K42" s="25"/>
      <c r="L42" s="25">
        <v>5224</v>
      </c>
    </row>
    <row r="43" spans="1:12" s="24" customFormat="1" ht="12.75">
      <c r="A43" t="s">
        <v>173</v>
      </c>
      <c r="B43">
        <v>0</v>
      </c>
      <c r="C43">
        <v>6</v>
      </c>
      <c r="D43" s="25">
        <v>1720</v>
      </c>
      <c r="E43">
        <v>729</v>
      </c>
      <c r="F43" s="25">
        <v>2415</v>
      </c>
      <c r="G43"/>
      <c r="H43">
        <v>559</v>
      </c>
      <c r="I43">
        <v>384</v>
      </c>
      <c r="J43">
        <v>935</v>
      </c>
      <c r="K43"/>
      <c r="L43" s="25">
        <v>3337</v>
      </c>
    </row>
    <row r="44" spans="1:12" ht="12.75">
      <c r="A44"/>
      <c r="D44" s="25"/>
      <c r="F44" s="25"/>
      <c r="G44"/>
      <c r="H44"/>
      <c r="I44"/>
      <c r="J44"/>
      <c r="K44"/>
      <c r="L44" s="25"/>
    </row>
    <row r="45" spans="1:12" ht="12.75">
      <c r="A45" s="24" t="s">
        <v>174</v>
      </c>
      <c r="B45" s="24">
        <v>2</v>
      </c>
      <c r="C45" s="24">
        <v>47</v>
      </c>
      <c r="D45" s="22">
        <v>4964</v>
      </c>
      <c r="E45" s="22">
        <v>2731</v>
      </c>
      <c r="F45" s="22">
        <v>7601</v>
      </c>
      <c r="H45" s="22">
        <v>4200</v>
      </c>
      <c r="I45" s="22">
        <v>2173</v>
      </c>
      <c r="J45" s="22">
        <v>6329</v>
      </c>
      <c r="K45" s="22"/>
      <c r="L45" s="22">
        <v>13826</v>
      </c>
    </row>
    <row r="46" spans="1:12" ht="12.75">
      <c r="A46" t="s">
        <v>175</v>
      </c>
      <c r="B46">
        <v>2</v>
      </c>
      <c r="C46">
        <v>29</v>
      </c>
      <c r="D46">
        <v>875</v>
      </c>
      <c r="E46">
        <v>560</v>
      </c>
      <c r="F46" s="25">
        <v>1430</v>
      </c>
      <c r="G46"/>
      <c r="H46" s="25">
        <v>2986</v>
      </c>
      <c r="I46" s="25">
        <v>1290</v>
      </c>
      <c r="J46" s="25">
        <v>4242</v>
      </c>
      <c r="K46" s="25"/>
      <c r="L46" s="25">
        <v>5615</v>
      </c>
    </row>
    <row r="47" spans="1:12" ht="12.75">
      <c r="A47" t="s">
        <v>176</v>
      </c>
      <c r="B47">
        <v>0</v>
      </c>
      <c r="C47">
        <v>18</v>
      </c>
      <c r="D47" s="25">
        <v>4089</v>
      </c>
      <c r="E47" s="25">
        <v>2171</v>
      </c>
      <c r="F47" s="25">
        <v>6171</v>
      </c>
      <c r="G47"/>
      <c r="H47" s="25">
        <v>1214</v>
      </c>
      <c r="I47">
        <v>883</v>
      </c>
      <c r="J47" s="25">
        <v>2087</v>
      </c>
      <c r="K47" s="25"/>
      <c r="L47" s="25">
        <v>8211</v>
      </c>
    </row>
    <row r="48" spans="1:11" ht="12.75">
      <c r="A48"/>
      <c r="F48"/>
      <c r="G48"/>
      <c r="H48"/>
      <c r="I48"/>
      <c r="J48"/>
      <c r="K48"/>
    </row>
    <row r="49" spans="1:12" s="24" customFormat="1" ht="12.75">
      <c r="A49" s="24" t="s">
        <v>0</v>
      </c>
      <c r="B49" s="24">
        <v>53</v>
      </c>
      <c r="C49" s="22">
        <v>1283</v>
      </c>
      <c r="D49" s="22">
        <v>72018</v>
      </c>
      <c r="E49" s="22">
        <v>39363</v>
      </c>
      <c r="F49" s="22">
        <v>110550</v>
      </c>
      <c r="H49" s="22">
        <v>71741</v>
      </c>
      <c r="I49" s="22">
        <v>39552</v>
      </c>
      <c r="J49" s="22">
        <v>110695</v>
      </c>
      <c r="K49" s="22"/>
      <c r="L49" s="22">
        <v>219778</v>
      </c>
    </row>
    <row r="50" spans="1:12" ht="11.25" customHeight="1">
      <c r="A50" s="186"/>
      <c r="B50" s="93"/>
      <c r="C50" s="93"/>
      <c r="D50" s="93"/>
      <c r="E50" s="93"/>
      <c r="F50" s="93"/>
      <c r="G50" s="93"/>
      <c r="H50" s="93"/>
      <c r="I50" s="93"/>
      <c r="J50" s="93"/>
      <c r="K50" s="93"/>
      <c r="L50" s="93"/>
    </row>
    <row r="51" spans="1:13" s="2" customFormat="1" ht="12" customHeight="1">
      <c r="A51" s="30"/>
      <c r="B51" s="86"/>
      <c r="C51" s="86"/>
      <c r="D51" s="87"/>
      <c r="E51" s="87"/>
      <c r="F51" s="51"/>
      <c r="G51" s="51"/>
      <c r="H51" s="1"/>
      <c r="I51" s="1"/>
      <c r="J51" s="1"/>
      <c r="K51" s="51"/>
      <c r="L51"/>
      <c r="M51"/>
    </row>
    <row r="52" spans="1:13" s="2" customFormat="1" ht="12" customHeight="1">
      <c r="A52" s="265" t="s">
        <v>233</v>
      </c>
      <c r="B52" s="86"/>
      <c r="C52" s="86"/>
      <c r="D52" s="87"/>
      <c r="E52" s="87"/>
      <c r="F52" s="51"/>
      <c r="G52" s="51"/>
      <c r="H52" s="1"/>
      <c r="I52" s="1"/>
      <c r="J52" s="1"/>
      <c r="K52" s="51"/>
      <c r="L52"/>
      <c r="M52"/>
    </row>
    <row r="53" spans="1:12" ht="12.75">
      <c r="A53" s="266" t="s">
        <v>232</v>
      </c>
      <c r="B53" s="264"/>
      <c r="C53" s="264"/>
      <c r="D53" s="264"/>
      <c r="E53" s="264"/>
      <c r="F53" s="264"/>
      <c r="G53" s="264"/>
      <c r="H53" s="264"/>
      <c r="I53" s="264"/>
      <c r="J53" s="264"/>
      <c r="K53" s="264"/>
      <c r="L53" s="264"/>
    </row>
    <row r="54" spans="1:11" ht="12.75">
      <c r="A54" s="285" t="s">
        <v>114</v>
      </c>
      <c r="D54" s="86"/>
      <c r="E54" s="86"/>
      <c r="F54" s="1"/>
      <c r="G54" s="1"/>
      <c r="K54" s="1"/>
    </row>
  </sheetData>
  <sheetProtection/>
  <mergeCells count="1">
    <mergeCell ref="A1:L1"/>
  </mergeCells>
  <printOptions/>
  <pageMargins left="0.5511811023622047" right="0.5511811023622047" top="0.984251968503937" bottom="0.984251968503937" header="0.5118110236220472" footer="0.5118110236220472"/>
  <pageSetup fitToHeight="1" fitToWidth="1" horizontalDpi="600" verticalDpi="600" orientation="portrait" paperSize="9" scale="4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F35"/>
  <sheetViews>
    <sheetView showGridLines="0" zoomScalePageLayoutView="0" workbookViewId="0" topLeftCell="A1">
      <selection activeCell="A1" sqref="A1"/>
    </sheetView>
  </sheetViews>
  <sheetFormatPr defaultColWidth="9.140625" defaultRowHeight="12.75"/>
  <cols>
    <col min="1" max="1" width="41.28125" style="30" customWidth="1"/>
    <col min="2" max="16384" width="9.140625" style="30" customWidth="1"/>
  </cols>
  <sheetData>
    <row r="1" spans="1:2" ht="33" customHeight="1">
      <c r="A1" s="361" t="s">
        <v>213</v>
      </c>
      <c r="B1" s="360"/>
    </row>
    <row r="2" spans="1:6" s="90" customFormat="1" ht="7.5" customHeight="1" thickBot="1">
      <c r="A2" s="89"/>
      <c r="B2" s="263"/>
      <c r="C2" s="263"/>
      <c r="D2" s="263"/>
      <c r="F2" s="263"/>
    </row>
    <row r="3" spans="1:6" s="90" customFormat="1" ht="27">
      <c r="A3" s="91"/>
      <c r="B3" s="233" t="s">
        <v>116</v>
      </c>
      <c r="C3" s="233" t="s">
        <v>130</v>
      </c>
      <c r="D3" s="233" t="s">
        <v>133</v>
      </c>
      <c r="E3" s="232" t="s">
        <v>181</v>
      </c>
      <c r="F3" s="233" t="s">
        <v>222</v>
      </c>
    </row>
    <row r="4" s="90" customFormat="1" ht="12.75">
      <c r="A4" s="88"/>
    </row>
    <row r="5" s="92" customFormat="1" ht="15">
      <c r="A5" s="190" t="s">
        <v>16</v>
      </c>
    </row>
    <row r="6" s="92" customFormat="1" ht="9" customHeight="1">
      <c r="A6" s="190"/>
    </row>
    <row r="7" spans="1:6" s="92" customFormat="1" ht="12.75">
      <c r="A7" s="166" t="s">
        <v>70</v>
      </c>
      <c r="B7" s="267">
        <v>0.5450658031303193</v>
      </c>
      <c r="C7" s="267">
        <v>0.540956691515797</v>
      </c>
      <c r="D7" s="267">
        <v>0.5342999171499586</v>
      </c>
      <c r="E7" s="267">
        <v>0.5546513867488444</v>
      </c>
      <c r="F7" s="267">
        <v>0.5623965278088505</v>
      </c>
    </row>
    <row r="8" spans="1:6" s="92" customFormat="1" ht="12.75">
      <c r="A8" s="166"/>
      <c r="B8" s="267"/>
      <c r="C8" s="267"/>
      <c r="D8" s="267"/>
      <c r="F8" s="267"/>
    </row>
    <row r="9" spans="1:6" s="92" customFormat="1" ht="12.75">
      <c r="A9" s="166" t="s">
        <v>71</v>
      </c>
      <c r="B9" s="267"/>
      <c r="C9" s="267"/>
      <c r="D9" s="267"/>
      <c r="F9" s="267"/>
    </row>
    <row r="10" spans="1:6" s="92" customFormat="1" ht="12.75">
      <c r="A10" s="167" t="s">
        <v>72</v>
      </c>
      <c r="B10" s="267">
        <v>0.12616764229667454</v>
      </c>
      <c r="C10" s="267">
        <v>0.12362442314518991</v>
      </c>
      <c r="D10" s="267">
        <v>0.12265948632974316</v>
      </c>
      <c r="E10" s="267">
        <v>0.1225924499229584</v>
      </c>
      <c r="F10" s="267">
        <v>0.12121347711306994</v>
      </c>
    </row>
    <row r="11" spans="1:6" s="92" customFormat="1" ht="12.75">
      <c r="A11" s="167" t="s">
        <v>73</v>
      </c>
      <c r="B11" s="267">
        <v>0.12388425291651098</v>
      </c>
      <c r="C11" s="267">
        <v>0.12535498757543487</v>
      </c>
      <c r="D11" s="267">
        <v>0.13015741507870754</v>
      </c>
      <c r="E11" s="267">
        <v>0.12211093990755008</v>
      </c>
      <c r="F11" s="267">
        <v>0.12662758960132445</v>
      </c>
    </row>
    <row r="12" spans="1:6" s="92" customFormat="1" ht="12.75">
      <c r="A12" s="167" t="s">
        <v>74</v>
      </c>
      <c r="B12" s="267">
        <v>0.12500518952131856</v>
      </c>
      <c r="C12" s="267">
        <v>0.1279286474973376</v>
      </c>
      <c r="D12" s="267">
        <v>0.121996685998343</v>
      </c>
      <c r="E12" s="267">
        <v>0.1216775808936826</v>
      </c>
      <c r="F12" s="267">
        <v>0.11248825450803168</v>
      </c>
    </row>
    <row r="13" spans="1:6" s="92" customFormat="1" ht="12.75">
      <c r="A13" s="167" t="s">
        <v>75</v>
      </c>
      <c r="B13" s="267">
        <v>0.07987711213517665</v>
      </c>
      <c r="C13" s="267">
        <v>0.08213525026624068</v>
      </c>
      <c r="D13" s="267">
        <v>0.09088649544324773</v>
      </c>
      <c r="E13" s="267">
        <v>0.07896764252696456</v>
      </c>
      <c r="F13" s="267">
        <v>0.07727415096872343</v>
      </c>
    </row>
    <row r="14" s="92" customFormat="1" ht="12.75">
      <c r="A14" s="90"/>
    </row>
    <row r="15" spans="1:6" s="92" customFormat="1" ht="15">
      <c r="A15" s="190" t="s">
        <v>35</v>
      </c>
      <c r="B15" s="22">
        <v>24087</v>
      </c>
      <c r="C15" s="22">
        <v>22536</v>
      </c>
      <c r="D15" s="22">
        <v>24140</v>
      </c>
      <c r="E15" s="22">
        <v>20768</v>
      </c>
      <c r="F15" s="22">
        <v>22349</v>
      </c>
    </row>
    <row r="16" spans="1:6" ht="9.75" customHeight="1">
      <c r="A16" s="129"/>
      <c r="B16" s="355"/>
      <c r="C16" s="355"/>
      <c r="D16" s="355"/>
      <c r="E16" s="355"/>
      <c r="F16" s="129"/>
    </row>
    <row r="17" spans="1:5" s="90" customFormat="1" ht="12.75">
      <c r="A17" s="88"/>
      <c r="B17" s="33"/>
      <c r="C17" s="33"/>
      <c r="D17" s="33"/>
      <c r="E17" s="33"/>
    </row>
    <row r="18" s="92" customFormat="1" ht="15">
      <c r="A18" s="190" t="s">
        <v>19</v>
      </c>
    </row>
    <row r="19" s="92" customFormat="1" ht="15">
      <c r="A19" s="190"/>
    </row>
    <row r="20" spans="1:6" s="92" customFormat="1" ht="12.75">
      <c r="A20" s="166" t="s">
        <v>70</v>
      </c>
      <c r="B20" s="267">
        <v>0.5503783353245719</v>
      </c>
      <c r="C20" s="267">
        <v>0.5491685485526586</v>
      </c>
      <c r="D20" s="267">
        <v>0.5302818309014591</v>
      </c>
      <c r="E20" s="267">
        <v>0.5589948600799544</v>
      </c>
      <c r="F20" s="267">
        <v>0.5649963689179376</v>
      </c>
    </row>
    <row r="21" spans="1:6" s="92" customFormat="1" ht="12.75">
      <c r="A21" s="166"/>
      <c r="B21" s="267"/>
      <c r="C21" s="267"/>
      <c r="D21" s="267"/>
      <c r="E21" s="267"/>
      <c r="F21" s="267"/>
    </row>
    <row r="22" spans="1:6" s="92" customFormat="1" ht="12.75">
      <c r="A22" s="166" t="s">
        <v>71</v>
      </c>
      <c r="B22" s="267"/>
      <c r="C22" s="267"/>
      <c r="D22" s="267"/>
      <c r="E22" s="267"/>
      <c r="F22" s="267"/>
    </row>
    <row r="23" spans="1:6" s="92" customFormat="1" ht="12.75">
      <c r="A23" s="167" t="s">
        <v>72</v>
      </c>
      <c r="B23" s="267">
        <v>0.11539227399442453</v>
      </c>
      <c r="C23" s="267">
        <v>0.11281051118866763</v>
      </c>
      <c r="D23" s="267">
        <v>0.12252648410953428</v>
      </c>
      <c r="E23" s="267">
        <v>0.12598515134209023</v>
      </c>
      <c r="F23" s="267">
        <v>0.117543313621745</v>
      </c>
    </row>
    <row r="24" spans="1:6" s="92" customFormat="1" ht="12.75">
      <c r="A24" s="167" t="s">
        <v>73</v>
      </c>
      <c r="B24" s="267">
        <v>0.09737156511350059</v>
      </c>
      <c r="C24" s="267">
        <v>0.08642989119277356</v>
      </c>
      <c r="D24" s="267">
        <v>0.10663601838896662</v>
      </c>
      <c r="E24" s="267">
        <v>0.09114791547687036</v>
      </c>
      <c r="F24" s="267">
        <v>0.09409689801846664</v>
      </c>
    </row>
    <row r="25" spans="1:6" s="92" customFormat="1" ht="12.75">
      <c r="A25" s="167" t="s">
        <v>74</v>
      </c>
      <c r="B25" s="267">
        <v>0.1544205495818399</v>
      </c>
      <c r="C25" s="267">
        <v>0.1598234448778485</v>
      </c>
      <c r="D25" s="267">
        <v>0.16340195882470518</v>
      </c>
      <c r="E25" s="267">
        <v>0.1613934894346088</v>
      </c>
      <c r="F25" s="267">
        <v>0.1674447556800498</v>
      </c>
    </row>
    <row r="26" spans="1:6" s="92" customFormat="1" ht="12.75">
      <c r="A26" s="167" t="s">
        <v>75</v>
      </c>
      <c r="B26" s="267">
        <v>0.08243727598566308</v>
      </c>
      <c r="C26" s="267">
        <v>0.09176760418805173</v>
      </c>
      <c r="D26" s="267">
        <v>0.0771537077753348</v>
      </c>
      <c r="E26" s="267">
        <v>0.0624785836664763</v>
      </c>
      <c r="F26" s="267">
        <v>0.05591866376180102</v>
      </c>
    </row>
    <row r="27" s="92" customFormat="1" ht="12.75">
      <c r="A27" s="90"/>
    </row>
    <row r="28" spans="1:6" s="92" customFormat="1" ht="15">
      <c r="A28" s="190" t="s">
        <v>35</v>
      </c>
      <c r="B28" s="22">
        <v>10044</v>
      </c>
      <c r="C28" s="22">
        <v>9742</v>
      </c>
      <c r="D28" s="22">
        <v>10006</v>
      </c>
      <c r="E28" s="22">
        <v>8755</v>
      </c>
      <c r="F28" s="22">
        <v>9639</v>
      </c>
    </row>
    <row r="29" spans="1:6" ht="9.75" customHeight="1">
      <c r="A29" s="129"/>
      <c r="B29" s="129"/>
      <c r="C29" s="129"/>
      <c r="D29" s="129"/>
      <c r="E29" s="129"/>
      <c r="F29" s="129"/>
    </row>
    <row r="30" ht="9.75" customHeight="1"/>
    <row r="31" s="362" customFormat="1" ht="12">
      <c r="A31" s="266" t="s">
        <v>187</v>
      </c>
    </row>
    <row r="32" s="362" customFormat="1" ht="12">
      <c r="A32" s="266" t="s">
        <v>229</v>
      </c>
    </row>
    <row r="33" s="92" customFormat="1" ht="12.75"/>
    <row r="34" ht="12.75">
      <c r="A34" s="191"/>
    </row>
    <row r="35" ht="12.75">
      <c r="A35" s="191"/>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91"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K27"/>
  <sheetViews>
    <sheetView showGridLines="0" zoomScale="64" zoomScaleNormal="64" zoomScalePageLayoutView="0" workbookViewId="0" topLeftCell="A1">
      <selection activeCell="H38" sqref="H38"/>
    </sheetView>
  </sheetViews>
  <sheetFormatPr defaultColWidth="9.140625" defaultRowHeight="12.75"/>
  <cols>
    <col min="1" max="1" width="47.8515625" style="109" customWidth="1"/>
    <col min="2" max="6" width="12.7109375" style="109" customWidth="1"/>
    <col min="7" max="7" width="2.28125" style="108" customWidth="1"/>
    <col min="8" max="8" width="18.7109375" style="271" customWidth="1"/>
    <col min="9" max="16384" width="9.140625" style="109" customWidth="1"/>
  </cols>
  <sheetData>
    <row r="1" spans="1:8" s="94" customFormat="1" ht="37.5" customHeight="1">
      <c r="A1" s="392" t="s">
        <v>214</v>
      </c>
      <c r="B1" s="372"/>
      <c r="C1" s="372"/>
      <c r="D1" s="372"/>
      <c r="E1" s="372"/>
      <c r="F1" s="372"/>
      <c r="G1" s="372"/>
      <c r="H1" s="372"/>
    </row>
    <row r="2" spans="1:8" s="95" customFormat="1" ht="9" customHeight="1" thickBot="1">
      <c r="A2" s="97"/>
      <c r="B2" s="96"/>
      <c r="C2" s="96"/>
      <c r="D2" s="96"/>
      <c r="E2" s="96"/>
      <c r="F2" s="96"/>
      <c r="G2" s="97"/>
      <c r="H2" s="281"/>
    </row>
    <row r="3" spans="1:8" s="99" customFormat="1" ht="71.25" customHeight="1">
      <c r="A3" s="17"/>
      <c r="B3" s="219" t="s">
        <v>119</v>
      </c>
      <c r="C3" s="219" t="s">
        <v>129</v>
      </c>
      <c r="D3" s="219" t="s">
        <v>135</v>
      </c>
      <c r="E3" s="219" t="s">
        <v>136</v>
      </c>
      <c r="F3" s="219" t="s">
        <v>224</v>
      </c>
      <c r="G3" s="17"/>
      <c r="H3" s="221" t="s">
        <v>220</v>
      </c>
    </row>
    <row r="4" spans="1:8" s="95" customFormat="1" ht="14.25" customHeight="1">
      <c r="A4" s="98"/>
      <c r="B4" s="100"/>
      <c r="C4" s="100"/>
      <c r="D4" s="100"/>
      <c r="E4" s="100"/>
      <c r="F4" s="100"/>
      <c r="G4" s="98"/>
      <c r="H4" s="268"/>
    </row>
    <row r="5" spans="1:10" s="95" customFormat="1" ht="17.25" customHeight="1">
      <c r="A5" s="192" t="s">
        <v>115</v>
      </c>
      <c r="B5" s="22">
        <f>SUM(B6:B8)</f>
        <v>39111</v>
      </c>
      <c r="C5" s="22">
        <v>37345</v>
      </c>
      <c r="D5" s="22">
        <v>40012</v>
      </c>
      <c r="E5" s="22">
        <v>30411</v>
      </c>
      <c r="F5" s="22">
        <v>35350</v>
      </c>
      <c r="G5" s="22"/>
      <c r="H5" s="150">
        <f>IF(OR(B5="..",F5=".."),"..",(IF(OR(B5&lt;50,F5&lt;50),"*",(F5/B5)-1)))</f>
        <v>-0.09616220500626427</v>
      </c>
      <c r="J5" s="286"/>
    </row>
    <row r="6" spans="1:9" s="95" customFormat="1" ht="14.25" customHeight="1">
      <c r="A6" s="168" t="s">
        <v>36</v>
      </c>
      <c r="B6" s="34">
        <f>SUM(B12,B18)</f>
        <v>9626</v>
      </c>
      <c r="C6" s="34">
        <v>9841</v>
      </c>
      <c r="D6" s="34">
        <v>10206</v>
      </c>
      <c r="E6" s="34">
        <v>7102</v>
      </c>
      <c r="F6" s="34">
        <v>8190</v>
      </c>
      <c r="G6" s="100"/>
      <c r="H6" s="150">
        <f>IF(OR(B6="..",F6=".."),"..",(IF(OR(B6&lt;50,F6&lt;50),"*",(F6/B6)-1)))</f>
        <v>-0.14917930604612506</v>
      </c>
      <c r="I6" s="302"/>
    </row>
    <row r="7" spans="1:11" s="95" customFormat="1" ht="14.25" customHeight="1">
      <c r="A7" s="168" t="s">
        <v>37</v>
      </c>
      <c r="B7" s="34">
        <f>SUM(B13,B19)</f>
        <v>18425</v>
      </c>
      <c r="C7" s="34">
        <v>17379</v>
      </c>
      <c r="D7" s="34">
        <v>18629</v>
      </c>
      <c r="E7" s="34">
        <v>14626</v>
      </c>
      <c r="F7" s="34">
        <v>17433</v>
      </c>
      <c r="G7" s="100"/>
      <c r="H7" s="150">
        <f>IF(OR(B7="..",F7=".."),"..",(IF(OR(B7&lt;50,F7&lt;50),"*",(F7/B7)-1)))</f>
        <v>-0.05383989145183177</v>
      </c>
      <c r="K7" s="95" t="s">
        <v>108</v>
      </c>
    </row>
    <row r="8" spans="1:8" s="95" customFormat="1" ht="14.25" customHeight="1">
      <c r="A8" s="168" t="s">
        <v>38</v>
      </c>
      <c r="B8" s="34">
        <f>SUM(B14,B20)</f>
        <v>11060</v>
      </c>
      <c r="C8" s="34">
        <v>10125</v>
      </c>
      <c r="D8" s="34">
        <v>11177</v>
      </c>
      <c r="E8" s="34">
        <v>8683</v>
      </c>
      <c r="F8" s="34">
        <v>9727</v>
      </c>
      <c r="G8" s="100"/>
      <c r="H8" s="150">
        <f>IF(OR(B8="..",F8=".."),"..",(IF(OR(B8&lt;50,F8&lt;50),"*",(F8/B8)-1)))</f>
        <v>-0.12052441229656419</v>
      </c>
    </row>
    <row r="9" spans="1:8" s="95" customFormat="1" ht="12" customHeight="1">
      <c r="A9" s="102"/>
      <c r="B9" s="103"/>
      <c r="C9" s="103"/>
      <c r="D9" s="103"/>
      <c r="E9" s="103"/>
      <c r="F9" s="103"/>
      <c r="G9" s="103"/>
      <c r="H9" s="365"/>
    </row>
    <row r="10" spans="1:8" s="95" customFormat="1" ht="13.5" customHeight="1">
      <c r="A10" s="104"/>
      <c r="B10" s="101"/>
      <c r="C10" s="101"/>
      <c r="D10" s="101"/>
      <c r="E10" s="101"/>
      <c r="F10" s="101"/>
      <c r="G10" s="356"/>
      <c r="H10" s="150"/>
    </row>
    <row r="11" spans="1:8" s="94" customFormat="1" ht="15">
      <c r="A11" s="192" t="s">
        <v>109</v>
      </c>
      <c r="B11" s="22">
        <f>SUM(B12:B14)</f>
        <v>29326</v>
      </c>
      <c r="C11" s="22">
        <v>27543</v>
      </c>
      <c r="D11" s="22">
        <v>29569</v>
      </c>
      <c r="E11" s="22">
        <v>22524</v>
      </c>
      <c r="F11" s="22">
        <v>26091</v>
      </c>
      <c r="G11" s="357"/>
      <c r="H11" s="150">
        <f>IF(OR(B11="..",F11=".."),"..",(IF(OR(B11&lt;50,F11&lt;50),"*",(F11/B11)-1)))</f>
        <v>-0.1103116688262975</v>
      </c>
    </row>
    <row r="12" spans="1:8" s="95" customFormat="1" ht="14.25" customHeight="1">
      <c r="A12" s="168" t="s">
        <v>36</v>
      </c>
      <c r="B12" s="34">
        <v>5659</v>
      </c>
      <c r="C12" s="34">
        <v>5648</v>
      </c>
      <c r="D12" s="34">
        <v>5772</v>
      </c>
      <c r="E12" s="34">
        <v>3934</v>
      </c>
      <c r="F12" s="34">
        <v>4515</v>
      </c>
      <c r="G12" s="98"/>
      <c r="H12" s="150">
        <f>IF(OR(B12="..",F12=".."),"..",(IF(OR(B12&lt;50,F12&lt;50),"*",(F12/B12)-1)))</f>
        <v>-0.20215585792542856</v>
      </c>
    </row>
    <row r="13" spans="1:8" s="95" customFormat="1" ht="14.25" customHeight="1">
      <c r="A13" s="168" t="s">
        <v>37</v>
      </c>
      <c r="B13" s="34">
        <v>12974</v>
      </c>
      <c r="C13" s="34">
        <v>12079</v>
      </c>
      <c r="D13" s="34">
        <v>12936</v>
      </c>
      <c r="E13" s="34">
        <v>10195</v>
      </c>
      <c r="F13" s="34">
        <v>12249</v>
      </c>
      <c r="G13" s="98"/>
      <c r="H13" s="150">
        <f>IF(OR(B13="..",F13=".."),"..",(IF(OR(B13&lt;50,F13&lt;50),"*",(F13/B13)-1)))</f>
        <v>-0.05588099275474023</v>
      </c>
    </row>
    <row r="14" spans="1:8" s="97" customFormat="1" ht="14.25" customHeight="1">
      <c r="A14" s="168" t="s">
        <v>38</v>
      </c>
      <c r="B14" s="34">
        <v>10693</v>
      </c>
      <c r="C14" s="34">
        <v>9816</v>
      </c>
      <c r="D14" s="34">
        <v>10861</v>
      </c>
      <c r="E14" s="34">
        <v>8395</v>
      </c>
      <c r="F14" s="34">
        <v>9327</v>
      </c>
      <c r="G14" s="98"/>
      <c r="H14" s="150">
        <f>IF(OR(B14="..",F14=".."),"..",(IF(OR(B14&lt;50,F14&lt;50),"*",(F14/B14)-1)))</f>
        <v>-0.1277471242869167</v>
      </c>
    </row>
    <row r="15" spans="1:8" s="95" customFormat="1" ht="12.75">
      <c r="A15" s="105"/>
      <c r="B15" s="103"/>
      <c r="C15" s="103"/>
      <c r="D15" s="103"/>
      <c r="E15" s="103"/>
      <c r="F15" s="103"/>
      <c r="G15" s="103"/>
      <c r="H15" s="365"/>
    </row>
    <row r="16" spans="1:8" ht="12.75">
      <c r="A16" s="106"/>
      <c r="B16" s="107"/>
      <c r="C16" s="107"/>
      <c r="D16" s="107"/>
      <c r="E16" s="107"/>
      <c r="F16" s="107"/>
      <c r="G16" s="358"/>
      <c r="H16" s="150"/>
    </row>
    <row r="17" spans="1:9" s="94" customFormat="1" ht="21" customHeight="1">
      <c r="A17" s="192" t="s">
        <v>110</v>
      </c>
      <c r="B17" s="22">
        <f>SUM(B18:B20)</f>
        <v>9785</v>
      </c>
      <c r="C17" s="22">
        <v>9802</v>
      </c>
      <c r="D17" s="22">
        <v>10443</v>
      </c>
      <c r="E17" s="22">
        <v>7887</v>
      </c>
      <c r="F17" s="22">
        <v>9259</v>
      </c>
      <c r="G17" s="359"/>
      <c r="H17" s="150">
        <f>IF(OR(B17="..",F17=".."),"..",(IF(OR(B17&lt;50,F17&lt;50),"*",(F17/B17)-1)))</f>
        <v>-0.05375574859478793</v>
      </c>
      <c r="I17" s="32"/>
    </row>
    <row r="18" spans="1:8" s="95" customFormat="1" ht="15" customHeight="1">
      <c r="A18" s="168" t="s">
        <v>36</v>
      </c>
      <c r="B18" s="34">
        <v>3967</v>
      </c>
      <c r="C18" s="34">
        <v>4193</v>
      </c>
      <c r="D18" s="34">
        <v>4434</v>
      </c>
      <c r="E18" s="34">
        <v>3168</v>
      </c>
      <c r="F18" s="34">
        <v>3675</v>
      </c>
      <c r="G18" s="100"/>
      <c r="H18" s="150">
        <f>IF(OR(B18="..",F18=".."),"..",(IF(OR(B18&lt;50,F18&lt;50),"*",(F18/B18)-1)))</f>
        <v>-0.07360725989412653</v>
      </c>
    </row>
    <row r="19" spans="1:8" s="95" customFormat="1" ht="15" customHeight="1">
      <c r="A19" s="168" t="s">
        <v>37</v>
      </c>
      <c r="B19" s="34">
        <v>5451</v>
      </c>
      <c r="C19" s="34">
        <v>5300</v>
      </c>
      <c r="D19" s="34">
        <v>5693</v>
      </c>
      <c r="E19" s="34">
        <v>4431</v>
      </c>
      <c r="F19" s="34">
        <v>5184</v>
      </c>
      <c r="G19" s="100"/>
      <c r="H19" s="150">
        <f>IF(OR(B19="..",F19=".."),"..",(IF(OR(B19&lt;50,F19&lt;50),"*",(F19/B19)-1)))</f>
        <v>-0.0489818381948266</v>
      </c>
    </row>
    <row r="20" spans="1:8" s="95" customFormat="1" ht="15" customHeight="1">
      <c r="A20" s="168" t="s">
        <v>38</v>
      </c>
      <c r="B20" s="32">
        <v>367</v>
      </c>
      <c r="C20" s="32">
        <v>309</v>
      </c>
      <c r="D20" s="32">
        <v>316</v>
      </c>
      <c r="E20" s="32">
        <v>288</v>
      </c>
      <c r="F20" s="32">
        <v>400</v>
      </c>
      <c r="G20" s="100"/>
      <c r="H20" s="150">
        <f>IF(OR(B20="..",F20=".."),"..",(IF(OR(B20&lt;50,F20&lt;50),"*",(F20/B20)-1)))</f>
        <v>0.0899182561307903</v>
      </c>
    </row>
    <row r="21" spans="1:8" s="95" customFormat="1" ht="12" customHeight="1">
      <c r="A21" s="102"/>
      <c r="B21" s="103"/>
      <c r="C21" s="103"/>
      <c r="D21" s="103"/>
      <c r="E21" s="103"/>
      <c r="F21" s="103"/>
      <c r="G21" s="102"/>
      <c r="H21" s="269"/>
    </row>
    <row r="22" spans="7:8" s="95" customFormat="1" ht="8.25" customHeight="1">
      <c r="G22" s="97"/>
      <c r="H22" s="270"/>
    </row>
    <row r="23" s="95" customFormat="1" ht="11.25"/>
    <row r="24" spans="1:8" s="95" customFormat="1" ht="11.25">
      <c r="A24" s="394" t="s">
        <v>194</v>
      </c>
      <c r="B24" s="395"/>
      <c r="C24" s="395"/>
      <c r="D24" s="395"/>
      <c r="E24" s="395"/>
      <c r="F24" s="395"/>
      <c r="G24" s="395"/>
      <c r="H24" s="395"/>
    </row>
    <row r="25" spans="1:8" s="95" customFormat="1" ht="11.25">
      <c r="A25" s="382"/>
      <c r="B25" s="382"/>
      <c r="C25" s="382"/>
      <c r="D25" s="382"/>
      <c r="E25" s="382"/>
      <c r="F25" s="382"/>
      <c r="G25" s="382"/>
      <c r="H25" s="382"/>
    </row>
    <row r="26" spans="1:8" ht="12.75">
      <c r="A26" s="393" t="s">
        <v>193</v>
      </c>
      <c r="B26" s="374"/>
      <c r="C26" s="374"/>
      <c r="D26" s="374"/>
      <c r="E26" s="374"/>
      <c r="F26" s="374"/>
      <c r="G26" s="374"/>
      <c r="H26" s="374"/>
    </row>
    <row r="27" spans="1:6" ht="11.25">
      <c r="A27" s="108"/>
      <c r="B27" s="108"/>
      <c r="C27" s="108"/>
      <c r="D27" s="108"/>
      <c r="E27" s="108"/>
      <c r="F27" s="108"/>
    </row>
    <row r="31" ht="8.25" customHeight="1"/>
    <row r="33" ht="7.5" customHeight="1"/>
    <row r="35" ht="7.5" customHeight="1"/>
  </sheetData>
  <sheetProtection/>
  <mergeCells count="3">
    <mergeCell ref="A1:H1"/>
    <mergeCell ref="A26:H26"/>
    <mergeCell ref="A24:H25"/>
  </mergeCells>
  <printOptions/>
  <pageMargins left="0.75" right="0.75" top="1" bottom="1" header="0.5" footer="0.5"/>
  <pageSetup fitToHeight="1" fitToWidth="1" horizontalDpi="600" verticalDpi="600" orientation="portrait" paperSize="9" scale="68"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L49"/>
  <sheetViews>
    <sheetView showGridLines="0" zoomScale="66" zoomScaleNormal="66" zoomScalePageLayoutView="0" workbookViewId="0" topLeftCell="A1">
      <selection activeCell="J20" sqref="J20"/>
    </sheetView>
  </sheetViews>
  <sheetFormatPr defaultColWidth="9.140625" defaultRowHeight="12.75"/>
  <cols>
    <col min="1" max="1" width="33.421875" style="110" customWidth="1"/>
    <col min="2" max="2" width="16.7109375" style="110" customWidth="1"/>
    <col min="3" max="3" width="18.8515625" style="110" customWidth="1"/>
    <col min="4" max="4" width="18.57421875" style="110" customWidth="1"/>
    <col min="5" max="5" width="15.28125" style="110" customWidth="1"/>
    <col min="6" max="6" width="16.421875" style="110" customWidth="1"/>
    <col min="7" max="7" width="9.57421875" style="110" bestFit="1" customWidth="1"/>
    <col min="8" max="8" width="9.7109375" style="110" bestFit="1" customWidth="1"/>
    <col min="9" max="16384" width="9.140625" style="110" customWidth="1"/>
  </cols>
  <sheetData>
    <row r="1" spans="1:8" ht="36.75" customHeight="1">
      <c r="A1" s="371" t="s">
        <v>216</v>
      </c>
      <c r="B1" s="371"/>
      <c r="C1" s="371"/>
      <c r="D1" s="371"/>
      <c r="E1" s="371"/>
      <c r="F1" s="371"/>
      <c r="H1" s="12"/>
    </row>
    <row r="2" spans="1:8" ht="9.75" customHeight="1" thickBot="1">
      <c r="A2" s="176"/>
      <c r="H2" s="12"/>
    </row>
    <row r="3" spans="1:8" ht="17.25" customHeight="1">
      <c r="A3" s="157"/>
      <c r="B3" s="193"/>
      <c r="C3" s="193"/>
      <c r="D3" s="111" t="s">
        <v>39</v>
      </c>
      <c r="E3" s="193"/>
      <c r="F3" s="193"/>
      <c r="G3" s="112"/>
      <c r="H3" s="112"/>
    </row>
    <row r="4" spans="1:8" ht="43.5" customHeight="1">
      <c r="A4" s="113"/>
      <c r="B4" s="234" t="s">
        <v>40</v>
      </c>
      <c r="C4" s="234" t="s">
        <v>48</v>
      </c>
      <c r="D4" s="234" t="s">
        <v>190</v>
      </c>
      <c r="E4" s="235" t="s">
        <v>41</v>
      </c>
      <c r="F4" s="235" t="s">
        <v>42</v>
      </c>
      <c r="G4" s="114"/>
      <c r="H4" s="115"/>
    </row>
    <row r="5" spans="1:8" ht="12.75">
      <c r="A5" s="116"/>
      <c r="B5" s="117"/>
      <c r="C5" s="117"/>
      <c r="D5" s="117"/>
      <c r="E5" s="117"/>
      <c r="F5" s="118"/>
      <c r="G5" s="114"/>
      <c r="H5" s="115"/>
    </row>
    <row r="6" spans="1:8" ht="15">
      <c r="A6" s="119" t="s">
        <v>43</v>
      </c>
      <c r="F6" s="12"/>
      <c r="G6" s="120"/>
      <c r="H6" s="120"/>
    </row>
    <row r="7" spans="1:12" ht="12.75">
      <c r="A7" s="169" t="s">
        <v>76</v>
      </c>
      <c r="B7" s="364">
        <v>7279</v>
      </c>
      <c r="C7" s="364">
        <v>5548</v>
      </c>
      <c r="D7" s="364">
        <v>6904</v>
      </c>
      <c r="E7" s="364">
        <v>32</v>
      </c>
      <c r="F7" s="364">
        <v>19763</v>
      </c>
      <c r="G7" s="120"/>
      <c r="H7" s="25"/>
      <c r="I7" s="25"/>
      <c r="J7" s="25"/>
      <c r="K7"/>
      <c r="L7" s="25"/>
    </row>
    <row r="8" spans="1:12" ht="12.75">
      <c r="A8" s="169" t="s">
        <v>15</v>
      </c>
      <c r="B8" s="364">
        <v>617</v>
      </c>
      <c r="C8" s="364">
        <v>10957</v>
      </c>
      <c r="D8" s="364">
        <v>14827</v>
      </c>
      <c r="E8" s="364">
        <v>126</v>
      </c>
      <c r="F8" s="364">
        <v>26527</v>
      </c>
      <c r="G8" s="120"/>
      <c r="H8" s="25"/>
      <c r="I8" s="25"/>
      <c r="J8" s="25"/>
      <c r="K8"/>
      <c r="L8" s="25"/>
    </row>
    <row r="9" spans="1:12" ht="12.75">
      <c r="A9" s="169" t="s">
        <v>77</v>
      </c>
      <c r="B9" s="364">
        <v>227</v>
      </c>
      <c r="C9" s="364">
        <v>1849</v>
      </c>
      <c r="D9" s="364">
        <v>50741</v>
      </c>
      <c r="E9" s="364">
        <v>295</v>
      </c>
      <c r="F9" s="364">
        <v>53112</v>
      </c>
      <c r="G9" s="37"/>
      <c r="H9" s="25"/>
      <c r="I9" s="25"/>
      <c r="J9" s="25"/>
      <c r="K9"/>
      <c r="L9" s="25"/>
    </row>
    <row r="10" spans="1:12" ht="12.75">
      <c r="A10" s="169" t="s">
        <v>41</v>
      </c>
      <c r="B10" s="364">
        <v>20</v>
      </c>
      <c r="C10" s="364">
        <v>113</v>
      </c>
      <c r="D10" s="364">
        <v>724</v>
      </c>
      <c r="E10" s="364">
        <v>1247</v>
      </c>
      <c r="F10" s="364">
        <v>2104</v>
      </c>
      <c r="G10" s="120"/>
      <c r="H10" s="25"/>
      <c r="I10"/>
      <c r="J10" s="25"/>
      <c r="K10" s="25"/>
      <c r="L10" s="25"/>
    </row>
    <row r="11" spans="1:12" ht="12.75">
      <c r="A11" s="169" t="s">
        <v>78</v>
      </c>
      <c r="B11" s="364">
        <v>20</v>
      </c>
      <c r="C11" s="364">
        <v>91</v>
      </c>
      <c r="D11" s="364">
        <v>606</v>
      </c>
      <c r="E11" s="364">
        <v>108</v>
      </c>
      <c r="F11" s="364">
        <v>825</v>
      </c>
      <c r="G11" s="120"/>
      <c r="H11" s="25"/>
      <c r="I11"/>
      <c r="J11" s="25"/>
      <c r="K11"/>
      <c r="L11" s="25"/>
    </row>
    <row r="12" spans="1:12" ht="12.75">
      <c r="A12" s="169" t="s">
        <v>79</v>
      </c>
      <c r="B12" s="364">
        <v>62</v>
      </c>
      <c r="C12" s="364">
        <v>95</v>
      </c>
      <c r="D12" s="364">
        <v>285</v>
      </c>
      <c r="E12" s="364">
        <v>25</v>
      </c>
      <c r="F12" s="364">
        <v>467</v>
      </c>
      <c r="G12" s="124"/>
      <c r="H12" s="25"/>
      <c r="I12"/>
      <c r="J12" s="25"/>
      <c r="K12"/>
      <c r="L12" s="25"/>
    </row>
    <row r="13" spans="1:12" ht="12.75">
      <c r="A13" s="122"/>
      <c r="B13" s="80"/>
      <c r="C13" s="80"/>
      <c r="D13" s="80"/>
      <c r="E13" s="80"/>
      <c r="F13" s="80"/>
      <c r="G13" s="124"/>
      <c r="H13"/>
      <c r="I13"/>
      <c r="J13"/>
      <c r="K13"/>
      <c r="L13"/>
    </row>
    <row r="14" spans="1:12" ht="15">
      <c r="A14" s="175" t="s">
        <v>44</v>
      </c>
      <c r="B14" s="123">
        <v>8225</v>
      </c>
      <c r="C14" s="123">
        <v>18653</v>
      </c>
      <c r="D14" s="123">
        <v>74087</v>
      </c>
      <c r="E14" s="123">
        <v>1833</v>
      </c>
      <c r="F14" s="123">
        <v>102798</v>
      </c>
      <c r="G14" s="124"/>
      <c r="H14" s="300"/>
      <c r="I14" s="25"/>
      <c r="J14" s="25"/>
      <c r="K14" s="25"/>
      <c r="L14" s="25"/>
    </row>
    <row r="15" spans="1:8" ht="12.75">
      <c r="A15" s="113"/>
      <c r="B15" s="113"/>
      <c r="C15" s="113"/>
      <c r="D15" s="113"/>
      <c r="E15" s="113"/>
      <c r="F15" s="113"/>
      <c r="G15" s="124"/>
      <c r="H15" s="301"/>
    </row>
    <row r="16" spans="1:8" ht="12.75">
      <c r="A16" s="116"/>
      <c r="B16" s="121"/>
      <c r="C16" s="121"/>
      <c r="D16" s="121"/>
      <c r="E16" s="121"/>
      <c r="F16" s="121"/>
      <c r="G16" s="125"/>
      <c r="H16" s="126"/>
    </row>
    <row r="17" spans="1:8" ht="15">
      <c r="A17" s="194" t="s">
        <v>34</v>
      </c>
      <c r="B17" s="121"/>
      <c r="C17" s="121"/>
      <c r="D17" s="121"/>
      <c r="E17" s="121"/>
      <c r="F17" s="121"/>
      <c r="G17" s="125"/>
      <c r="H17" s="126"/>
    </row>
    <row r="18" spans="1:11" ht="12.75">
      <c r="A18" s="169" t="s">
        <v>76</v>
      </c>
      <c r="B18" s="366">
        <v>0.8849848024316109</v>
      </c>
      <c r="C18" s="366">
        <v>0.297432048464054</v>
      </c>
      <c r="D18" s="366">
        <v>0.09318773873958994</v>
      </c>
      <c r="E18" s="366">
        <v>0.01745771958537916</v>
      </c>
      <c r="F18" s="366">
        <v>0.19225082200042803</v>
      </c>
      <c r="G18" s="125"/>
      <c r="H18" s="125"/>
      <c r="I18" s="140"/>
      <c r="J18" s="140"/>
      <c r="K18" s="140"/>
    </row>
    <row r="19" spans="1:11" ht="12.75">
      <c r="A19" s="169" t="s">
        <v>15</v>
      </c>
      <c r="B19" s="366">
        <v>0.07501519756838906</v>
      </c>
      <c r="C19" s="366">
        <v>0.5874122125127326</v>
      </c>
      <c r="D19" s="366">
        <v>0.20012957738874568</v>
      </c>
      <c r="E19" s="366">
        <v>0.06873977086743044</v>
      </c>
      <c r="F19" s="366">
        <v>0.25804976750520436</v>
      </c>
      <c r="G19" s="125"/>
      <c r="H19" s="125"/>
      <c r="I19" s="140"/>
      <c r="J19" s="140"/>
      <c r="K19" s="140"/>
    </row>
    <row r="20" spans="1:11" ht="12.75">
      <c r="A20" s="169" t="s">
        <v>77</v>
      </c>
      <c r="B20" s="366">
        <v>0.027598784194528877</v>
      </c>
      <c r="C20" s="366">
        <v>0.0991261459282689</v>
      </c>
      <c r="D20" s="366">
        <v>0.6848839877441386</v>
      </c>
      <c r="E20" s="366">
        <v>0.16093835242771412</v>
      </c>
      <c r="F20" s="366">
        <v>0.5166637483219518</v>
      </c>
      <c r="G20" s="125"/>
      <c r="H20" s="125"/>
      <c r="I20" s="140"/>
      <c r="J20" s="140"/>
      <c r="K20" s="140"/>
    </row>
    <row r="21" spans="1:11" ht="12.75">
      <c r="A21" s="169" t="s">
        <v>41</v>
      </c>
      <c r="B21" s="366">
        <v>0.0024316109422492403</v>
      </c>
      <c r="C21" s="366">
        <v>0.0060580067549455855</v>
      </c>
      <c r="D21" s="366">
        <v>0.009772294734568818</v>
      </c>
      <c r="E21" s="366">
        <v>0.6803055100927441</v>
      </c>
      <c r="F21" s="366">
        <v>0.020467324267009087</v>
      </c>
      <c r="G21" s="125"/>
      <c r="H21" s="125"/>
      <c r="I21" s="140"/>
      <c r="J21" s="140"/>
      <c r="K21" s="140"/>
    </row>
    <row r="22" spans="1:11" ht="12.75">
      <c r="A22" s="169" t="s">
        <v>78</v>
      </c>
      <c r="B22" s="366">
        <v>0.0024316109422492403</v>
      </c>
      <c r="C22" s="366">
        <v>0.004878571811504852</v>
      </c>
      <c r="D22" s="366">
        <v>0.008179572664570032</v>
      </c>
      <c r="E22" s="366">
        <v>0.058919803600654665</v>
      </c>
      <c r="F22" s="366">
        <v>0.008025447965913734</v>
      </c>
      <c r="G22" s="125"/>
      <c r="H22" s="125"/>
      <c r="I22" s="140"/>
      <c r="J22" s="140"/>
      <c r="K22" s="140"/>
    </row>
    <row r="23" spans="1:11" ht="12.75">
      <c r="A23" s="169" t="s">
        <v>79</v>
      </c>
      <c r="B23" s="366">
        <v>0.007537993920972644</v>
      </c>
      <c r="C23" s="366">
        <v>0.005093014528494076</v>
      </c>
      <c r="D23" s="366">
        <v>0.0038468287283868964</v>
      </c>
      <c r="E23" s="366">
        <v>0.013638843426077468</v>
      </c>
      <c r="F23" s="366">
        <v>0.0045428899394929865</v>
      </c>
      <c r="G23" s="125"/>
      <c r="H23" s="125"/>
      <c r="I23" s="140"/>
      <c r="J23" s="140"/>
      <c r="K23" s="140"/>
    </row>
    <row r="24" spans="1:11" ht="12.75">
      <c r="A24" s="122"/>
      <c r="B24" s="366">
        <v>0</v>
      </c>
      <c r="C24" s="366">
        <v>0</v>
      </c>
      <c r="D24" s="366">
        <v>0</v>
      </c>
      <c r="E24" s="366">
        <v>0</v>
      </c>
      <c r="F24" s="366">
        <v>0</v>
      </c>
      <c r="G24" s="125"/>
      <c r="H24" s="125"/>
      <c r="I24" s="140"/>
      <c r="J24" s="140"/>
      <c r="K24" s="140"/>
    </row>
    <row r="25" spans="1:11" ht="15">
      <c r="A25" s="175" t="s">
        <v>44</v>
      </c>
      <c r="B25" s="367">
        <v>1</v>
      </c>
      <c r="C25" s="367">
        <v>1</v>
      </c>
      <c r="D25" s="367">
        <v>1</v>
      </c>
      <c r="E25" s="367">
        <v>1</v>
      </c>
      <c r="F25" s="367">
        <v>1</v>
      </c>
      <c r="G25" s="125"/>
      <c r="H25" s="125"/>
      <c r="I25" s="140"/>
      <c r="J25" s="140"/>
      <c r="K25" s="140"/>
    </row>
    <row r="26" spans="1:8" ht="12.75">
      <c r="A26" s="127"/>
      <c r="B26" s="368"/>
      <c r="C26" s="368"/>
      <c r="D26" s="368"/>
      <c r="E26" s="368"/>
      <c r="F26" s="369"/>
      <c r="H26" s="12"/>
    </row>
    <row r="27" spans="1:6" ht="12.75">
      <c r="A27" s="128"/>
      <c r="C27" s="79"/>
      <c r="D27" s="79"/>
      <c r="E27" s="79"/>
      <c r="F27" s="370"/>
    </row>
    <row r="28" spans="1:11" ht="30">
      <c r="A28" s="175" t="s">
        <v>49</v>
      </c>
      <c r="B28" s="300">
        <v>0.08001128426623086</v>
      </c>
      <c r="C28" s="300">
        <v>0.18145294655538047</v>
      </c>
      <c r="D28" s="300">
        <v>0.7207046829704858</v>
      </c>
      <c r="E28" s="300">
        <v>0.01783108620790288</v>
      </c>
      <c r="F28" s="300">
        <v>1</v>
      </c>
      <c r="G28" s="79"/>
      <c r="H28" s="140"/>
      <c r="I28" s="140"/>
      <c r="J28" s="140"/>
      <c r="K28" s="140"/>
    </row>
    <row r="29" spans="1:6" ht="12.75">
      <c r="A29" s="156"/>
      <c r="B29" s="282"/>
      <c r="C29" s="282"/>
      <c r="D29" s="282"/>
      <c r="E29" s="282"/>
      <c r="F29" s="282"/>
    </row>
    <row r="30" spans="6:8" ht="9.75" customHeight="1">
      <c r="F30" s="79"/>
      <c r="G30" s="79"/>
      <c r="H30" s="79"/>
    </row>
    <row r="31" spans="1:8" ht="12.75">
      <c r="A31" s="394" t="s">
        <v>191</v>
      </c>
      <c r="B31" s="395"/>
      <c r="C31" s="395"/>
      <c r="D31" s="395"/>
      <c r="E31" s="395"/>
      <c r="F31" s="395"/>
      <c r="G31" s="363"/>
      <c r="H31" s="363"/>
    </row>
    <row r="32" spans="1:8" ht="12.75">
      <c r="A32" s="110" t="s">
        <v>189</v>
      </c>
      <c r="B32" s="360"/>
      <c r="C32" s="360"/>
      <c r="D32" s="360"/>
      <c r="E32" s="360"/>
      <c r="F32" s="360"/>
      <c r="G32" s="360"/>
      <c r="H32" s="360"/>
    </row>
    <row r="33" spans="1:6" ht="12.75">
      <c r="A33" s="373" t="s">
        <v>192</v>
      </c>
      <c r="B33" s="373"/>
      <c r="C33" s="373"/>
      <c r="D33" s="373"/>
      <c r="E33" s="373"/>
      <c r="F33" s="373"/>
    </row>
    <row r="37" spans="2:6" ht="12.75">
      <c r="B37" s="140"/>
      <c r="C37" s="140"/>
      <c r="D37" s="140"/>
      <c r="E37" s="140"/>
      <c r="F37" s="140"/>
    </row>
    <row r="40" spans="1:6" ht="12.75">
      <c r="A40"/>
      <c r="B40"/>
      <c r="C40"/>
      <c r="D40"/>
      <c r="E40"/>
      <c r="F40"/>
    </row>
    <row r="41" spans="1:6" ht="12.75">
      <c r="A41"/>
      <c r="B41"/>
      <c r="C41"/>
      <c r="D41"/>
      <c r="E41"/>
      <c r="F41"/>
    </row>
    <row r="42" spans="1:6" ht="12.75">
      <c r="A42"/>
      <c r="B42" s="25"/>
      <c r="C42" s="25"/>
      <c r="D42" s="25"/>
      <c r="E42"/>
      <c r="F42" s="25"/>
    </row>
    <row r="43" spans="1:6" ht="12.75">
      <c r="A43"/>
      <c r="B43"/>
      <c r="C43" s="25"/>
      <c r="D43" s="25"/>
      <c r="E43"/>
      <c r="F43" s="25"/>
    </row>
    <row r="44" spans="1:6" ht="12.75">
      <c r="A44"/>
      <c r="B44"/>
      <c r="C44" s="25"/>
      <c r="D44" s="25"/>
      <c r="E44"/>
      <c r="F44" s="25"/>
    </row>
    <row r="45" spans="1:6" ht="12.75">
      <c r="A45"/>
      <c r="B45"/>
      <c r="C45"/>
      <c r="D45" s="25"/>
      <c r="E45" s="25"/>
      <c r="F45" s="25"/>
    </row>
    <row r="46" spans="1:6" ht="12.75">
      <c r="A46"/>
      <c r="B46"/>
      <c r="C46"/>
      <c r="D46" s="25"/>
      <c r="E46"/>
      <c r="F46" s="25"/>
    </row>
    <row r="47" spans="1:6" ht="12.75">
      <c r="A47"/>
      <c r="B47"/>
      <c r="C47"/>
      <c r="D47" s="25"/>
      <c r="E47"/>
      <c r="F47" s="25"/>
    </row>
    <row r="48" spans="1:6" ht="12.75">
      <c r="A48"/>
      <c r="B48"/>
      <c r="C48"/>
      <c r="D48" s="25"/>
      <c r="E48"/>
      <c r="F48" s="25"/>
    </row>
    <row r="49" spans="1:6" ht="12.75">
      <c r="A49"/>
      <c r="B49" s="25"/>
      <c r="C49" s="25"/>
      <c r="D49" s="25"/>
      <c r="E49" s="25"/>
      <c r="F49" s="25"/>
    </row>
  </sheetData>
  <sheetProtection/>
  <mergeCells count="3">
    <mergeCell ref="A1:F1"/>
    <mergeCell ref="A33:F33"/>
    <mergeCell ref="A31:F31"/>
  </mergeCells>
  <printOptions/>
  <pageMargins left="0.7480314960629921" right="0.7480314960629921" top="0.5905511811023623" bottom="0.5905511811023623" header="0.5118110236220472" footer="0.5118110236220472"/>
  <pageSetup fitToHeight="1"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80"/>
  <sheetViews>
    <sheetView showGridLines="0" zoomScalePageLayoutView="0" workbookViewId="0" topLeftCell="A1">
      <selection activeCell="A1" sqref="A1:H1"/>
    </sheetView>
  </sheetViews>
  <sheetFormatPr defaultColWidth="9.140625" defaultRowHeight="12.75"/>
  <cols>
    <col min="1" max="1" width="48.00390625" style="2" customWidth="1"/>
    <col min="2" max="6" width="12.7109375" style="2" customWidth="1"/>
    <col min="7" max="7" width="2.7109375" style="2" customWidth="1"/>
    <col min="8" max="8" width="22.00390625" style="273" customWidth="1"/>
    <col min="9" max="9" width="9.140625" style="2" customWidth="1"/>
    <col min="10" max="10" width="13.8515625" style="2" customWidth="1"/>
    <col min="11" max="16384" width="9.140625" style="2" customWidth="1"/>
  </cols>
  <sheetData>
    <row r="1" spans="1:8" s="13" customFormat="1" ht="34.5" customHeight="1">
      <c r="A1" s="371" t="s">
        <v>208</v>
      </c>
      <c r="B1" s="372"/>
      <c r="C1" s="372"/>
      <c r="D1" s="372"/>
      <c r="E1" s="372"/>
      <c r="F1" s="372"/>
      <c r="G1" s="372"/>
      <c r="H1" s="372"/>
    </row>
    <row r="2" spans="1:8" ht="14.25" customHeight="1" thickBot="1">
      <c r="A2" s="14"/>
      <c r="B2" s="30"/>
      <c r="C2" s="30"/>
      <c r="D2" s="30"/>
      <c r="E2" s="30"/>
      <c r="F2" s="30"/>
      <c r="G2" s="4"/>
      <c r="H2" s="272"/>
    </row>
    <row r="3" spans="1:13" s="18" customFormat="1" ht="38.25">
      <c r="A3" s="16"/>
      <c r="B3" s="219" t="s">
        <v>116</v>
      </c>
      <c r="C3" s="219" t="s">
        <v>129</v>
      </c>
      <c r="D3" s="219" t="s">
        <v>132</v>
      </c>
      <c r="E3" s="219" t="s">
        <v>179</v>
      </c>
      <c r="F3" s="219" t="s">
        <v>222</v>
      </c>
      <c r="G3" s="17"/>
      <c r="H3" s="221" t="s">
        <v>220</v>
      </c>
      <c r="M3" s="197"/>
    </row>
    <row r="4" ht="4.5" customHeight="1">
      <c r="A4" s="4"/>
    </row>
    <row r="5" spans="1:8" ht="17.25" customHeight="1">
      <c r="A5" s="172" t="s">
        <v>45</v>
      </c>
      <c r="H5" s="274"/>
    </row>
    <row r="6" spans="1:13" ht="12" customHeight="1">
      <c r="A6" s="172"/>
      <c r="H6" s="274"/>
      <c r="I6" s="25"/>
      <c r="J6" s="25"/>
      <c r="K6" s="25"/>
      <c r="L6"/>
      <c r="M6"/>
    </row>
    <row r="7" spans="1:13" ht="15">
      <c r="A7" s="173" t="s">
        <v>2</v>
      </c>
      <c r="B7" s="22">
        <v>39587</v>
      </c>
      <c r="C7" s="22">
        <v>38639</v>
      </c>
      <c r="D7" s="22">
        <v>40805</v>
      </c>
      <c r="E7" s="22">
        <v>34706</v>
      </c>
      <c r="F7" s="22">
        <v>36452</v>
      </c>
      <c r="G7" s="110"/>
      <c r="H7" s="150">
        <f aca="true" t="shared" si="0" ref="H7:H20">IF(OR(B7="..",F7=".."),"..",(IF(OR(B7&lt;50,F7&lt;50),"*",(F7/B7)-1)))</f>
        <v>-0.07919266425846871</v>
      </c>
      <c r="I7" s="25"/>
      <c r="J7" s="25"/>
      <c r="K7" s="25"/>
      <c r="L7" s="25"/>
      <c r="M7" s="22"/>
    </row>
    <row r="8" spans="1:13" ht="12" customHeight="1">
      <c r="A8" s="174"/>
      <c r="B8"/>
      <c r="C8"/>
      <c r="D8" s="24"/>
      <c r="E8"/>
      <c r="F8" s="24"/>
      <c r="G8" s="110"/>
      <c r="H8" s="150"/>
      <c r="I8"/>
      <c r="J8"/>
      <c r="K8"/>
      <c r="L8" s="25"/>
      <c r="M8" s="22"/>
    </row>
    <row r="9" spans="1:13" s="13" customFormat="1" ht="12.75" customHeight="1">
      <c r="A9" s="222" t="s">
        <v>52</v>
      </c>
      <c r="B9" s="22">
        <v>27074</v>
      </c>
      <c r="C9" s="22">
        <v>26062</v>
      </c>
      <c r="D9" s="22">
        <v>27397</v>
      </c>
      <c r="E9" s="22">
        <v>23829</v>
      </c>
      <c r="F9" s="22">
        <v>24977</v>
      </c>
      <c r="G9" s="12"/>
      <c r="H9" s="150">
        <f t="shared" si="0"/>
        <v>-0.07745438428012119</v>
      </c>
      <c r="I9" s="25"/>
      <c r="J9" s="25"/>
      <c r="K9" s="25"/>
      <c r="L9"/>
      <c r="M9" s="22"/>
    </row>
    <row r="10" spans="1:13" ht="12.75">
      <c r="A10" s="223" t="s">
        <v>50</v>
      </c>
      <c r="B10" s="25">
        <v>26552</v>
      </c>
      <c r="C10" s="25">
        <v>25623</v>
      </c>
      <c r="D10" s="25">
        <v>26979</v>
      </c>
      <c r="E10" s="25">
        <v>23571</v>
      </c>
      <c r="F10" s="25">
        <v>24747</v>
      </c>
      <c r="G10" s="110"/>
      <c r="H10" s="150">
        <f t="shared" si="0"/>
        <v>-0.06797981319674595</v>
      </c>
      <c r="I10" s="25"/>
      <c r="J10" s="25"/>
      <c r="K10" s="25"/>
      <c r="L10" s="25"/>
      <c r="M10" s="25"/>
    </row>
    <row r="11" spans="1:13" ht="12.75">
      <c r="A11" s="223" t="s">
        <v>51</v>
      </c>
      <c r="B11">
        <v>58</v>
      </c>
      <c r="C11">
        <v>34</v>
      </c>
      <c r="D11">
        <v>23</v>
      </c>
      <c r="E11">
        <v>15</v>
      </c>
      <c r="F11">
        <v>15</v>
      </c>
      <c r="G11" s="110"/>
      <c r="H11" s="150" t="str">
        <f t="shared" si="0"/>
        <v>*</v>
      </c>
      <c r="I11"/>
      <c r="J11"/>
      <c r="K11"/>
      <c r="L11"/>
      <c r="M11"/>
    </row>
    <row r="12" spans="1:13" ht="14.25">
      <c r="A12" s="158" t="s">
        <v>178</v>
      </c>
      <c r="B12">
        <v>466</v>
      </c>
      <c r="C12">
        <v>412</v>
      </c>
      <c r="D12">
        <v>399</v>
      </c>
      <c r="E12">
        <v>244</v>
      </c>
      <c r="F12">
        <v>219</v>
      </c>
      <c r="G12" s="110"/>
      <c r="H12" s="150">
        <f t="shared" si="0"/>
        <v>-0.5300429184549356</v>
      </c>
      <c r="I12"/>
      <c r="J12" s="25"/>
      <c r="K12"/>
      <c r="L12"/>
      <c r="M12"/>
    </row>
    <row r="13" spans="1:13" ht="12.75">
      <c r="A13" s="138"/>
      <c r="B13"/>
      <c r="C13"/>
      <c r="D13"/>
      <c r="E13"/>
      <c r="F13"/>
      <c r="G13" s="110"/>
      <c r="H13" s="150"/>
      <c r="I13"/>
      <c r="J13" s="25"/>
      <c r="K13"/>
      <c r="L13"/>
      <c r="M13"/>
    </row>
    <row r="14" spans="1:13" ht="12.75">
      <c r="A14" s="224" t="s">
        <v>53</v>
      </c>
      <c r="B14" s="123">
        <v>12654</v>
      </c>
      <c r="C14" s="22">
        <v>12752</v>
      </c>
      <c r="D14" s="22">
        <v>13576</v>
      </c>
      <c r="E14" s="22">
        <v>10968</v>
      </c>
      <c r="F14" s="22">
        <v>11576</v>
      </c>
      <c r="G14" s="12"/>
      <c r="H14" s="150">
        <f t="shared" si="0"/>
        <v>-0.08519045361150623</v>
      </c>
      <c r="J14" s="25"/>
      <c r="L14" s="24"/>
      <c r="M14" s="24"/>
    </row>
    <row r="15" spans="1:13" ht="12.75">
      <c r="A15" s="223" t="s">
        <v>54</v>
      </c>
      <c r="B15">
        <v>137</v>
      </c>
      <c r="C15">
        <v>94</v>
      </c>
      <c r="D15">
        <v>125</v>
      </c>
      <c r="E15">
        <v>133</v>
      </c>
      <c r="F15">
        <v>96</v>
      </c>
      <c r="G15" s="110"/>
      <c r="H15" s="150">
        <f t="shared" si="0"/>
        <v>-0.2992700729927007</v>
      </c>
      <c r="I15" s="25"/>
      <c r="J15" s="25"/>
      <c r="K15" s="25"/>
      <c r="L15"/>
      <c r="M15"/>
    </row>
    <row r="16" spans="1:13" ht="12.75">
      <c r="A16" s="223" t="s">
        <v>55</v>
      </c>
      <c r="B16" s="25">
        <v>12534</v>
      </c>
      <c r="C16" s="25">
        <v>12660</v>
      </c>
      <c r="D16" s="25">
        <v>13454</v>
      </c>
      <c r="E16" s="25">
        <v>12540</v>
      </c>
      <c r="F16" s="25">
        <v>13490</v>
      </c>
      <c r="G16" s="110"/>
      <c r="H16" s="150">
        <f t="shared" si="0"/>
        <v>0.07627253869475026</v>
      </c>
      <c r="I16"/>
      <c r="J16" s="25"/>
      <c r="K16" s="25"/>
      <c r="L16" s="25"/>
      <c r="M16" s="25"/>
    </row>
    <row r="17" spans="1:13" ht="12.75">
      <c r="A17" s="223" t="s">
        <v>127</v>
      </c>
      <c r="B17" s="34">
        <v>11263</v>
      </c>
      <c r="C17" s="34">
        <v>11012</v>
      </c>
      <c r="D17" s="25">
        <v>11712</v>
      </c>
      <c r="E17" s="25">
        <v>10835</v>
      </c>
      <c r="F17" s="25">
        <v>11481</v>
      </c>
      <c r="G17" s="110"/>
      <c r="H17" s="150">
        <f t="shared" si="0"/>
        <v>0.01935541152446052</v>
      </c>
      <c r="I17"/>
      <c r="J17" s="25"/>
      <c r="K17" s="25"/>
      <c r="L17" s="25"/>
      <c r="M17" s="25"/>
    </row>
    <row r="18" spans="1:13" ht="12.75">
      <c r="A18" s="223" t="s">
        <v>128</v>
      </c>
      <c r="B18" s="25">
        <f>SUM(B16-B17)</f>
        <v>1271</v>
      </c>
      <c r="C18" s="25">
        <f>SUM(C16-C17)</f>
        <v>1648</v>
      </c>
      <c r="D18" s="25">
        <f>SUM(D16-D17)</f>
        <v>1742</v>
      </c>
      <c r="E18" s="25">
        <f>SUM(E16-E17)</f>
        <v>1705</v>
      </c>
      <c r="F18" s="25">
        <f>SUM(F16-F17)</f>
        <v>2009</v>
      </c>
      <c r="G18" s="110"/>
      <c r="H18" s="150"/>
      <c r="I18"/>
      <c r="J18" s="25"/>
      <c r="K18" s="25"/>
      <c r="L18" s="25"/>
      <c r="M18" s="25"/>
    </row>
    <row r="19" spans="1:13" s="4" customFormat="1" ht="12.75">
      <c r="A19" s="26"/>
      <c r="B19"/>
      <c r="C19"/>
      <c r="D19"/>
      <c r="E19" s="25"/>
      <c r="F19" s="25"/>
      <c r="G19" s="110"/>
      <c r="H19" s="150"/>
      <c r="J19"/>
      <c r="K19"/>
      <c r="L19"/>
      <c r="M19"/>
    </row>
    <row r="20" spans="1:13" ht="15">
      <c r="A20" s="175" t="s">
        <v>68</v>
      </c>
      <c r="B20" s="22">
        <v>10474</v>
      </c>
      <c r="C20" s="22">
        <v>10258</v>
      </c>
      <c r="D20" s="22">
        <v>10261</v>
      </c>
      <c r="E20" s="22">
        <v>9575</v>
      </c>
      <c r="F20" s="22">
        <v>10477</v>
      </c>
      <c r="G20" s="110"/>
      <c r="H20" s="150">
        <f t="shared" si="0"/>
        <v>0.00028642352491892176</v>
      </c>
      <c r="J20" s="24"/>
      <c r="K20" s="22"/>
      <c r="L20" s="24"/>
      <c r="M20" s="22"/>
    </row>
    <row r="21" spans="1:13" ht="12.75">
      <c r="A21" s="27"/>
      <c r="B21" s="129"/>
      <c r="C21" s="129"/>
      <c r="D21" s="129"/>
      <c r="E21" s="129"/>
      <c r="F21" s="129"/>
      <c r="G21" s="129"/>
      <c r="H21" s="129"/>
      <c r="J21"/>
      <c r="K21"/>
      <c r="L21"/>
      <c r="M21"/>
    </row>
    <row r="22" spans="1:13" ht="12.75">
      <c r="A22" s="20"/>
      <c r="B22" s="255"/>
      <c r="C22" s="255"/>
      <c r="D22" s="255"/>
      <c r="E22" s="255"/>
      <c r="F22" s="255"/>
      <c r="G22" s="110"/>
      <c r="H22" s="150"/>
      <c r="J22"/>
      <c r="K22"/>
      <c r="L22"/>
      <c r="M22"/>
    </row>
    <row r="23" spans="1:8" ht="15">
      <c r="A23" s="174" t="s">
        <v>46</v>
      </c>
      <c r="B23" s="255"/>
      <c r="C23" s="255"/>
      <c r="D23" s="255"/>
      <c r="E23" s="255"/>
      <c r="F23" s="255"/>
      <c r="G23" s="110"/>
      <c r="H23" s="150"/>
    </row>
    <row r="24" spans="1:13" ht="12.75">
      <c r="A24" s="23"/>
      <c r="B24" s="255"/>
      <c r="C24" s="255"/>
      <c r="D24" s="255"/>
      <c r="E24" s="255"/>
      <c r="F24" s="255"/>
      <c r="G24" s="110"/>
      <c r="H24" s="150"/>
      <c r="J24" s="25"/>
      <c r="K24" s="25"/>
      <c r="L24" s="25"/>
      <c r="M24" s="25"/>
    </row>
    <row r="25" spans="1:13" ht="15">
      <c r="A25" s="173" t="s">
        <v>2</v>
      </c>
      <c r="B25" s="22">
        <v>33009</v>
      </c>
      <c r="C25" s="22">
        <v>32299</v>
      </c>
      <c r="D25" s="22">
        <v>33918</v>
      </c>
      <c r="E25" s="22">
        <v>28832</v>
      </c>
      <c r="F25" s="22">
        <v>30314</v>
      </c>
      <c r="G25" s="110"/>
      <c r="H25" s="150">
        <f aca="true" t="shared" si="1" ref="H25:H38">IF(OR(B25="..",F25=".."),"..",(IF(OR(B25&lt;50,F25&lt;50),"*",(F25/B25)-1)))</f>
        <v>-0.08164440001211792</v>
      </c>
      <c r="J25"/>
      <c r="K25"/>
      <c r="L25"/>
      <c r="M25"/>
    </row>
    <row r="26" spans="1:13" ht="15">
      <c r="A26" s="174"/>
      <c r="B26"/>
      <c r="C26"/>
      <c r="D26" s="24"/>
      <c r="E26"/>
      <c r="F26" s="24"/>
      <c r="G26" s="110"/>
      <c r="H26" s="150"/>
      <c r="J26" s="25"/>
      <c r="K26" s="25"/>
      <c r="L26" s="25"/>
      <c r="M26" s="25"/>
    </row>
    <row r="27" spans="1:13" ht="12.75">
      <c r="A27" s="222" t="s">
        <v>52</v>
      </c>
      <c r="B27" s="22">
        <v>22380</v>
      </c>
      <c r="C27" s="22">
        <v>21601</v>
      </c>
      <c r="D27" s="22">
        <v>22654</v>
      </c>
      <c r="E27" s="22">
        <v>19646</v>
      </c>
      <c r="F27" s="22">
        <v>20561</v>
      </c>
      <c r="G27" s="12"/>
      <c r="H27" s="150">
        <f t="shared" si="1"/>
        <v>-0.081277926720286</v>
      </c>
      <c r="J27" s="25"/>
      <c r="K27" s="25"/>
      <c r="L27" s="25"/>
      <c r="M27" s="25"/>
    </row>
    <row r="28" spans="1:13" ht="12.75" customHeight="1">
      <c r="A28" s="223" t="s">
        <v>50</v>
      </c>
      <c r="B28" s="25">
        <v>21910</v>
      </c>
      <c r="C28" s="25">
        <v>21199</v>
      </c>
      <c r="D28" s="25">
        <v>22267</v>
      </c>
      <c r="E28" s="25">
        <v>19411</v>
      </c>
      <c r="F28" s="25">
        <v>20360</v>
      </c>
      <c r="G28" s="110"/>
      <c r="H28" s="150">
        <f t="shared" si="1"/>
        <v>-0.07074395253308996</v>
      </c>
      <c r="J28" s="25"/>
      <c r="K28" s="25"/>
      <c r="L28" s="25"/>
      <c r="M28" s="25"/>
    </row>
    <row r="29" spans="1:14" ht="12" customHeight="1">
      <c r="A29" s="223" t="s">
        <v>51</v>
      </c>
      <c r="B29">
        <v>54</v>
      </c>
      <c r="C29">
        <v>30</v>
      </c>
      <c r="D29">
        <v>21</v>
      </c>
      <c r="E29">
        <v>11</v>
      </c>
      <c r="F29">
        <v>13</v>
      </c>
      <c r="G29" s="110"/>
      <c r="H29" s="150" t="str">
        <f t="shared" si="1"/>
        <v>*</v>
      </c>
      <c r="K29" s="25"/>
      <c r="L29" s="25"/>
      <c r="M29" s="25"/>
      <c r="N29" s="25"/>
    </row>
    <row r="30" spans="1:14" ht="14.25">
      <c r="A30" s="158" t="s">
        <v>107</v>
      </c>
      <c r="B30">
        <v>417</v>
      </c>
      <c r="C30">
        <v>379</v>
      </c>
      <c r="D30">
        <v>369</v>
      </c>
      <c r="E30">
        <v>225</v>
      </c>
      <c r="F30">
        <v>192</v>
      </c>
      <c r="G30" s="110"/>
      <c r="H30" s="150">
        <f t="shared" si="1"/>
        <v>-0.539568345323741</v>
      </c>
      <c r="K30" s="25"/>
      <c r="L30" s="25"/>
      <c r="M30" s="25"/>
      <c r="N30" s="25"/>
    </row>
    <row r="31" spans="1:14" ht="12.75">
      <c r="A31" s="138"/>
      <c r="B31"/>
      <c r="C31"/>
      <c r="D31"/>
      <c r="E31"/>
      <c r="F31"/>
      <c r="G31" s="110"/>
      <c r="H31" s="150"/>
      <c r="K31" s="25"/>
      <c r="L31" s="25"/>
      <c r="M31" s="25"/>
      <c r="N31" s="25"/>
    </row>
    <row r="32" spans="1:14" ht="12.75">
      <c r="A32" s="224" t="s">
        <v>53</v>
      </c>
      <c r="B32" s="22">
        <v>10752</v>
      </c>
      <c r="C32" s="22">
        <v>10844</v>
      </c>
      <c r="D32" s="22">
        <v>11410</v>
      </c>
      <c r="E32" s="22">
        <v>9265</v>
      </c>
      <c r="F32" s="22">
        <v>9845</v>
      </c>
      <c r="G32" s="110"/>
      <c r="H32" s="150">
        <f t="shared" si="1"/>
        <v>-0.08435639880952384</v>
      </c>
      <c r="K32" s="25"/>
      <c r="L32" s="25"/>
      <c r="M32" s="25"/>
      <c r="N32" s="25"/>
    </row>
    <row r="33" spans="1:14" ht="12" customHeight="1">
      <c r="A33" s="223" t="s">
        <v>54</v>
      </c>
      <c r="B33">
        <v>110</v>
      </c>
      <c r="C33">
        <v>77</v>
      </c>
      <c r="D33">
        <v>101</v>
      </c>
      <c r="E33">
        <v>107</v>
      </c>
      <c r="F33">
        <v>77</v>
      </c>
      <c r="G33" s="110"/>
      <c r="H33" s="150">
        <f t="shared" si="1"/>
        <v>-0.30000000000000004</v>
      </c>
      <c r="K33" s="25"/>
      <c r="L33" s="25"/>
      <c r="M33" s="25"/>
      <c r="N33" s="25"/>
    </row>
    <row r="34" spans="1:14" ht="12" customHeight="1">
      <c r="A34" s="223" t="s">
        <v>55</v>
      </c>
      <c r="B34" s="25">
        <v>10659</v>
      </c>
      <c r="C34" s="25">
        <v>10768</v>
      </c>
      <c r="D34" s="25">
        <v>11312</v>
      </c>
      <c r="E34" s="25">
        <v>10499</v>
      </c>
      <c r="F34" s="25">
        <v>11401</v>
      </c>
      <c r="G34" s="110"/>
      <c r="H34" s="150">
        <f t="shared" si="1"/>
        <v>0.06961253400881895</v>
      </c>
      <c r="K34" s="28"/>
      <c r="L34" s="28"/>
      <c r="M34" s="28"/>
      <c r="N34" s="28"/>
    </row>
    <row r="35" spans="1:14" ht="12" customHeight="1">
      <c r="A35" s="223" t="s">
        <v>127</v>
      </c>
      <c r="B35" s="25">
        <v>9614</v>
      </c>
      <c r="C35" s="25">
        <v>9422</v>
      </c>
      <c r="D35" s="25">
        <v>9921</v>
      </c>
      <c r="E35" s="25">
        <v>9158</v>
      </c>
      <c r="F35" s="25">
        <v>9769</v>
      </c>
      <c r="G35" s="110"/>
      <c r="H35" s="150">
        <f t="shared" si="1"/>
        <v>0.016122321614312485</v>
      </c>
      <c r="K35" s="28"/>
      <c r="L35" s="28"/>
      <c r="M35" s="28"/>
      <c r="N35" s="28"/>
    </row>
    <row r="36" spans="1:14" ht="12" customHeight="1">
      <c r="A36" s="223" t="s">
        <v>128</v>
      </c>
      <c r="B36" s="25">
        <f>SUM(B34-B35)</f>
        <v>1045</v>
      </c>
      <c r="C36" s="25">
        <f>SUM(C34-C35)</f>
        <v>1346</v>
      </c>
      <c r="D36" s="25">
        <f>SUM(D34-D35)</f>
        <v>1391</v>
      </c>
      <c r="E36" s="25">
        <f>SUM(E34-E35)</f>
        <v>1341</v>
      </c>
      <c r="F36" s="25">
        <f>SUM(F34-F35)</f>
        <v>1632</v>
      </c>
      <c r="G36" s="110"/>
      <c r="H36" s="150"/>
      <c r="K36" s="28"/>
      <c r="L36" s="28"/>
      <c r="M36" s="28"/>
      <c r="N36" s="28"/>
    </row>
    <row r="37" spans="1:13" ht="11.25" customHeight="1">
      <c r="A37" s="26"/>
      <c r="B37"/>
      <c r="C37"/>
      <c r="D37"/>
      <c r="E37" s="25"/>
      <c r="F37" s="25"/>
      <c r="G37" s="110"/>
      <c r="H37" s="150"/>
      <c r="J37" s="22"/>
      <c r="K37" s="22"/>
      <c r="L37" s="22"/>
      <c r="M37" s="22"/>
    </row>
    <row r="38" spans="1:13" ht="15">
      <c r="A38" s="175" t="s">
        <v>68</v>
      </c>
      <c r="B38" s="22">
        <v>9882</v>
      </c>
      <c r="C38" s="22">
        <v>9678</v>
      </c>
      <c r="D38" s="22">
        <v>9676</v>
      </c>
      <c r="E38" s="22">
        <v>8980</v>
      </c>
      <c r="F38" s="22">
        <v>9818</v>
      </c>
      <c r="G38" s="110"/>
      <c r="H38" s="150">
        <f t="shared" si="1"/>
        <v>-0.0064764217769682775</v>
      </c>
      <c r="J38"/>
      <c r="K38"/>
      <c r="L38" s="22"/>
      <c r="M38" s="22"/>
    </row>
    <row r="39" spans="1:13" s="13" customFormat="1" ht="12.75" customHeight="1">
      <c r="A39" s="27"/>
      <c r="B39" s="256"/>
      <c r="C39" s="256"/>
      <c r="D39" s="256"/>
      <c r="E39" s="256"/>
      <c r="F39" s="256"/>
      <c r="G39" s="256"/>
      <c r="H39" s="256"/>
      <c r="J39" s="22"/>
      <c r="K39" s="22"/>
      <c r="L39" s="22"/>
      <c r="M39" s="22"/>
    </row>
    <row r="40" spans="1:13" ht="12.75">
      <c r="A40" s="20"/>
      <c r="B40" s="80"/>
      <c r="C40" s="80"/>
      <c r="D40" s="80"/>
      <c r="E40" s="80"/>
      <c r="F40" s="80"/>
      <c r="G40" s="110"/>
      <c r="H40" s="150"/>
      <c r="J40" s="25"/>
      <c r="K40" s="25"/>
      <c r="L40" s="25"/>
      <c r="M40" s="25"/>
    </row>
    <row r="41" spans="1:13" ht="15">
      <c r="A41" s="174" t="s">
        <v>47</v>
      </c>
      <c r="B41" s="80"/>
      <c r="C41" s="80"/>
      <c r="D41" s="80"/>
      <c r="E41" s="80"/>
      <c r="F41" s="80"/>
      <c r="G41" s="110"/>
      <c r="H41" s="150"/>
      <c r="J41"/>
      <c r="K41"/>
      <c r="L41"/>
      <c r="M41"/>
    </row>
    <row r="42" spans="1:13" ht="12.75">
      <c r="A42" s="23"/>
      <c r="B42" s="80"/>
      <c r="C42" s="80"/>
      <c r="D42" s="80"/>
      <c r="E42" s="80"/>
      <c r="F42" s="80"/>
      <c r="G42" s="110"/>
      <c r="H42" s="150"/>
      <c r="J42" s="25"/>
      <c r="K42" s="25"/>
      <c r="L42" s="25"/>
      <c r="M42" s="25"/>
    </row>
    <row r="43" spans="1:13" ht="15">
      <c r="A43" s="173" t="s">
        <v>2</v>
      </c>
      <c r="B43" s="22">
        <v>6578</v>
      </c>
      <c r="C43" s="22">
        <v>6340</v>
      </c>
      <c r="D43" s="22">
        <v>6887</v>
      </c>
      <c r="E43" s="22">
        <v>5874</v>
      </c>
      <c r="F43" s="22">
        <v>6138</v>
      </c>
      <c r="G43" s="110"/>
      <c r="H43" s="150">
        <f aca="true" t="shared" si="2" ref="H43:H56">IF(OR(B43="..",F43=".."),"..",(IF(OR(B43&lt;50,F43&lt;50),"*",(F43/B43)-1)))</f>
        <v>-0.06688963210702337</v>
      </c>
      <c r="J43"/>
      <c r="K43"/>
      <c r="L43"/>
      <c r="M43"/>
    </row>
    <row r="44" spans="1:13" ht="15">
      <c r="A44" s="174"/>
      <c r="B44"/>
      <c r="C44"/>
      <c r="D44" s="24"/>
      <c r="E44"/>
      <c r="F44" s="24"/>
      <c r="G44" s="110"/>
      <c r="H44" s="150"/>
      <c r="J44"/>
      <c r="K44"/>
      <c r="L44"/>
      <c r="M44"/>
    </row>
    <row r="45" spans="1:13" s="4" customFormat="1" ht="12.75">
      <c r="A45" s="222" t="s">
        <v>52</v>
      </c>
      <c r="B45" s="22">
        <v>4694</v>
      </c>
      <c r="C45" s="22">
        <v>4461</v>
      </c>
      <c r="D45" s="22">
        <v>4743</v>
      </c>
      <c r="E45" s="22">
        <v>4183</v>
      </c>
      <c r="F45" s="22">
        <v>4416</v>
      </c>
      <c r="G45" s="12"/>
      <c r="H45" s="150">
        <f t="shared" si="2"/>
        <v>-0.05922454196847038</v>
      </c>
      <c r="J45"/>
      <c r="K45"/>
      <c r="L45"/>
      <c r="M45"/>
    </row>
    <row r="46" spans="1:13" ht="12.75">
      <c r="A46" s="223" t="s">
        <v>50</v>
      </c>
      <c r="B46" s="25">
        <v>4642</v>
      </c>
      <c r="C46" s="25">
        <v>4424</v>
      </c>
      <c r="D46" s="25">
        <v>4712</v>
      </c>
      <c r="E46" s="25">
        <v>4160</v>
      </c>
      <c r="F46" s="25">
        <v>4387</v>
      </c>
      <c r="G46" s="110"/>
      <c r="H46" s="150">
        <f t="shared" si="2"/>
        <v>-0.05493321844032739</v>
      </c>
      <c r="J46"/>
      <c r="K46"/>
      <c r="L46"/>
      <c r="M46"/>
    </row>
    <row r="47" spans="1:13" ht="12.75">
      <c r="A47" s="223" t="s">
        <v>51</v>
      </c>
      <c r="B47">
        <v>4</v>
      </c>
      <c r="C47">
        <v>4</v>
      </c>
      <c r="D47">
        <v>2</v>
      </c>
      <c r="E47">
        <v>4</v>
      </c>
      <c r="F47">
        <v>2</v>
      </c>
      <c r="G47" s="110"/>
      <c r="H47" s="150" t="str">
        <f t="shared" si="2"/>
        <v>*</v>
      </c>
      <c r="J47"/>
      <c r="K47"/>
      <c r="L47"/>
      <c r="M47"/>
    </row>
    <row r="48" spans="1:13" ht="14.25">
      <c r="A48" s="158" t="s">
        <v>107</v>
      </c>
      <c r="B48">
        <v>49</v>
      </c>
      <c r="C48">
        <v>33</v>
      </c>
      <c r="D48">
        <v>30</v>
      </c>
      <c r="E48">
        <v>19</v>
      </c>
      <c r="F48">
        <v>27</v>
      </c>
      <c r="G48" s="110"/>
      <c r="H48" s="150" t="str">
        <f t="shared" si="2"/>
        <v>*</v>
      </c>
      <c r="J48"/>
      <c r="K48"/>
      <c r="L48"/>
      <c r="M48"/>
    </row>
    <row r="49" spans="1:13" ht="12.75">
      <c r="A49" s="138"/>
      <c r="B49"/>
      <c r="C49"/>
      <c r="D49"/>
      <c r="E49"/>
      <c r="F49"/>
      <c r="G49" s="110"/>
      <c r="H49" s="150"/>
      <c r="J49"/>
      <c r="K49"/>
      <c r="L49"/>
      <c r="M49"/>
    </row>
    <row r="50" spans="1:13" ht="12.75">
      <c r="A50" s="224" t="s">
        <v>53</v>
      </c>
      <c r="B50" s="22">
        <f>SUM(B51:B52)</f>
        <v>1902</v>
      </c>
      <c r="C50" s="22">
        <v>1908</v>
      </c>
      <c r="D50" s="22">
        <v>2166</v>
      </c>
      <c r="E50" s="22">
        <v>1703</v>
      </c>
      <c r="F50" s="22">
        <v>1731</v>
      </c>
      <c r="G50" s="110"/>
      <c r="H50" s="150">
        <f t="shared" si="2"/>
        <v>-0.08990536277602523</v>
      </c>
      <c r="J50"/>
      <c r="K50"/>
      <c r="L50"/>
      <c r="M50"/>
    </row>
    <row r="51" spans="1:8" ht="12.75">
      <c r="A51" s="223" t="s">
        <v>54</v>
      </c>
      <c r="B51">
        <v>27</v>
      </c>
      <c r="C51">
        <v>17</v>
      </c>
      <c r="D51">
        <v>24</v>
      </c>
      <c r="E51">
        <v>26</v>
      </c>
      <c r="F51">
        <v>19</v>
      </c>
      <c r="G51" s="110"/>
      <c r="H51" s="150" t="str">
        <f t="shared" si="2"/>
        <v>*</v>
      </c>
    </row>
    <row r="52" spans="1:13" ht="12.75">
      <c r="A52" s="223" t="s">
        <v>55</v>
      </c>
      <c r="B52" s="25">
        <v>1875</v>
      </c>
      <c r="C52" s="25">
        <v>1892</v>
      </c>
      <c r="D52" s="25">
        <v>2142</v>
      </c>
      <c r="E52" s="25">
        <v>2041</v>
      </c>
      <c r="F52" s="25">
        <v>2089</v>
      </c>
      <c r="G52" s="110"/>
      <c r="H52" s="150">
        <f t="shared" si="2"/>
        <v>0.11413333333333342</v>
      </c>
      <c r="J52" s="25"/>
      <c r="K52" s="25"/>
      <c r="L52" s="25"/>
      <c r="M52" s="25"/>
    </row>
    <row r="53" spans="1:13" ht="12.75">
      <c r="A53" s="223" t="s">
        <v>127</v>
      </c>
      <c r="B53" s="25">
        <v>1649</v>
      </c>
      <c r="C53" s="25">
        <v>1590</v>
      </c>
      <c r="D53" s="25">
        <v>1791</v>
      </c>
      <c r="E53" s="25">
        <v>1677</v>
      </c>
      <c r="F53" s="25">
        <v>1712</v>
      </c>
      <c r="G53" s="110"/>
      <c r="H53" s="150">
        <f t="shared" si="2"/>
        <v>0.038204972710733864</v>
      </c>
      <c r="J53" s="25"/>
      <c r="K53" s="25"/>
      <c r="L53" s="25"/>
      <c r="M53" s="25"/>
    </row>
    <row r="54" spans="1:13" ht="12.75">
      <c r="A54" s="223" t="s">
        <v>128</v>
      </c>
      <c r="B54" s="25">
        <f>SUM(B52-B53)</f>
        <v>226</v>
      </c>
      <c r="C54" s="25">
        <f>SUM(C52-C53)</f>
        <v>302</v>
      </c>
      <c r="D54" s="25">
        <f>SUM(D52-D53)</f>
        <v>351</v>
      </c>
      <c r="E54" s="25">
        <f>SUM(E52-E53)</f>
        <v>364</v>
      </c>
      <c r="F54" s="25">
        <f>SUM(F52-F53)</f>
        <v>377</v>
      </c>
      <c r="G54" s="110"/>
      <c r="H54" s="150"/>
      <c r="J54" s="25"/>
      <c r="K54" s="25"/>
      <c r="L54" s="25"/>
      <c r="M54" s="25"/>
    </row>
    <row r="55" spans="1:13" ht="12.75">
      <c r="A55" s="26"/>
      <c r="B55"/>
      <c r="C55"/>
      <c r="D55"/>
      <c r="E55" s="25"/>
      <c r="F55" s="25"/>
      <c r="G55" s="110"/>
      <c r="H55" s="150"/>
      <c r="J55"/>
      <c r="K55"/>
      <c r="L55"/>
      <c r="M55"/>
    </row>
    <row r="56" spans="1:13" ht="15">
      <c r="A56" s="175" t="s">
        <v>68</v>
      </c>
      <c r="B56" s="24">
        <v>592</v>
      </c>
      <c r="C56" s="24">
        <v>580</v>
      </c>
      <c r="D56" s="24">
        <v>585</v>
      </c>
      <c r="E56" s="24">
        <v>595</v>
      </c>
      <c r="F56" s="24">
        <v>659</v>
      </c>
      <c r="G56" s="110"/>
      <c r="H56" s="150">
        <f t="shared" si="2"/>
        <v>0.11317567567567566</v>
      </c>
      <c r="J56" s="25"/>
      <c r="K56" s="25"/>
      <c r="L56" s="25"/>
      <c r="M56" s="25"/>
    </row>
    <row r="57" spans="1:14" ht="12.75">
      <c r="A57" s="27"/>
      <c r="B57" s="151"/>
      <c r="C57" s="151"/>
      <c r="D57" s="151"/>
      <c r="E57" s="151"/>
      <c r="F57" s="151"/>
      <c r="G57" s="151"/>
      <c r="H57" s="275"/>
      <c r="K57" s="25"/>
      <c r="L57" s="25"/>
      <c r="M57" s="25"/>
      <c r="N57" s="25"/>
    </row>
    <row r="58" spans="11:14" ht="9.75" customHeight="1">
      <c r="K58" s="25"/>
      <c r="L58" s="25"/>
      <c r="M58" s="25"/>
      <c r="N58" s="25"/>
    </row>
    <row r="59" spans="1:14" ht="26.25" customHeight="1">
      <c r="A59" s="373" t="s">
        <v>126</v>
      </c>
      <c r="B59" s="374"/>
      <c r="C59" s="374"/>
      <c r="D59" s="374"/>
      <c r="E59" s="374"/>
      <c r="F59" s="374"/>
      <c r="G59" s="374"/>
      <c r="H59" s="374"/>
      <c r="K59" s="25"/>
      <c r="L59" s="25"/>
      <c r="M59" s="25"/>
      <c r="N59" s="25"/>
    </row>
    <row r="60" spans="1:14" ht="13.5" customHeight="1">
      <c r="A60" s="266" t="s">
        <v>184</v>
      </c>
      <c r="B60" s="264"/>
      <c r="C60" s="264"/>
      <c r="D60" s="264"/>
      <c r="E60" s="264"/>
      <c r="F60" s="264"/>
      <c r="G60" s="264"/>
      <c r="H60" s="264"/>
      <c r="K60" s="25"/>
      <c r="L60" s="25"/>
      <c r="M60" s="25"/>
      <c r="N60" s="25"/>
    </row>
    <row r="61" spans="1:14" ht="13.5" customHeight="1">
      <c r="A61" s="266" t="s">
        <v>226</v>
      </c>
      <c r="B61" s="264"/>
      <c r="C61" s="264"/>
      <c r="D61" s="264"/>
      <c r="E61" s="264"/>
      <c r="F61" s="264"/>
      <c r="G61" s="264"/>
      <c r="H61" s="264"/>
      <c r="K61" s="25"/>
      <c r="L61" s="25"/>
      <c r="M61" s="25"/>
      <c r="N61" s="25"/>
    </row>
    <row r="62" spans="1:14" ht="13.5" customHeight="1">
      <c r="A62" s="265" t="s">
        <v>180</v>
      </c>
      <c r="B62" s="264"/>
      <c r="C62" s="264"/>
      <c r="D62" s="264"/>
      <c r="E62" s="264"/>
      <c r="F62" s="264"/>
      <c r="G62" s="264"/>
      <c r="H62" s="264"/>
      <c r="K62" s="25"/>
      <c r="L62" s="25"/>
      <c r="M62" s="25"/>
      <c r="N62" s="25"/>
    </row>
    <row r="63" spans="1:14" ht="12" customHeight="1">
      <c r="A63" s="177" t="s">
        <v>106</v>
      </c>
      <c r="K63"/>
      <c r="L63"/>
      <c r="M63" s="22"/>
      <c r="N63" s="22"/>
    </row>
    <row r="64" spans="1:14" ht="12" customHeight="1">
      <c r="A64" s="177" t="s">
        <v>82</v>
      </c>
      <c r="K64"/>
      <c r="L64"/>
      <c r="M64" s="22"/>
      <c r="N64" s="22"/>
    </row>
    <row r="65" spans="11:14" ht="12" customHeight="1">
      <c r="K65"/>
      <c r="L65"/>
      <c r="M65" s="22"/>
      <c r="N65" s="22"/>
    </row>
    <row r="66" spans="11:14" ht="12.75">
      <c r="K66" s="25"/>
      <c r="L66" s="25"/>
      <c r="M66" s="25"/>
      <c r="N66" s="25"/>
    </row>
    <row r="67" spans="11:14" ht="12.75">
      <c r="K67"/>
      <c r="L67"/>
      <c r="M67"/>
      <c r="N67"/>
    </row>
    <row r="68" spans="11:14" ht="12.75">
      <c r="K68"/>
      <c r="L68"/>
      <c r="M68"/>
      <c r="N68"/>
    </row>
    <row r="69" spans="11:14" ht="12.75">
      <c r="K69"/>
      <c r="L69"/>
      <c r="M69"/>
      <c r="N69"/>
    </row>
    <row r="70" spans="11:14" ht="12.75">
      <c r="K70"/>
      <c r="L70"/>
      <c r="M70"/>
      <c r="N70"/>
    </row>
    <row r="71" spans="1:14" s="4" customFormat="1" ht="12.75">
      <c r="A71" s="2"/>
      <c r="B71" s="2"/>
      <c r="C71" s="2"/>
      <c r="D71" s="2"/>
      <c r="E71" s="2"/>
      <c r="F71" s="2"/>
      <c r="G71" s="2"/>
      <c r="H71" s="273"/>
      <c r="K71"/>
      <c r="L71"/>
      <c r="M71"/>
      <c r="N71"/>
    </row>
    <row r="72" spans="11:14" ht="12.75">
      <c r="K72"/>
      <c r="L72"/>
      <c r="M72"/>
      <c r="N72"/>
    </row>
    <row r="73" spans="11:14" ht="12.75">
      <c r="K73"/>
      <c r="L73"/>
      <c r="M73"/>
      <c r="N73"/>
    </row>
    <row r="74" spans="11:14" ht="12.75">
      <c r="K74"/>
      <c r="L74"/>
      <c r="M74"/>
      <c r="N74"/>
    </row>
    <row r="76" spans="11:14" ht="12.75">
      <c r="K76" s="25"/>
      <c r="L76" s="25"/>
      <c r="M76" s="25"/>
      <c r="N76" s="25"/>
    </row>
    <row r="77" spans="11:14" ht="12.75">
      <c r="K77"/>
      <c r="L77"/>
      <c r="M77"/>
      <c r="N77"/>
    </row>
    <row r="78" spans="11:14" ht="12.75">
      <c r="K78" s="25"/>
      <c r="L78" s="25"/>
      <c r="M78" s="25"/>
      <c r="N78" s="25"/>
    </row>
    <row r="79" spans="11:14" ht="12.75">
      <c r="K79" s="25"/>
      <c r="L79" s="25"/>
      <c r="M79" s="25"/>
      <c r="N79" s="25"/>
    </row>
    <row r="80" spans="11:14" ht="12.75" customHeight="1">
      <c r="K80" s="24"/>
      <c r="L80" s="24"/>
      <c r="M80" s="24"/>
      <c r="N80" s="24"/>
    </row>
    <row r="81" ht="6.75" customHeight="1"/>
    <row r="84" ht="3.75" customHeight="1"/>
    <row r="86" ht="3.75" customHeight="1"/>
  </sheetData>
  <sheetProtection/>
  <mergeCells count="2">
    <mergeCell ref="A1:H1"/>
    <mergeCell ref="A59:H59"/>
  </mergeCells>
  <printOptions/>
  <pageMargins left="0.7874015748031497" right="0.7480314960629921" top="0.984251968503937" bottom="0.984251968503937" header="0.5118110236220472" footer="0.5118110236220472"/>
  <pageSetup fitToHeight="1" fitToWidth="1" horizontalDpi="600" verticalDpi="600" orientation="portrait" paperSize="9" scale="54" r:id="rId2"/>
  <drawing r:id="rId1"/>
</worksheet>
</file>

<file path=xl/worksheets/sheet3.xml><?xml version="1.0" encoding="utf-8"?>
<worksheet xmlns="http://schemas.openxmlformats.org/spreadsheetml/2006/main" xmlns:r="http://schemas.openxmlformats.org/officeDocument/2006/relationships">
  <dimension ref="A1:N97"/>
  <sheetViews>
    <sheetView showGridLines="0" zoomScalePageLayoutView="0" workbookViewId="0" topLeftCell="A1">
      <selection activeCell="A1" sqref="A1:G1"/>
    </sheetView>
  </sheetViews>
  <sheetFormatPr defaultColWidth="9.140625" defaultRowHeight="12.75"/>
  <cols>
    <col min="1" max="1" width="45.140625" style="121" customWidth="1"/>
    <col min="2" max="4" width="14.57421875" style="277" customWidth="1"/>
    <col min="5" max="5" width="17.140625" style="277" bestFit="1" customWidth="1"/>
    <col min="6" max="6" width="17.140625" style="277" customWidth="1"/>
    <col min="7" max="7" width="22.28125" style="148" bestFit="1" customWidth="1"/>
    <col min="8" max="9" width="9.140625" style="121" customWidth="1"/>
    <col min="10" max="10" width="9.8515625" style="121" customWidth="1"/>
    <col min="11" max="16384" width="9.140625" style="121" customWidth="1"/>
  </cols>
  <sheetData>
    <row r="1" spans="1:8" ht="34.5" customHeight="1">
      <c r="A1" s="375" t="s">
        <v>209</v>
      </c>
      <c r="B1" s="376"/>
      <c r="C1" s="376"/>
      <c r="D1" s="376"/>
      <c r="E1" s="376"/>
      <c r="F1" s="376"/>
      <c r="G1" s="376"/>
      <c r="H1" s="134"/>
    </row>
    <row r="2" spans="1:6" ht="12.75" customHeight="1" thickBot="1">
      <c r="A2" s="135"/>
      <c r="B2" s="83"/>
      <c r="C2" s="83"/>
      <c r="D2" s="83"/>
      <c r="E2" s="83"/>
      <c r="F2" s="83"/>
    </row>
    <row r="3" spans="1:7" ht="45.75" customHeight="1">
      <c r="A3" s="178"/>
      <c r="B3" s="219" t="s">
        <v>117</v>
      </c>
      <c r="C3" s="219" t="s">
        <v>130</v>
      </c>
      <c r="D3" s="219" t="s">
        <v>133</v>
      </c>
      <c r="E3" s="219" t="s">
        <v>181</v>
      </c>
      <c r="F3" s="219" t="s">
        <v>223</v>
      </c>
      <c r="G3" s="221" t="s">
        <v>220</v>
      </c>
    </row>
    <row r="4" spans="1:10" ht="12.75">
      <c r="A4" s="136"/>
      <c r="J4"/>
    </row>
    <row r="5" spans="1:10" ht="15">
      <c r="A5" s="179" t="s">
        <v>3</v>
      </c>
      <c r="J5"/>
    </row>
    <row r="6" spans="1:11" ht="12.75">
      <c r="A6" s="137"/>
      <c r="I6"/>
      <c r="J6"/>
      <c r="K6"/>
    </row>
    <row r="7" spans="1:11" ht="15">
      <c r="A7" s="172" t="s">
        <v>45</v>
      </c>
      <c r="B7" s="22">
        <v>26552</v>
      </c>
      <c r="C7" s="22">
        <v>25623</v>
      </c>
      <c r="D7" s="22">
        <v>26979</v>
      </c>
      <c r="E7" s="22">
        <v>23571</v>
      </c>
      <c r="F7" s="22">
        <v>24747</v>
      </c>
      <c r="G7" s="150">
        <f>IF(OR(B7="..",F7=".."),"..",(IF(OR(B7&lt;50,F7&lt;50),"*",(F7/B7)-1)))</f>
        <v>-0.06797981319674595</v>
      </c>
      <c r="I7"/>
      <c r="J7"/>
      <c r="K7"/>
    </row>
    <row r="8" spans="1:11" ht="12.75">
      <c r="A8" s="159" t="s">
        <v>4</v>
      </c>
      <c r="B8" s="25">
        <v>1962</v>
      </c>
      <c r="C8" s="25">
        <v>1929</v>
      </c>
      <c r="D8" s="25">
        <v>2023</v>
      </c>
      <c r="E8" s="25">
        <v>1814</v>
      </c>
      <c r="F8" s="25">
        <v>1910</v>
      </c>
      <c r="G8" s="150">
        <f aca="true" t="shared" si="0" ref="G8:G44">IF(OR(B8="..",F8=".."),"..",(IF(OR(B8&lt;50,F8&lt;50),"*",(F8/B8)-1)))</f>
        <v>-0.02650356778797147</v>
      </c>
      <c r="I8"/>
      <c r="J8" s="25"/>
      <c r="K8" s="25"/>
    </row>
    <row r="9" spans="1:11" ht="12.75">
      <c r="A9" s="159" t="s">
        <v>5</v>
      </c>
      <c r="B9">
        <v>219</v>
      </c>
      <c r="C9">
        <v>254</v>
      </c>
      <c r="D9">
        <v>269</v>
      </c>
      <c r="E9">
        <v>255</v>
      </c>
      <c r="F9">
        <v>293</v>
      </c>
      <c r="G9" s="150">
        <f t="shared" si="0"/>
        <v>0.3378995433789955</v>
      </c>
      <c r="I9"/>
      <c r="J9" s="25"/>
      <c r="K9" s="25"/>
    </row>
    <row r="10" spans="1:11" ht="12.75">
      <c r="A10" s="159" t="s">
        <v>6</v>
      </c>
      <c r="B10">
        <v>28</v>
      </c>
      <c r="C10">
        <v>24</v>
      </c>
      <c r="D10">
        <v>22</v>
      </c>
      <c r="E10">
        <v>35</v>
      </c>
      <c r="F10">
        <v>29</v>
      </c>
      <c r="G10" s="150" t="str">
        <f t="shared" si="0"/>
        <v>*</v>
      </c>
      <c r="I10"/>
      <c r="J10"/>
      <c r="K10"/>
    </row>
    <row r="11" spans="1:11" ht="12.75">
      <c r="A11" s="159" t="s">
        <v>7</v>
      </c>
      <c r="B11">
        <v>849</v>
      </c>
      <c r="C11">
        <v>833</v>
      </c>
      <c r="D11">
        <v>814</v>
      </c>
      <c r="E11">
        <v>733</v>
      </c>
      <c r="F11">
        <v>710</v>
      </c>
      <c r="G11" s="150">
        <f t="shared" si="0"/>
        <v>-0.1637220259128387</v>
      </c>
      <c r="I11"/>
      <c r="J11"/>
      <c r="K11"/>
    </row>
    <row r="12" spans="1:11" ht="12.75">
      <c r="A12" s="159" t="s">
        <v>8</v>
      </c>
      <c r="B12" s="25">
        <v>6297</v>
      </c>
      <c r="C12" s="25">
        <v>6177</v>
      </c>
      <c r="D12" s="25">
        <v>6263</v>
      </c>
      <c r="E12" s="25">
        <v>5468</v>
      </c>
      <c r="F12" s="25">
        <v>5330</v>
      </c>
      <c r="G12" s="150">
        <f t="shared" si="0"/>
        <v>-0.15356518977290778</v>
      </c>
      <c r="I12"/>
      <c r="J12"/>
      <c r="K12" s="25"/>
    </row>
    <row r="13" spans="1:11" ht="12.75">
      <c r="A13" s="159" t="s">
        <v>9</v>
      </c>
      <c r="B13" s="25">
        <v>1553</v>
      </c>
      <c r="C13" s="25">
        <v>1304</v>
      </c>
      <c r="D13" s="25">
        <v>1560</v>
      </c>
      <c r="E13" s="25">
        <v>1302</v>
      </c>
      <c r="F13" s="25">
        <v>1327</v>
      </c>
      <c r="G13" s="150">
        <f t="shared" si="0"/>
        <v>-0.14552479072762392</v>
      </c>
      <c r="I13"/>
      <c r="J13" s="25"/>
      <c r="K13" s="25"/>
    </row>
    <row r="14" spans="1:11" ht="12.75">
      <c r="A14" s="159" t="s">
        <v>10</v>
      </c>
      <c r="B14">
        <v>208</v>
      </c>
      <c r="C14">
        <v>145</v>
      </c>
      <c r="D14">
        <v>194</v>
      </c>
      <c r="E14">
        <v>143</v>
      </c>
      <c r="F14">
        <v>145</v>
      </c>
      <c r="G14" s="150">
        <f t="shared" si="0"/>
        <v>-0.3028846153846154</v>
      </c>
      <c r="I14"/>
      <c r="J14"/>
      <c r="K14" s="25"/>
    </row>
    <row r="15" spans="1:11" ht="12.75">
      <c r="A15" s="159" t="s">
        <v>11</v>
      </c>
      <c r="B15">
        <v>160</v>
      </c>
      <c r="C15">
        <v>141</v>
      </c>
      <c r="D15">
        <v>140</v>
      </c>
      <c r="E15">
        <v>122</v>
      </c>
      <c r="F15">
        <v>148</v>
      </c>
      <c r="G15" s="150">
        <f t="shared" si="0"/>
        <v>-0.07499999999999996</v>
      </c>
      <c r="I15"/>
      <c r="J15"/>
      <c r="K15"/>
    </row>
    <row r="16" spans="1:11" ht="12.75">
      <c r="A16" s="159" t="s">
        <v>12</v>
      </c>
      <c r="B16" s="25">
        <v>2778</v>
      </c>
      <c r="C16" s="25">
        <v>2657</v>
      </c>
      <c r="D16" s="25">
        <v>2695</v>
      </c>
      <c r="E16" s="25">
        <v>2365</v>
      </c>
      <c r="F16" s="25">
        <v>2475</v>
      </c>
      <c r="G16" s="150">
        <f t="shared" si="0"/>
        <v>-0.10907127429805619</v>
      </c>
      <c r="I16"/>
      <c r="J16"/>
      <c r="K16"/>
    </row>
    <row r="17" spans="1:11" ht="12.75">
      <c r="A17" s="159" t="s">
        <v>13</v>
      </c>
      <c r="B17" s="25">
        <v>2637</v>
      </c>
      <c r="C17" s="25">
        <v>2563</v>
      </c>
      <c r="D17" s="25">
        <v>2723</v>
      </c>
      <c r="E17" s="25">
        <v>2444</v>
      </c>
      <c r="F17" s="25">
        <v>2430</v>
      </c>
      <c r="G17" s="150">
        <f t="shared" si="0"/>
        <v>-0.07849829351535831</v>
      </c>
      <c r="I17"/>
      <c r="J17" s="25"/>
      <c r="K17" s="25"/>
    </row>
    <row r="18" spans="1:11" ht="12.75">
      <c r="A18" s="159" t="s">
        <v>14</v>
      </c>
      <c r="B18" s="25">
        <v>9861</v>
      </c>
      <c r="C18" s="25">
        <v>9596</v>
      </c>
      <c r="D18" s="25">
        <v>10276</v>
      </c>
      <c r="E18" s="25">
        <v>8890</v>
      </c>
      <c r="F18" s="25">
        <v>9950</v>
      </c>
      <c r="G18" s="150">
        <f t="shared" si="0"/>
        <v>0.009025453807930184</v>
      </c>
      <c r="I18"/>
      <c r="J18" s="25"/>
      <c r="K18" s="25"/>
    </row>
    <row r="19" spans="1:11" ht="12.75">
      <c r="A19" s="138"/>
      <c r="B19"/>
      <c r="C19"/>
      <c r="D19"/>
      <c r="E19"/>
      <c r="F19"/>
      <c r="G19" s="150"/>
      <c r="I19"/>
      <c r="J19" s="25"/>
      <c r="K19" s="25"/>
    </row>
    <row r="20" spans="1:11" ht="15">
      <c r="A20" s="174" t="s">
        <v>46</v>
      </c>
      <c r="B20" s="22">
        <v>21910</v>
      </c>
      <c r="C20" s="22">
        <v>21199</v>
      </c>
      <c r="D20" s="22">
        <v>22267</v>
      </c>
      <c r="E20" s="22">
        <v>19411</v>
      </c>
      <c r="F20" s="22">
        <v>20360</v>
      </c>
      <c r="G20" s="150">
        <f t="shared" si="0"/>
        <v>-0.07074395253308996</v>
      </c>
      <c r="I20"/>
      <c r="J20"/>
      <c r="K20"/>
    </row>
    <row r="21" spans="1:11" ht="12.75">
      <c r="A21" s="159" t="s">
        <v>4</v>
      </c>
      <c r="B21" s="25">
        <v>1695</v>
      </c>
      <c r="C21" s="25">
        <v>1725</v>
      </c>
      <c r="D21" s="25">
        <v>1782</v>
      </c>
      <c r="E21" s="25">
        <v>1594</v>
      </c>
      <c r="F21" s="25">
        <v>1686</v>
      </c>
      <c r="G21" s="150">
        <f t="shared" si="0"/>
        <v>-0.005309734513274322</v>
      </c>
      <c r="I21"/>
      <c r="J21"/>
      <c r="K21" s="25"/>
    </row>
    <row r="22" spans="1:11" ht="12.75">
      <c r="A22" s="159" t="s">
        <v>5</v>
      </c>
      <c r="B22">
        <v>218</v>
      </c>
      <c r="C22">
        <v>251</v>
      </c>
      <c r="D22">
        <v>265</v>
      </c>
      <c r="E22">
        <v>251</v>
      </c>
      <c r="F22">
        <v>291</v>
      </c>
      <c r="G22" s="150">
        <f t="shared" si="0"/>
        <v>0.334862385321101</v>
      </c>
      <c r="I22"/>
      <c r="J22" s="25"/>
      <c r="K22" s="25"/>
    </row>
    <row r="23" spans="1:11" ht="12.75">
      <c r="A23" s="159" t="s">
        <v>6</v>
      </c>
      <c r="B23">
        <v>22</v>
      </c>
      <c r="C23">
        <v>21</v>
      </c>
      <c r="D23">
        <v>19</v>
      </c>
      <c r="E23">
        <v>31</v>
      </c>
      <c r="F23">
        <v>20</v>
      </c>
      <c r="G23" s="150" t="str">
        <f t="shared" si="0"/>
        <v>*</v>
      </c>
      <c r="I23"/>
      <c r="J23" s="25"/>
      <c r="K23" s="25"/>
    </row>
    <row r="24" spans="1:11" ht="12.75">
      <c r="A24" s="159" t="s">
        <v>7</v>
      </c>
      <c r="B24">
        <v>785</v>
      </c>
      <c r="C24">
        <v>768</v>
      </c>
      <c r="D24">
        <v>750</v>
      </c>
      <c r="E24">
        <v>680</v>
      </c>
      <c r="F24">
        <v>645</v>
      </c>
      <c r="G24" s="150">
        <f t="shared" si="0"/>
        <v>-0.17834394904458595</v>
      </c>
      <c r="I24"/>
      <c r="J24"/>
      <c r="K24"/>
    </row>
    <row r="25" spans="1:11" ht="12.75">
      <c r="A25" s="159" t="s">
        <v>8</v>
      </c>
      <c r="B25" s="25">
        <v>4817</v>
      </c>
      <c r="C25" s="25">
        <v>4713</v>
      </c>
      <c r="D25" s="25">
        <v>4775</v>
      </c>
      <c r="E25" s="25">
        <v>4169</v>
      </c>
      <c r="F25" s="25">
        <v>4085</v>
      </c>
      <c r="G25" s="150">
        <f t="shared" si="0"/>
        <v>-0.15196180195142206</v>
      </c>
      <c r="I25"/>
      <c r="J25"/>
      <c r="K25"/>
    </row>
    <row r="26" spans="1:11" ht="12.75">
      <c r="A26" s="159" t="s">
        <v>9</v>
      </c>
      <c r="B26">
        <v>921</v>
      </c>
      <c r="C26">
        <v>779</v>
      </c>
      <c r="D26">
        <v>901</v>
      </c>
      <c r="E26">
        <v>749</v>
      </c>
      <c r="F26">
        <v>788</v>
      </c>
      <c r="G26" s="150">
        <f t="shared" si="0"/>
        <v>-0.14440825190010853</v>
      </c>
      <c r="I26"/>
      <c r="J26"/>
      <c r="K26" s="25"/>
    </row>
    <row r="27" spans="1:11" ht="12.75">
      <c r="A27" s="159" t="s">
        <v>10</v>
      </c>
      <c r="B27">
        <v>183</v>
      </c>
      <c r="C27">
        <v>123</v>
      </c>
      <c r="D27">
        <v>167</v>
      </c>
      <c r="E27">
        <v>123</v>
      </c>
      <c r="F27">
        <v>119</v>
      </c>
      <c r="G27" s="150">
        <f t="shared" si="0"/>
        <v>-0.3497267759562842</v>
      </c>
      <c r="I27"/>
      <c r="J27" s="25"/>
      <c r="K27" s="25"/>
    </row>
    <row r="28" spans="1:11" ht="12.75">
      <c r="A28" s="159" t="s">
        <v>11</v>
      </c>
      <c r="B28">
        <v>147</v>
      </c>
      <c r="C28">
        <v>122</v>
      </c>
      <c r="D28">
        <v>132</v>
      </c>
      <c r="E28">
        <v>114</v>
      </c>
      <c r="F28">
        <v>138</v>
      </c>
      <c r="G28" s="150">
        <f t="shared" si="0"/>
        <v>-0.061224489795918324</v>
      </c>
      <c r="I28"/>
      <c r="J28"/>
      <c r="K28" s="25"/>
    </row>
    <row r="29" spans="1:11" ht="12.75">
      <c r="A29" s="159" t="s">
        <v>12</v>
      </c>
      <c r="B29" s="25">
        <v>2489</v>
      </c>
      <c r="C29" s="25">
        <v>2387</v>
      </c>
      <c r="D29" s="25">
        <v>2404</v>
      </c>
      <c r="E29" s="25">
        <v>2137</v>
      </c>
      <c r="F29" s="25">
        <v>2182</v>
      </c>
      <c r="G29" s="150">
        <f t="shared" si="0"/>
        <v>-0.12334270791482527</v>
      </c>
      <c r="I29"/>
      <c r="J29"/>
      <c r="K29"/>
    </row>
    <row r="30" spans="1:11" ht="12.75">
      <c r="A30" s="159" t="s">
        <v>13</v>
      </c>
      <c r="B30" s="25">
        <v>2191</v>
      </c>
      <c r="C30" s="25">
        <v>2146</v>
      </c>
      <c r="D30" s="25">
        <v>2255</v>
      </c>
      <c r="E30" s="25">
        <v>2010</v>
      </c>
      <c r="F30" s="25">
        <v>2003</v>
      </c>
      <c r="G30" s="150">
        <f t="shared" si="0"/>
        <v>-0.08580556823368324</v>
      </c>
      <c r="I30"/>
      <c r="J30"/>
      <c r="K30"/>
    </row>
    <row r="31" spans="1:11" ht="12.75">
      <c r="A31" s="159" t="s">
        <v>14</v>
      </c>
      <c r="B31" s="25">
        <v>8442</v>
      </c>
      <c r="C31" s="25">
        <v>8164</v>
      </c>
      <c r="D31" s="25">
        <v>8817</v>
      </c>
      <c r="E31" s="25">
        <v>7553</v>
      </c>
      <c r="F31" s="25">
        <v>8403</v>
      </c>
      <c r="G31" s="150">
        <f t="shared" si="0"/>
        <v>-0.004619758351101622</v>
      </c>
      <c r="I31"/>
      <c r="J31" s="25"/>
      <c r="K31" s="25"/>
    </row>
    <row r="32" spans="1:11" ht="12.75">
      <c r="A32" s="138"/>
      <c r="B32"/>
      <c r="C32"/>
      <c r="D32"/>
      <c r="E32"/>
      <c r="F32"/>
      <c r="G32" s="150"/>
      <c r="I32"/>
      <c r="J32"/>
      <c r="K32" s="25"/>
    </row>
    <row r="33" spans="1:11" ht="15">
      <c r="A33" s="174" t="s">
        <v>47</v>
      </c>
      <c r="B33" s="22">
        <v>4642</v>
      </c>
      <c r="C33" s="22">
        <v>4424</v>
      </c>
      <c r="D33" s="22">
        <v>4712</v>
      </c>
      <c r="E33" s="22">
        <v>4160</v>
      </c>
      <c r="F33" s="22">
        <v>4387</v>
      </c>
      <c r="G33" s="150">
        <f t="shared" si="0"/>
        <v>-0.05493321844032739</v>
      </c>
      <c r="I33"/>
      <c r="J33" s="25"/>
      <c r="K33" s="25"/>
    </row>
    <row r="34" spans="1:11" ht="12.75">
      <c r="A34" s="159" t="s">
        <v>4</v>
      </c>
      <c r="B34">
        <v>267</v>
      </c>
      <c r="C34">
        <v>204</v>
      </c>
      <c r="D34">
        <v>241</v>
      </c>
      <c r="E34">
        <v>220</v>
      </c>
      <c r="F34">
        <v>224</v>
      </c>
      <c r="G34" s="150">
        <f t="shared" si="0"/>
        <v>-0.16104868913857673</v>
      </c>
      <c r="I34"/>
      <c r="J34"/>
      <c r="K34"/>
    </row>
    <row r="35" spans="1:11" ht="12.75">
      <c r="A35" s="159" t="s">
        <v>5</v>
      </c>
      <c r="B35">
        <v>1</v>
      </c>
      <c r="C35">
        <v>3</v>
      </c>
      <c r="D35">
        <v>4</v>
      </c>
      <c r="E35">
        <v>4</v>
      </c>
      <c r="F35">
        <v>2</v>
      </c>
      <c r="G35" s="150" t="str">
        <f t="shared" si="0"/>
        <v>*</v>
      </c>
      <c r="I35"/>
      <c r="J35"/>
      <c r="K35"/>
    </row>
    <row r="36" spans="1:11" ht="12.75">
      <c r="A36" s="159" t="s">
        <v>6</v>
      </c>
      <c r="B36">
        <v>6</v>
      </c>
      <c r="C36">
        <v>3</v>
      </c>
      <c r="D36">
        <v>3</v>
      </c>
      <c r="E36">
        <v>4</v>
      </c>
      <c r="F36">
        <v>9</v>
      </c>
      <c r="G36" s="150" t="str">
        <f t="shared" si="0"/>
        <v>*</v>
      </c>
      <c r="I36"/>
      <c r="J36" s="25"/>
      <c r="K36" s="25"/>
    </row>
    <row r="37" spans="1:11" ht="12.75">
      <c r="A37" s="159" t="s">
        <v>7</v>
      </c>
      <c r="B37">
        <v>64</v>
      </c>
      <c r="C37">
        <v>65</v>
      </c>
      <c r="D37">
        <v>64</v>
      </c>
      <c r="E37">
        <v>53</v>
      </c>
      <c r="F37">
        <v>65</v>
      </c>
      <c r="G37" s="150">
        <f t="shared" si="0"/>
        <v>0.015625</v>
      </c>
      <c r="I37"/>
      <c r="J37"/>
      <c r="K37"/>
    </row>
    <row r="38" spans="1:11" ht="12.75">
      <c r="A38" s="159" t="s">
        <v>8</v>
      </c>
      <c r="B38" s="25">
        <v>1480</v>
      </c>
      <c r="C38" s="25">
        <v>1464</v>
      </c>
      <c r="D38" s="25">
        <v>1488</v>
      </c>
      <c r="E38" s="25">
        <v>1299</v>
      </c>
      <c r="F38" s="25">
        <v>1245</v>
      </c>
      <c r="G38" s="150">
        <f t="shared" si="0"/>
        <v>-0.15878378378378377</v>
      </c>
      <c r="I38"/>
      <c r="J38"/>
      <c r="K38"/>
    </row>
    <row r="39" spans="1:11" ht="12.75">
      <c r="A39" s="159" t="s">
        <v>9</v>
      </c>
      <c r="B39">
        <v>632</v>
      </c>
      <c r="C39">
        <v>525</v>
      </c>
      <c r="D39">
        <v>659</v>
      </c>
      <c r="E39">
        <v>553</v>
      </c>
      <c r="F39">
        <v>539</v>
      </c>
      <c r="G39" s="150">
        <f t="shared" si="0"/>
        <v>-0.14715189873417722</v>
      </c>
      <c r="I39"/>
      <c r="J39"/>
      <c r="K39"/>
    </row>
    <row r="40" spans="1:11" ht="12.75">
      <c r="A40" s="159" t="s">
        <v>10</v>
      </c>
      <c r="B40">
        <v>25</v>
      </c>
      <c r="C40">
        <v>22</v>
      </c>
      <c r="D40">
        <v>27</v>
      </c>
      <c r="E40">
        <v>20</v>
      </c>
      <c r="F40">
        <v>26</v>
      </c>
      <c r="G40" s="150" t="str">
        <f t="shared" si="0"/>
        <v>*</v>
      </c>
      <c r="I40"/>
      <c r="J40"/>
      <c r="K40"/>
    </row>
    <row r="41" spans="1:11" ht="12.75">
      <c r="A41" s="159" t="s">
        <v>11</v>
      </c>
      <c r="B41">
        <v>13</v>
      </c>
      <c r="C41">
        <v>19</v>
      </c>
      <c r="D41">
        <v>8</v>
      </c>
      <c r="E41">
        <v>8</v>
      </c>
      <c r="F41">
        <v>10</v>
      </c>
      <c r="G41" s="150" t="str">
        <f t="shared" si="0"/>
        <v>*</v>
      </c>
      <c r="I41"/>
      <c r="J41"/>
      <c r="K41" s="25"/>
    </row>
    <row r="42" spans="1:11" ht="12.75">
      <c r="A42" s="159" t="s">
        <v>12</v>
      </c>
      <c r="B42">
        <v>289</v>
      </c>
      <c r="C42">
        <v>270</v>
      </c>
      <c r="D42">
        <v>291</v>
      </c>
      <c r="E42">
        <v>228</v>
      </c>
      <c r="F42">
        <v>293</v>
      </c>
      <c r="G42" s="150">
        <f t="shared" si="0"/>
        <v>0.01384083044982698</v>
      </c>
      <c r="I42"/>
      <c r="J42"/>
      <c r="K42"/>
    </row>
    <row r="43" spans="1:11" ht="12.75">
      <c r="A43" s="159" t="s">
        <v>13</v>
      </c>
      <c r="B43">
        <v>446</v>
      </c>
      <c r="C43">
        <v>417</v>
      </c>
      <c r="D43">
        <v>468</v>
      </c>
      <c r="E43">
        <v>434</v>
      </c>
      <c r="F43">
        <v>427</v>
      </c>
      <c r="G43" s="150">
        <f t="shared" si="0"/>
        <v>-0.04260089686098656</v>
      </c>
      <c r="I43"/>
      <c r="J43"/>
      <c r="K43"/>
    </row>
    <row r="44" spans="1:11" ht="12.75">
      <c r="A44" s="159" t="s">
        <v>14</v>
      </c>
      <c r="B44" s="25">
        <v>1419</v>
      </c>
      <c r="C44" s="25">
        <v>1432</v>
      </c>
      <c r="D44" s="25">
        <v>1459</v>
      </c>
      <c r="E44" s="25">
        <v>1337</v>
      </c>
      <c r="F44" s="25">
        <v>1547</v>
      </c>
      <c r="G44" s="150">
        <f t="shared" si="0"/>
        <v>0.09020436927413678</v>
      </c>
      <c r="I44"/>
      <c r="J44"/>
      <c r="K44"/>
    </row>
    <row r="45" spans="1:11" ht="12.75">
      <c r="A45" s="29"/>
      <c r="B45" s="278"/>
      <c r="C45" s="278"/>
      <c r="D45" s="278"/>
      <c r="E45" s="278"/>
      <c r="F45" s="278"/>
      <c r="G45" s="278"/>
      <c r="I45"/>
      <c r="J45"/>
      <c r="K45"/>
    </row>
    <row r="46" spans="1:11" ht="12" customHeight="1">
      <c r="A46" s="4"/>
      <c r="B46" s="279"/>
      <c r="C46" s="279"/>
      <c r="D46" s="279"/>
      <c r="E46" s="279"/>
      <c r="F46" s="279"/>
      <c r="G46" s="150"/>
      <c r="I46"/>
      <c r="J46"/>
      <c r="K46"/>
    </row>
    <row r="47" spans="1:11" ht="15">
      <c r="A47" s="179" t="s">
        <v>15</v>
      </c>
      <c r="B47" s="279"/>
      <c r="C47" s="279"/>
      <c r="D47" s="279"/>
      <c r="E47" s="279"/>
      <c r="F47" s="279"/>
      <c r="G47" s="150"/>
      <c r="I47"/>
      <c r="J47"/>
      <c r="K47" s="25"/>
    </row>
    <row r="48" spans="1:7" ht="12.75">
      <c r="A48" s="2"/>
      <c r="B48" s="279"/>
      <c r="C48" s="279"/>
      <c r="D48" s="279"/>
      <c r="E48" s="279"/>
      <c r="F48" s="279"/>
      <c r="G48" s="150"/>
    </row>
    <row r="49" spans="1:7" ht="15">
      <c r="A49" s="172" t="s">
        <v>45</v>
      </c>
      <c r="B49" s="123">
        <v>11263</v>
      </c>
      <c r="C49" s="123">
        <v>11012</v>
      </c>
      <c r="D49" s="22">
        <v>11712</v>
      </c>
      <c r="E49" s="22">
        <v>10835</v>
      </c>
      <c r="F49" s="22">
        <v>11481</v>
      </c>
      <c r="G49" s="150">
        <f>IF(OR(B49="..",F49=".."),"..",(IF(OR(B49&lt;50,F49&lt;50),"*",(F49/B49)-1)))</f>
        <v>0.01935541152446052</v>
      </c>
    </row>
    <row r="50" spans="1:10" ht="12.75">
      <c r="A50" s="159" t="s">
        <v>4</v>
      </c>
      <c r="B50" s="298">
        <v>1652</v>
      </c>
      <c r="C50" s="298">
        <v>1661</v>
      </c>
      <c r="D50" s="25">
        <v>1720</v>
      </c>
      <c r="E50" s="25">
        <v>1637</v>
      </c>
      <c r="F50" s="25">
        <v>1944</v>
      </c>
      <c r="G50" s="150">
        <f aca="true" t="shared" si="1" ref="G50:G86">IF(OR(B50="..",F50=".."),"..",(IF(OR(B50&lt;50,F50&lt;50),"*",(F50/B50)-1)))</f>
        <v>0.1767554479418887</v>
      </c>
      <c r="J50"/>
    </row>
    <row r="51" spans="1:10" ht="12.75">
      <c r="A51" s="159" t="s">
        <v>5</v>
      </c>
      <c r="B51" s="121">
        <v>138</v>
      </c>
      <c r="C51" s="121">
        <v>130</v>
      </c>
      <c r="D51">
        <v>116</v>
      </c>
      <c r="E51">
        <v>131</v>
      </c>
      <c r="F51">
        <v>175</v>
      </c>
      <c r="G51" s="150">
        <f t="shared" si="1"/>
        <v>0.2681159420289856</v>
      </c>
      <c r="J51"/>
    </row>
    <row r="52" spans="1:10" ht="12.75">
      <c r="A52" s="159" t="s">
        <v>6</v>
      </c>
      <c r="B52" s="121">
        <v>112</v>
      </c>
      <c r="C52" s="121">
        <v>128</v>
      </c>
      <c r="D52">
        <v>100</v>
      </c>
      <c r="E52">
        <v>112</v>
      </c>
      <c r="F52">
        <v>103</v>
      </c>
      <c r="G52" s="150">
        <f t="shared" si="1"/>
        <v>-0.0803571428571429</v>
      </c>
      <c r="J52"/>
    </row>
    <row r="53" spans="1:10" ht="12.75">
      <c r="A53" s="159" t="s">
        <v>7</v>
      </c>
      <c r="B53" s="121">
        <v>741</v>
      </c>
      <c r="C53" s="121">
        <v>704</v>
      </c>
      <c r="D53">
        <v>691</v>
      </c>
      <c r="E53">
        <v>654</v>
      </c>
      <c r="F53">
        <v>675</v>
      </c>
      <c r="G53" s="150">
        <f t="shared" si="1"/>
        <v>-0.08906882591093113</v>
      </c>
      <c r="J53"/>
    </row>
    <row r="54" spans="1:10" ht="12.75">
      <c r="A54" s="159" t="s">
        <v>8</v>
      </c>
      <c r="B54" s="298">
        <v>1813</v>
      </c>
      <c r="C54" s="298">
        <v>1828</v>
      </c>
      <c r="D54" s="25">
        <v>2015</v>
      </c>
      <c r="E54" s="25">
        <v>1760</v>
      </c>
      <c r="F54" s="25">
        <v>1769</v>
      </c>
      <c r="G54" s="150">
        <f t="shared" si="1"/>
        <v>-0.02426916712631</v>
      </c>
      <c r="J54"/>
    </row>
    <row r="55" spans="1:10" ht="12.75">
      <c r="A55" s="159" t="s">
        <v>9</v>
      </c>
      <c r="B55" s="121">
        <v>872</v>
      </c>
      <c r="C55" s="121">
        <v>794</v>
      </c>
      <c r="D55">
        <v>892</v>
      </c>
      <c r="E55">
        <v>822</v>
      </c>
      <c r="F55">
        <v>784</v>
      </c>
      <c r="G55" s="150">
        <f t="shared" si="1"/>
        <v>-0.1009174311926605</v>
      </c>
      <c r="J55"/>
    </row>
    <row r="56" spans="1:10" ht="12.75">
      <c r="A56" s="159" t="s">
        <v>10</v>
      </c>
      <c r="B56" s="121">
        <v>84</v>
      </c>
      <c r="C56" s="121">
        <v>73</v>
      </c>
      <c r="D56">
        <v>80</v>
      </c>
      <c r="E56">
        <v>57</v>
      </c>
      <c r="F56">
        <v>52</v>
      </c>
      <c r="G56" s="150">
        <f t="shared" si="1"/>
        <v>-0.38095238095238093</v>
      </c>
      <c r="J56"/>
    </row>
    <row r="57" spans="1:10" ht="12.75">
      <c r="A57" s="159" t="s">
        <v>11</v>
      </c>
      <c r="B57" s="121">
        <v>236</v>
      </c>
      <c r="C57" s="121">
        <v>198</v>
      </c>
      <c r="D57">
        <v>216</v>
      </c>
      <c r="E57">
        <v>202</v>
      </c>
      <c r="F57">
        <v>243</v>
      </c>
      <c r="G57" s="150">
        <f t="shared" si="1"/>
        <v>0.029661016949152463</v>
      </c>
      <c r="J57"/>
    </row>
    <row r="58" spans="1:10" ht="12.75">
      <c r="A58" s="159" t="s">
        <v>12</v>
      </c>
      <c r="B58" s="298">
        <v>2131</v>
      </c>
      <c r="C58" s="298">
        <v>2126</v>
      </c>
      <c r="D58" s="25">
        <v>2198</v>
      </c>
      <c r="E58" s="25">
        <v>2038</v>
      </c>
      <c r="F58" s="25">
        <v>2133</v>
      </c>
      <c r="G58" s="150">
        <f t="shared" si="1"/>
        <v>0.000938526513373894</v>
      </c>
      <c r="J58"/>
    </row>
    <row r="59" spans="1:10" ht="12.75">
      <c r="A59" s="159" t="s">
        <v>13</v>
      </c>
      <c r="B59" s="121">
        <v>853</v>
      </c>
      <c r="C59" s="121">
        <v>828</v>
      </c>
      <c r="D59">
        <v>842</v>
      </c>
      <c r="E59">
        <v>823</v>
      </c>
      <c r="F59">
        <v>837</v>
      </c>
      <c r="G59" s="150">
        <f t="shared" si="1"/>
        <v>-0.01875732708089095</v>
      </c>
      <c r="J59"/>
    </row>
    <row r="60" spans="1:10" ht="12.75">
      <c r="A60" s="159" t="s">
        <v>14</v>
      </c>
      <c r="B60" s="298">
        <v>2631</v>
      </c>
      <c r="C60" s="298">
        <v>2542</v>
      </c>
      <c r="D60" s="25">
        <v>2842</v>
      </c>
      <c r="E60" s="25">
        <v>2599</v>
      </c>
      <c r="F60" s="25">
        <v>2766</v>
      </c>
      <c r="G60" s="150">
        <f t="shared" si="1"/>
        <v>0.05131128848346633</v>
      </c>
      <c r="J60"/>
    </row>
    <row r="61" spans="1:10" ht="12.75">
      <c r="A61" s="138"/>
      <c r="B61" s="121"/>
      <c r="C61" s="121"/>
      <c r="D61"/>
      <c r="E61"/>
      <c r="F61"/>
      <c r="G61" s="150"/>
      <c r="J61"/>
    </row>
    <row r="62" spans="1:10" ht="15">
      <c r="A62" s="174" t="s">
        <v>46</v>
      </c>
      <c r="B62" s="123">
        <v>9614</v>
      </c>
      <c r="C62" s="123">
        <v>9422</v>
      </c>
      <c r="D62" s="22">
        <v>9921</v>
      </c>
      <c r="E62" s="22">
        <v>9158</v>
      </c>
      <c r="F62" s="22">
        <v>9769</v>
      </c>
      <c r="G62" s="150">
        <f t="shared" si="1"/>
        <v>0.016122321614312485</v>
      </c>
      <c r="J62"/>
    </row>
    <row r="63" spans="1:10" ht="12.75">
      <c r="A63" s="159" t="s">
        <v>4</v>
      </c>
      <c r="B63" s="298">
        <v>1474</v>
      </c>
      <c r="C63" s="298">
        <v>1466</v>
      </c>
      <c r="D63" s="25">
        <v>1537</v>
      </c>
      <c r="E63" s="25">
        <v>1459</v>
      </c>
      <c r="F63" s="25">
        <v>1725</v>
      </c>
      <c r="G63" s="150">
        <f t="shared" si="1"/>
        <v>0.17028493894165542</v>
      </c>
      <c r="J63"/>
    </row>
    <row r="64" spans="1:10" ht="12.75">
      <c r="A64" s="159" t="s">
        <v>5</v>
      </c>
      <c r="B64" s="121">
        <v>130</v>
      </c>
      <c r="C64" s="121">
        <v>129</v>
      </c>
      <c r="D64">
        <v>112</v>
      </c>
      <c r="E64">
        <v>123</v>
      </c>
      <c r="F64">
        <v>172</v>
      </c>
      <c r="G64" s="150">
        <f t="shared" si="1"/>
        <v>0.32307692307692304</v>
      </c>
      <c r="J64"/>
    </row>
    <row r="65" spans="1:10" ht="12.75">
      <c r="A65" s="159" t="s">
        <v>6</v>
      </c>
      <c r="B65" s="121">
        <v>98</v>
      </c>
      <c r="C65" s="121">
        <v>109</v>
      </c>
      <c r="D65">
        <v>92</v>
      </c>
      <c r="E65">
        <v>90</v>
      </c>
      <c r="F65">
        <v>82</v>
      </c>
      <c r="G65" s="150">
        <f t="shared" si="1"/>
        <v>-0.16326530612244894</v>
      </c>
      <c r="J65"/>
    </row>
    <row r="66" spans="1:10" ht="12.75">
      <c r="A66" s="159" t="s">
        <v>7</v>
      </c>
      <c r="B66" s="121">
        <v>695</v>
      </c>
      <c r="C66" s="121">
        <v>645</v>
      </c>
      <c r="D66">
        <v>640</v>
      </c>
      <c r="E66">
        <v>604</v>
      </c>
      <c r="F66">
        <v>632</v>
      </c>
      <c r="G66" s="150">
        <f t="shared" si="1"/>
        <v>-0.09064748201438844</v>
      </c>
      <c r="J66"/>
    </row>
    <row r="67" spans="1:10" ht="12.75">
      <c r="A67" s="159" t="s">
        <v>8</v>
      </c>
      <c r="B67" s="298">
        <v>1434</v>
      </c>
      <c r="C67" s="298">
        <v>1448</v>
      </c>
      <c r="D67" s="25">
        <v>1593</v>
      </c>
      <c r="E67" s="25">
        <v>1363</v>
      </c>
      <c r="F67" s="25">
        <v>1361</v>
      </c>
      <c r="G67" s="150">
        <f t="shared" si="1"/>
        <v>-0.05090655509065556</v>
      </c>
      <c r="J67"/>
    </row>
    <row r="68" spans="1:10" ht="12.75">
      <c r="A68" s="159" t="s">
        <v>9</v>
      </c>
      <c r="B68" s="121">
        <v>526</v>
      </c>
      <c r="C68" s="121">
        <v>481</v>
      </c>
      <c r="D68">
        <v>518</v>
      </c>
      <c r="E68">
        <v>485</v>
      </c>
      <c r="F68">
        <v>463</v>
      </c>
      <c r="G68" s="150">
        <f t="shared" si="1"/>
        <v>-0.11977186311787069</v>
      </c>
      <c r="J68"/>
    </row>
    <row r="69" spans="1:10" ht="12.75">
      <c r="A69" s="159" t="s">
        <v>10</v>
      </c>
      <c r="B69" s="121">
        <v>73</v>
      </c>
      <c r="C69" s="121">
        <v>62</v>
      </c>
      <c r="D69">
        <v>65</v>
      </c>
      <c r="E69">
        <v>37</v>
      </c>
      <c r="F69">
        <v>44</v>
      </c>
      <c r="G69" s="150" t="str">
        <f t="shared" si="1"/>
        <v>*</v>
      </c>
      <c r="J69"/>
    </row>
    <row r="70" spans="1:10" ht="12.75">
      <c r="A70" s="159" t="s">
        <v>11</v>
      </c>
      <c r="B70" s="121">
        <v>219</v>
      </c>
      <c r="C70" s="121">
        <v>190</v>
      </c>
      <c r="D70">
        <v>204</v>
      </c>
      <c r="E70">
        <v>191</v>
      </c>
      <c r="F70">
        <v>234</v>
      </c>
      <c r="G70" s="150">
        <f t="shared" si="1"/>
        <v>0.06849315068493156</v>
      </c>
      <c r="J70"/>
    </row>
    <row r="71" spans="1:10" ht="12.75">
      <c r="A71" s="159" t="s">
        <v>12</v>
      </c>
      <c r="B71" s="298">
        <v>1896</v>
      </c>
      <c r="C71" s="298">
        <v>1912</v>
      </c>
      <c r="D71" s="25">
        <v>1933</v>
      </c>
      <c r="E71" s="25">
        <v>1809</v>
      </c>
      <c r="F71" s="25">
        <v>1901</v>
      </c>
      <c r="G71" s="150">
        <f t="shared" si="1"/>
        <v>0.0026371308016877038</v>
      </c>
      <c r="J71"/>
    </row>
    <row r="72" spans="1:10" ht="12.75">
      <c r="A72" s="159" t="s">
        <v>13</v>
      </c>
      <c r="B72" s="121">
        <v>754</v>
      </c>
      <c r="C72" s="121">
        <v>728</v>
      </c>
      <c r="D72">
        <v>736</v>
      </c>
      <c r="E72">
        <v>709</v>
      </c>
      <c r="F72">
        <v>741</v>
      </c>
      <c r="G72" s="150">
        <f t="shared" si="1"/>
        <v>-0.017241379310344862</v>
      </c>
      <c r="J72"/>
    </row>
    <row r="73" spans="1:10" ht="12.75">
      <c r="A73" s="159" t="s">
        <v>14</v>
      </c>
      <c r="B73" s="298">
        <v>2315</v>
      </c>
      <c r="C73" s="298">
        <v>2252</v>
      </c>
      <c r="D73" s="25">
        <v>2491</v>
      </c>
      <c r="E73" s="25">
        <v>2288</v>
      </c>
      <c r="F73" s="25">
        <v>2414</v>
      </c>
      <c r="G73" s="150">
        <f t="shared" si="1"/>
        <v>0.04276457883369322</v>
      </c>
      <c r="J73"/>
    </row>
    <row r="74" spans="1:10" ht="12.75">
      <c r="A74" s="138"/>
      <c r="B74" s="121"/>
      <c r="C74" s="121"/>
      <c r="D74"/>
      <c r="E74"/>
      <c r="F74"/>
      <c r="G74" s="150"/>
      <c r="J74"/>
    </row>
    <row r="75" spans="1:10" ht="15">
      <c r="A75" s="174" t="s">
        <v>47</v>
      </c>
      <c r="B75" s="123">
        <v>1649</v>
      </c>
      <c r="C75" s="123">
        <v>1590</v>
      </c>
      <c r="D75" s="22">
        <v>1791</v>
      </c>
      <c r="E75" s="22">
        <v>1677</v>
      </c>
      <c r="F75" s="22">
        <v>1712</v>
      </c>
      <c r="G75" s="150">
        <f t="shared" si="1"/>
        <v>0.038204972710733864</v>
      </c>
      <c r="J75"/>
    </row>
    <row r="76" spans="1:10" ht="12.75">
      <c r="A76" s="159" t="s">
        <v>4</v>
      </c>
      <c r="B76" s="121">
        <v>178</v>
      </c>
      <c r="C76" s="121">
        <v>195</v>
      </c>
      <c r="D76">
        <v>183</v>
      </c>
      <c r="E76">
        <v>178</v>
      </c>
      <c r="F76">
        <v>219</v>
      </c>
      <c r="G76" s="150">
        <f t="shared" si="1"/>
        <v>0.2303370786516854</v>
      </c>
      <c r="J76"/>
    </row>
    <row r="77" spans="1:10" ht="12.75">
      <c r="A77" s="159" t="s">
        <v>5</v>
      </c>
      <c r="B77" s="121">
        <v>8</v>
      </c>
      <c r="C77" s="121">
        <v>1</v>
      </c>
      <c r="D77">
        <v>4</v>
      </c>
      <c r="E77">
        <v>8</v>
      </c>
      <c r="F77">
        <v>3</v>
      </c>
      <c r="G77" s="150" t="str">
        <f t="shared" si="1"/>
        <v>*</v>
      </c>
      <c r="J77"/>
    </row>
    <row r="78" spans="1:10" ht="12.75">
      <c r="A78" s="159" t="s">
        <v>6</v>
      </c>
      <c r="B78" s="121">
        <v>14</v>
      </c>
      <c r="C78" s="121">
        <v>19</v>
      </c>
      <c r="D78">
        <v>8</v>
      </c>
      <c r="E78">
        <v>22</v>
      </c>
      <c r="F78">
        <v>21</v>
      </c>
      <c r="G78" s="150" t="str">
        <f t="shared" si="1"/>
        <v>*</v>
      </c>
      <c r="J78"/>
    </row>
    <row r="79" spans="1:10" ht="12.75">
      <c r="A79" s="159" t="s">
        <v>7</v>
      </c>
      <c r="B79" s="121">
        <v>46</v>
      </c>
      <c r="C79" s="121">
        <v>59</v>
      </c>
      <c r="D79">
        <v>51</v>
      </c>
      <c r="E79">
        <v>50</v>
      </c>
      <c r="F79">
        <v>43</v>
      </c>
      <c r="G79" s="150" t="str">
        <f t="shared" si="1"/>
        <v>*</v>
      </c>
      <c r="J79"/>
    </row>
    <row r="80" spans="1:10" ht="12.75">
      <c r="A80" s="159" t="s">
        <v>8</v>
      </c>
      <c r="B80" s="121">
        <v>379</v>
      </c>
      <c r="C80" s="121">
        <v>380</v>
      </c>
      <c r="D80">
        <v>422</v>
      </c>
      <c r="E80">
        <v>397</v>
      </c>
      <c r="F80">
        <v>408</v>
      </c>
      <c r="G80" s="150">
        <f t="shared" si="1"/>
        <v>0.07651715039577844</v>
      </c>
      <c r="J80"/>
    </row>
    <row r="81" spans="1:10" ht="12.75">
      <c r="A81" s="159" t="s">
        <v>9</v>
      </c>
      <c r="B81" s="121">
        <v>346</v>
      </c>
      <c r="C81" s="121">
        <v>313</v>
      </c>
      <c r="D81">
        <v>374</v>
      </c>
      <c r="E81">
        <v>337</v>
      </c>
      <c r="F81">
        <v>321</v>
      </c>
      <c r="G81" s="150">
        <f t="shared" si="1"/>
        <v>-0.0722543352601156</v>
      </c>
      <c r="J81"/>
    </row>
    <row r="82" spans="1:10" ht="12.75">
      <c r="A82" s="159" t="s">
        <v>10</v>
      </c>
      <c r="B82" s="121">
        <v>11</v>
      </c>
      <c r="C82" s="121">
        <v>11</v>
      </c>
      <c r="D82">
        <v>15</v>
      </c>
      <c r="E82">
        <v>20</v>
      </c>
      <c r="F82">
        <v>8</v>
      </c>
      <c r="G82" s="150" t="str">
        <f t="shared" si="1"/>
        <v>*</v>
      </c>
      <c r="J82"/>
    </row>
    <row r="83" spans="1:10" ht="12.75">
      <c r="A83" s="159" t="s">
        <v>11</v>
      </c>
      <c r="B83" s="121">
        <v>17</v>
      </c>
      <c r="C83" s="121">
        <v>8</v>
      </c>
      <c r="D83">
        <v>12</v>
      </c>
      <c r="E83">
        <v>11</v>
      </c>
      <c r="F83">
        <v>9</v>
      </c>
      <c r="G83" s="150" t="str">
        <f t="shared" si="1"/>
        <v>*</v>
      </c>
      <c r="J83"/>
    </row>
    <row r="84" spans="1:10" ht="12.75">
      <c r="A84" s="159" t="s">
        <v>12</v>
      </c>
      <c r="B84" s="121">
        <v>235</v>
      </c>
      <c r="C84" s="121">
        <v>214</v>
      </c>
      <c r="D84">
        <v>265</v>
      </c>
      <c r="E84">
        <v>229</v>
      </c>
      <c r="F84">
        <v>232</v>
      </c>
      <c r="G84" s="150">
        <f t="shared" si="1"/>
        <v>-0.012765957446808529</v>
      </c>
      <c r="J84"/>
    </row>
    <row r="85" spans="1:10" ht="12.75">
      <c r="A85" s="159" t="s">
        <v>13</v>
      </c>
      <c r="B85" s="121">
        <v>99</v>
      </c>
      <c r="C85" s="121">
        <v>100</v>
      </c>
      <c r="D85">
        <v>106</v>
      </c>
      <c r="E85">
        <v>114</v>
      </c>
      <c r="F85">
        <v>96</v>
      </c>
      <c r="G85" s="150">
        <f t="shared" si="1"/>
        <v>-0.030303030303030276</v>
      </c>
      <c r="J85"/>
    </row>
    <row r="86" spans="1:7" ht="12.75">
      <c r="A86" s="159" t="s">
        <v>14</v>
      </c>
      <c r="B86" s="121">
        <v>316</v>
      </c>
      <c r="C86" s="121">
        <v>290</v>
      </c>
      <c r="D86">
        <v>351</v>
      </c>
      <c r="E86">
        <v>311</v>
      </c>
      <c r="F86">
        <v>352</v>
      </c>
      <c r="G86" s="150">
        <f t="shared" si="1"/>
        <v>0.11392405063291133</v>
      </c>
    </row>
    <row r="87" spans="1:7" ht="12.75">
      <c r="A87" s="160"/>
      <c r="B87" s="280"/>
      <c r="C87" s="280"/>
      <c r="D87" s="280"/>
      <c r="E87" s="280"/>
      <c r="F87" s="280"/>
      <c r="G87" s="217"/>
    </row>
    <row r="88" ht="12.75">
      <c r="A88" s="177" t="s">
        <v>106</v>
      </c>
    </row>
    <row r="89" ht="12.75">
      <c r="A89" s="177"/>
    </row>
    <row r="90" spans="1:14" s="2" customFormat="1" ht="13.5" customHeight="1">
      <c r="A90" s="266" t="s">
        <v>185</v>
      </c>
      <c r="B90" s="264"/>
      <c r="C90" s="264"/>
      <c r="D90" s="264"/>
      <c r="E90" s="264"/>
      <c r="F90" s="264"/>
      <c r="G90" s="264"/>
      <c r="H90" s="264"/>
      <c r="K90" s="25"/>
      <c r="L90" s="25"/>
      <c r="M90" s="25"/>
      <c r="N90" s="25"/>
    </row>
    <row r="91" spans="1:14" s="2" customFormat="1" ht="13.5" customHeight="1">
      <c r="A91" s="266" t="s">
        <v>226</v>
      </c>
      <c r="B91" s="264"/>
      <c r="C91" s="264"/>
      <c r="D91" s="264"/>
      <c r="E91" s="264"/>
      <c r="F91" s="264"/>
      <c r="G91" s="264"/>
      <c r="H91" s="264"/>
      <c r="K91" s="25"/>
      <c r="L91" s="25"/>
      <c r="M91" s="25"/>
      <c r="N91" s="25"/>
    </row>
    <row r="92" spans="1:14" s="2" customFormat="1" ht="12" customHeight="1">
      <c r="A92" s="177" t="s">
        <v>98</v>
      </c>
      <c r="B92" s="261"/>
      <c r="C92" s="261"/>
      <c r="D92" s="261"/>
      <c r="E92" s="261"/>
      <c r="F92" s="261"/>
      <c r="G92" s="261"/>
      <c r="K92"/>
      <c r="L92" s="25"/>
      <c r="M92" s="22"/>
      <c r="N92" s="22"/>
    </row>
    <row r="93" spans="1:14" s="2" customFormat="1" ht="12" customHeight="1">
      <c r="A93" s="177" t="s">
        <v>98</v>
      </c>
      <c r="B93" s="261"/>
      <c r="C93" s="261"/>
      <c r="D93" s="261"/>
      <c r="E93" s="261"/>
      <c r="F93" s="261"/>
      <c r="G93" s="261"/>
      <c r="K93"/>
      <c r="L93"/>
      <c r="M93" s="22"/>
      <c r="N93" s="22"/>
    </row>
    <row r="94" spans="1:12" ht="12.75">
      <c r="A94" s="2"/>
      <c r="L94"/>
    </row>
    <row r="95" ht="12.75">
      <c r="A95" s="2"/>
    </row>
    <row r="97" ht="12.75">
      <c r="A97" s="2"/>
    </row>
  </sheetData>
  <sheetProtection/>
  <mergeCells count="1">
    <mergeCell ref="A1:G1"/>
  </mergeCells>
  <printOptions/>
  <pageMargins left="0.75" right="0.75" top="1" bottom="1" header="0.5" footer="0.5"/>
  <pageSetup horizontalDpi="600" verticalDpi="600" orientation="portrait" paperSize="9" scale="5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N56"/>
  <sheetViews>
    <sheetView showGridLines="0" zoomScalePageLayoutView="0" workbookViewId="0" topLeftCell="A1">
      <selection activeCell="A1" sqref="A1:H1"/>
    </sheetView>
  </sheetViews>
  <sheetFormatPr defaultColWidth="9.140625" defaultRowHeight="12.75"/>
  <cols>
    <col min="1" max="1" width="52.421875" style="0" customWidth="1"/>
    <col min="2" max="4" width="15.7109375" style="0" customWidth="1"/>
    <col min="5" max="5" width="17.140625" style="0" bestFit="1" customWidth="1"/>
    <col min="6" max="6" width="15.7109375" style="0" customWidth="1"/>
    <col min="7" max="7" width="2.7109375" style="0" customWidth="1"/>
    <col min="8" max="8" width="21.8515625" style="86" bestFit="1" customWidth="1"/>
    <col min="9" max="9" width="12.57421875" style="0" customWidth="1"/>
  </cols>
  <sheetData>
    <row r="1" spans="1:8" ht="30.75" customHeight="1">
      <c r="A1" s="377" t="s">
        <v>215</v>
      </c>
      <c r="B1" s="372"/>
      <c r="C1" s="372"/>
      <c r="D1" s="372"/>
      <c r="E1" s="372"/>
      <c r="F1" s="372"/>
      <c r="G1" s="372"/>
      <c r="H1" s="372"/>
    </row>
    <row r="2" spans="1:7" ht="13.5" customHeight="1" thickBot="1">
      <c r="A2" s="4"/>
      <c r="G2" s="30"/>
    </row>
    <row r="3" spans="1:8" ht="45.75" customHeight="1">
      <c r="A3" s="7"/>
      <c r="B3" s="219" t="s">
        <v>117</v>
      </c>
      <c r="C3" s="219" t="s">
        <v>130</v>
      </c>
      <c r="D3" s="219" t="s">
        <v>133</v>
      </c>
      <c r="E3" s="219" t="s">
        <v>181</v>
      </c>
      <c r="F3" s="219" t="s">
        <v>223</v>
      </c>
      <c r="G3" s="17"/>
      <c r="H3" s="221" t="s">
        <v>220</v>
      </c>
    </row>
    <row r="4" spans="1:8" ht="12.75">
      <c r="A4" s="31"/>
      <c r="B4" s="32"/>
      <c r="C4" s="32"/>
      <c r="D4" s="32"/>
      <c r="E4" s="32"/>
      <c r="F4" s="32"/>
      <c r="G4" s="33"/>
      <c r="H4" s="141"/>
    </row>
    <row r="5" spans="1:9" ht="15">
      <c r="A5" s="180" t="s">
        <v>16</v>
      </c>
      <c r="B5" s="22">
        <v>26552</v>
      </c>
      <c r="C5" s="22">
        <v>25623</v>
      </c>
      <c r="D5" s="22">
        <v>26979</v>
      </c>
      <c r="E5" s="22">
        <v>23571</v>
      </c>
      <c r="F5" s="22">
        <v>24747</v>
      </c>
      <c r="H5" s="150">
        <f aca="true" t="shared" si="0" ref="H5:H18">IF(OR(B5="..",F5=".."),"..",(IF(OR(B5&lt;50,F5&lt;50),"*",(F5/B5)-1)))</f>
        <v>-0.06797981319674595</v>
      </c>
      <c r="I5" s="209"/>
    </row>
    <row r="6" spans="1:9" ht="12.75">
      <c r="A6" s="11"/>
      <c r="B6" s="22"/>
      <c r="C6" s="22"/>
      <c r="D6" s="25"/>
      <c r="E6" s="22"/>
      <c r="F6" s="22"/>
      <c r="H6" s="150"/>
      <c r="I6" s="210"/>
    </row>
    <row r="7" spans="1:12" ht="12.75">
      <c r="A7" s="161" t="s">
        <v>56</v>
      </c>
      <c r="B7" s="25">
        <v>7705</v>
      </c>
      <c r="C7" s="25">
        <v>7073</v>
      </c>
      <c r="D7" s="25">
        <v>7599</v>
      </c>
      <c r="E7" s="25">
        <v>6959</v>
      </c>
      <c r="F7" s="25">
        <v>6906</v>
      </c>
      <c r="H7" s="150">
        <f t="shared" si="0"/>
        <v>-0.10369889682024658</v>
      </c>
      <c r="I7" s="210"/>
      <c r="K7" s="35"/>
      <c r="L7" s="35"/>
    </row>
    <row r="8" spans="1:12" ht="12.75">
      <c r="A8" s="161" t="s">
        <v>17</v>
      </c>
      <c r="B8" s="25">
        <v>2922</v>
      </c>
      <c r="C8" s="25">
        <v>2886</v>
      </c>
      <c r="D8" s="25">
        <v>2736</v>
      </c>
      <c r="E8" s="25">
        <v>2270</v>
      </c>
      <c r="F8" s="25">
        <v>2534</v>
      </c>
      <c r="H8" s="150">
        <f t="shared" si="0"/>
        <v>-0.13278576317590696</v>
      </c>
      <c r="I8" s="210"/>
      <c r="K8" s="35"/>
      <c r="L8" s="35"/>
    </row>
    <row r="9" spans="1:12" ht="12.75">
      <c r="A9" s="161" t="s">
        <v>61</v>
      </c>
      <c r="B9" s="25">
        <v>1981</v>
      </c>
      <c r="C9" s="25">
        <v>1847</v>
      </c>
      <c r="D9" s="25">
        <v>1586</v>
      </c>
      <c r="E9" s="25">
        <v>1343</v>
      </c>
      <c r="F9" s="25">
        <v>1338</v>
      </c>
      <c r="H9" s="150">
        <f t="shared" si="0"/>
        <v>-0.3245835436648158</v>
      </c>
      <c r="I9" s="210"/>
      <c r="K9" s="35"/>
      <c r="L9" s="35"/>
    </row>
    <row r="10" spans="1:12" ht="12.75">
      <c r="A10" s="161" t="s">
        <v>57</v>
      </c>
      <c r="B10" s="25">
        <v>1760</v>
      </c>
      <c r="C10" s="25">
        <v>1868</v>
      </c>
      <c r="D10" s="25">
        <v>1599</v>
      </c>
      <c r="E10" s="25">
        <v>1264</v>
      </c>
      <c r="F10" s="25">
        <v>1447</v>
      </c>
      <c r="H10" s="150">
        <f t="shared" si="0"/>
        <v>-0.1778409090909091</v>
      </c>
      <c r="I10" s="210"/>
      <c r="K10" s="35"/>
      <c r="L10" s="35"/>
    </row>
    <row r="11" spans="1:12" ht="12.75">
      <c r="A11" s="161" t="s">
        <v>58</v>
      </c>
      <c r="B11" s="25">
        <v>1434</v>
      </c>
      <c r="C11" s="25">
        <v>1269</v>
      </c>
      <c r="D11" s="25">
        <v>1725</v>
      </c>
      <c r="E11" s="25">
        <v>1703</v>
      </c>
      <c r="F11" s="25">
        <v>1847</v>
      </c>
      <c r="H11" s="150">
        <f t="shared" si="0"/>
        <v>0.28800557880055777</v>
      </c>
      <c r="I11" s="210"/>
      <c r="K11" s="35"/>
      <c r="L11" s="35"/>
    </row>
    <row r="12" spans="1:12" ht="12.75">
      <c r="A12" s="161" t="s">
        <v>59</v>
      </c>
      <c r="B12" s="25">
        <v>1617</v>
      </c>
      <c r="C12" s="25">
        <v>1578</v>
      </c>
      <c r="D12" s="25">
        <v>1466</v>
      </c>
      <c r="E12" s="25">
        <v>1301</v>
      </c>
      <c r="F12" s="25">
        <v>1291</v>
      </c>
      <c r="H12" s="150">
        <f t="shared" si="0"/>
        <v>-0.20160791589363014</v>
      </c>
      <c r="I12" s="210"/>
      <c r="K12" s="35"/>
      <c r="L12" s="35"/>
    </row>
    <row r="13" spans="1:12" ht="12.75">
      <c r="A13" s="161" t="s">
        <v>18</v>
      </c>
      <c r="B13" s="25">
        <v>1497</v>
      </c>
      <c r="C13" s="25">
        <v>1790</v>
      </c>
      <c r="D13" s="25">
        <v>2032</v>
      </c>
      <c r="E13" s="25">
        <v>1666</v>
      </c>
      <c r="F13" s="25">
        <v>1911</v>
      </c>
      <c r="H13" s="150">
        <f t="shared" si="0"/>
        <v>0.2765531062124249</v>
      </c>
      <c r="I13" s="210"/>
      <c r="K13" s="35"/>
      <c r="L13" s="35"/>
    </row>
    <row r="14" spans="1:9" ht="12.75">
      <c r="A14" s="161" t="s">
        <v>84</v>
      </c>
      <c r="B14" s="25">
        <v>1013</v>
      </c>
      <c r="C14">
        <v>946</v>
      </c>
      <c r="D14">
        <v>849</v>
      </c>
      <c r="E14">
        <v>740</v>
      </c>
      <c r="F14">
        <v>817</v>
      </c>
      <c r="H14" s="150">
        <f t="shared" si="0"/>
        <v>-0.19348469891411646</v>
      </c>
      <c r="I14" s="211"/>
    </row>
    <row r="15" spans="1:12" ht="12.75" customHeight="1">
      <c r="A15" s="161" t="s">
        <v>112</v>
      </c>
      <c r="B15">
        <v>549</v>
      </c>
      <c r="C15">
        <v>476</v>
      </c>
      <c r="D15">
        <v>651</v>
      </c>
      <c r="E15">
        <v>586</v>
      </c>
      <c r="F15">
        <v>680</v>
      </c>
      <c r="H15" s="150">
        <f t="shared" si="0"/>
        <v>0.23861566484517294</v>
      </c>
      <c r="I15" s="210"/>
      <c r="K15" s="35"/>
      <c r="L15" s="35"/>
    </row>
    <row r="16" spans="1:12" ht="12.75" customHeight="1">
      <c r="A16" s="161" t="s">
        <v>60</v>
      </c>
      <c r="B16">
        <v>459</v>
      </c>
      <c r="C16">
        <v>444</v>
      </c>
      <c r="D16">
        <v>647</v>
      </c>
      <c r="E16">
        <v>676</v>
      </c>
      <c r="F16">
        <v>824</v>
      </c>
      <c r="H16" s="150">
        <f t="shared" si="0"/>
        <v>0.7952069716775598</v>
      </c>
      <c r="I16" s="210"/>
      <c r="K16" s="35"/>
      <c r="L16" s="35"/>
    </row>
    <row r="17" spans="2:12" ht="12.75">
      <c r="B17" s="22"/>
      <c r="C17" s="22"/>
      <c r="D17" s="22"/>
      <c r="E17" s="22"/>
      <c r="F17" s="34"/>
      <c r="H17" s="150"/>
      <c r="I17" s="210"/>
      <c r="K17" s="25"/>
      <c r="L17" s="34"/>
    </row>
    <row r="18" spans="1:12" ht="12.75">
      <c r="A18" s="162" t="s">
        <v>62</v>
      </c>
      <c r="B18" s="34">
        <v>5615</v>
      </c>
      <c r="C18" s="34">
        <v>5446</v>
      </c>
      <c r="D18" s="34">
        <v>6089</v>
      </c>
      <c r="E18" s="34">
        <v>5063</v>
      </c>
      <c r="F18" s="34">
        <v>5152</v>
      </c>
      <c r="H18" s="150">
        <f t="shared" si="0"/>
        <v>-0.08245770258236862</v>
      </c>
      <c r="I18" s="210"/>
      <c r="K18" s="37"/>
      <c r="L18" s="37"/>
    </row>
    <row r="19" spans="1:9" ht="12.75">
      <c r="A19" s="38"/>
      <c r="B19" s="35"/>
      <c r="C19" s="35"/>
      <c r="D19" s="35"/>
      <c r="E19" s="35"/>
      <c r="F19" s="35"/>
      <c r="G19" s="35"/>
      <c r="H19" s="35"/>
      <c r="I19" s="211"/>
    </row>
    <row r="20" spans="1:9" ht="12.75">
      <c r="A20" s="40"/>
      <c r="B20" s="41"/>
      <c r="C20" s="41"/>
      <c r="D20" s="41"/>
      <c r="E20" s="41"/>
      <c r="F20" s="41"/>
      <c r="G20" s="41"/>
      <c r="H20" s="41"/>
      <c r="I20" s="211"/>
    </row>
    <row r="21" spans="1:9" ht="15">
      <c r="A21" s="180" t="s">
        <v>19</v>
      </c>
      <c r="B21" s="22">
        <v>11263</v>
      </c>
      <c r="C21" s="22">
        <v>11012</v>
      </c>
      <c r="D21" s="22">
        <v>11712</v>
      </c>
      <c r="E21" s="22">
        <v>10835</v>
      </c>
      <c r="F21" s="22">
        <v>11481</v>
      </c>
      <c r="H21" s="150">
        <f aca="true" t="shared" si="1" ref="H21:H34">IF(OR(B21="..",F21=".."),"..",(IF(OR(B21&lt;50,F21&lt;50),"*",(F21/B21)-1)))</f>
        <v>0.01935541152446052</v>
      </c>
      <c r="I21" s="211"/>
    </row>
    <row r="22" spans="1:9" ht="15">
      <c r="A22" s="180"/>
      <c r="B22" s="25"/>
      <c r="C22" s="25"/>
      <c r="D22" s="22"/>
      <c r="E22" s="22"/>
      <c r="F22" s="22"/>
      <c r="H22" s="150"/>
      <c r="I22" s="211"/>
    </row>
    <row r="23" spans="1:9" ht="12.75">
      <c r="A23" s="163" t="s">
        <v>56</v>
      </c>
      <c r="B23" s="25">
        <v>2379</v>
      </c>
      <c r="C23" s="25">
        <v>2274</v>
      </c>
      <c r="D23" s="25">
        <v>2577</v>
      </c>
      <c r="E23" s="25">
        <v>2394</v>
      </c>
      <c r="F23" s="25">
        <v>2405</v>
      </c>
      <c r="H23" s="150">
        <f t="shared" si="1"/>
        <v>0.010928961748633892</v>
      </c>
      <c r="I23" s="211"/>
    </row>
    <row r="24" spans="1:12" ht="12.75">
      <c r="A24" s="163" t="s">
        <v>17</v>
      </c>
      <c r="B24" s="25">
        <v>1143</v>
      </c>
      <c r="C24" s="25">
        <v>1094</v>
      </c>
      <c r="D24" s="25">
        <v>1178</v>
      </c>
      <c r="E24" s="25">
        <v>1156</v>
      </c>
      <c r="F24" s="25">
        <v>1242</v>
      </c>
      <c r="H24" s="150">
        <f t="shared" si="1"/>
        <v>0.08661417322834652</v>
      </c>
      <c r="I24" s="212"/>
      <c r="J24" s="35"/>
      <c r="K24" s="35"/>
      <c r="L24" s="35"/>
    </row>
    <row r="25" spans="1:12" ht="12.75">
      <c r="A25" s="163" t="s">
        <v>58</v>
      </c>
      <c r="B25">
        <v>950</v>
      </c>
      <c r="C25">
        <v>889</v>
      </c>
      <c r="D25" s="25">
        <v>1042</v>
      </c>
      <c r="E25" s="25">
        <v>1037</v>
      </c>
      <c r="F25" s="25">
        <v>1088</v>
      </c>
      <c r="H25" s="150">
        <f t="shared" si="1"/>
        <v>0.14526315789473676</v>
      </c>
      <c r="I25" s="212"/>
      <c r="J25" s="35"/>
      <c r="K25" s="35"/>
      <c r="L25" s="35"/>
    </row>
    <row r="26" spans="1:12" ht="12.75">
      <c r="A26" s="161" t="s">
        <v>57</v>
      </c>
      <c r="B26">
        <v>940</v>
      </c>
      <c r="C26">
        <v>966</v>
      </c>
      <c r="D26">
        <v>912</v>
      </c>
      <c r="E26">
        <v>889</v>
      </c>
      <c r="F26">
        <v>930</v>
      </c>
      <c r="H26" s="150">
        <f t="shared" si="1"/>
        <v>-0.010638297872340385</v>
      </c>
      <c r="I26" s="212"/>
      <c r="J26" s="35"/>
      <c r="K26" s="35"/>
      <c r="L26" s="35"/>
    </row>
    <row r="27" spans="1:12" ht="12.75">
      <c r="A27" s="163" t="s">
        <v>59</v>
      </c>
      <c r="B27">
        <v>791</v>
      </c>
      <c r="C27">
        <v>767</v>
      </c>
      <c r="D27">
        <v>766</v>
      </c>
      <c r="E27">
        <v>727</v>
      </c>
      <c r="F27">
        <v>736</v>
      </c>
      <c r="H27" s="150">
        <f t="shared" si="1"/>
        <v>-0.06953223767383054</v>
      </c>
      <c r="I27" s="212"/>
      <c r="J27" s="35"/>
      <c r="K27" s="35"/>
      <c r="L27" s="35"/>
    </row>
    <row r="28" spans="1:12" ht="12.75">
      <c r="A28" s="161" t="s">
        <v>61</v>
      </c>
      <c r="B28">
        <v>720</v>
      </c>
      <c r="C28">
        <v>685</v>
      </c>
      <c r="D28">
        <v>687</v>
      </c>
      <c r="E28">
        <v>570</v>
      </c>
      <c r="F28">
        <v>650</v>
      </c>
      <c r="H28" s="150">
        <f t="shared" si="1"/>
        <v>-0.09722222222222221</v>
      </c>
      <c r="I28" s="212"/>
      <c r="J28" s="35"/>
      <c r="K28" s="35"/>
      <c r="L28" s="35"/>
    </row>
    <row r="29" spans="1:12" ht="12.75">
      <c r="A29" s="161" t="s">
        <v>84</v>
      </c>
      <c r="B29">
        <v>387</v>
      </c>
      <c r="C29">
        <v>401</v>
      </c>
      <c r="D29">
        <v>361</v>
      </c>
      <c r="E29">
        <v>318</v>
      </c>
      <c r="F29">
        <v>391</v>
      </c>
      <c r="H29" s="150">
        <f t="shared" si="1"/>
        <v>0.010335917312661591</v>
      </c>
      <c r="I29" s="212"/>
      <c r="J29" s="35"/>
      <c r="K29" s="35"/>
      <c r="L29" s="35"/>
    </row>
    <row r="30" spans="1:9" ht="12.75">
      <c r="A30" s="161" t="s">
        <v>18</v>
      </c>
      <c r="B30">
        <v>386</v>
      </c>
      <c r="C30">
        <v>455</v>
      </c>
      <c r="D30">
        <v>598</v>
      </c>
      <c r="E30">
        <v>492</v>
      </c>
      <c r="F30">
        <v>560</v>
      </c>
      <c r="H30" s="150">
        <f t="shared" si="1"/>
        <v>0.4507772020725389</v>
      </c>
      <c r="I30" s="211"/>
    </row>
    <row r="31" spans="1:9" ht="12.75">
      <c r="A31" s="161" t="s">
        <v>85</v>
      </c>
      <c r="B31">
        <v>343</v>
      </c>
      <c r="C31">
        <v>375</v>
      </c>
      <c r="D31">
        <v>332</v>
      </c>
      <c r="E31">
        <v>296</v>
      </c>
      <c r="F31">
        <v>319</v>
      </c>
      <c r="H31" s="150">
        <f t="shared" si="1"/>
        <v>-0.06997084548104959</v>
      </c>
      <c r="I31" s="211"/>
    </row>
    <row r="32" spans="1:12" ht="12.75">
      <c r="A32" s="161" t="s">
        <v>60</v>
      </c>
      <c r="B32">
        <v>308</v>
      </c>
      <c r="C32">
        <v>307</v>
      </c>
      <c r="D32">
        <v>375</v>
      </c>
      <c r="E32">
        <v>425</v>
      </c>
      <c r="F32">
        <v>472</v>
      </c>
      <c r="H32" s="150">
        <f t="shared" si="1"/>
        <v>0.5324675324675325</v>
      </c>
      <c r="I32" s="212"/>
      <c r="J32" s="35"/>
      <c r="K32" s="35"/>
      <c r="L32" s="35"/>
    </row>
    <row r="33" spans="2:12" ht="12.75">
      <c r="B33" s="22"/>
      <c r="C33" s="22"/>
      <c r="D33" s="22"/>
      <c r="E33" s="22"/>
      <c r="F33" s="22"/>
      <c r="H33" s="150"/>
      <c r="I33" s="212"/>
      <c r="J33" s="35"/>
      <c r="K33" s="35"/>
      <c r="L33" s="35"/>
    </row>
    <row r="34" spans="1:9" ht="12.75">
      <c r="A34" s="164" t="s">
        <v>63</v>
      </c>
      <c r="B34" s="34">
        <v>2916</v>
      </c>
      <c r="C34" s="34">
        <v>2799</v>
      </c>
      <c r="D34" s="34">
        <v>2884</v>
      </c>
      <c r="E34" s="34">
        <v>2531</v>
      </c>
      <c r="F34" s="34">
        <v>2688</v>
      </c>
      <c r="H34" s="150">
        <f t="shared" si="1"/>
        <v>-0.07818930041152261</v>
      </c>
      <c r="I34" s="213"/>
    </row>
    <row r="35" spans="1:10" ht="12.75">
      <c r="A35" s="38"/>
      <c r="B35" s="39"/>
      <c r="C35" s="39"/>
      <c r="D35" s="39"/>
      <c r="E35" s="39"/>
      <c r="F35" s="39"/>
      <c r="G35" s="38"/>
      <c r="H35" s="206"/>
      <c r="I35" s="43"/>
      <c r="J35" s="37"/>
    </row>
    <row r="36" spans="1:10" ht="12.75">
      <c r="A36" s="42"/>
      <c r="B36" s="35"/>
      <c r="C36" s="35"/>
      <c r="D36" s="35"/>
      <c r="E36" s="35"/>
      <c r="F36" s="35"/>
      <c r="G36" s="42"/>
      <c r="H36" s="341"/>
      <c r="I36" s="43"/>
      <c r="J36" s="37"/>
    </row>
    <row r="37" spans="1:14" s="2" customFormat="1" ht="13.5" customHeight="1">
      <c r="A37" s="266" t="s">
        <v>185</v>
      </c>
      <c r="B37" s="264"/>
      <c r="C37" s="264"/>
      <c r="D37" s="264"/>
      <c r="E37" s="264"/>
      <c r="F37" s="264"/>
      <c r="G37" s="264"/>
      <c r="H37" s="264"/>
      <c r="K37" s="25"/>
      <c r="L37" s="25"/>
      <c r="M37" s="25"/>
      <c r="N37" s="25"/>
    </row>
    <row r="38" spans="1:14" s="2" customFormat="1" ht="13.5" customHeight="1">
      <c r="A38" s="266" t="s">
        <v>226</v>
      </c>
      <c r="B38" s="264"/>
      <c r="C38" s="264"/>
      <c r="D38" s="264"/>
      <c r="E38" s="264"/>
      <c r="F38" s="264"/>
      <c r="G38" s="264"/>
      <c r="H38" s="264"/>
      <c r="K38" s="25"/>
      <c r="L38" s="25"/>
      <c r="M38" s="25"/>
      <c r="N38" s="25"/>
    </row>
    <row r="39" spans="1:10" ht="12.75">
      <c r="A39" s="44"/>
      <c r="G39" s="30"/>
      <c r="J39" s="25"/>
    </row>
    <row r="40" spans="1:10" ht="12.75">
      <c r="A40" s="44"/>
      <c r="G40" s="30"/>
      <c r="J40" s="25"/>
    </row>
    <row r="41" spans="1:10" ht="12.75">
      <c r="A41" s="177"/>
      <c r="G41" s="30"/>
      <c r="J41" s="25"/>
    </row>
    <row r="42" spans="1:10" ht="12.75">
      <c r="A42" s="44"/>
      <c r="G42" s="30"/>
      <c r="J42" s="25"/>
    </row>
    <row r="43" ht="12.75">
      <c r="A43" s="45"/>
    </row>
    <row r="44" ht="12.75">
      <c r="A44" s="46"/>
    </row>
    <row r="45" ht="12.75">
      <c r="A45" s="46"/>
    </row>
    <row r="46" ht="12.75">
      <c r="A46" s="46"/>
    </row>
    <row r="47" ht="12.75">
      <c r="A47" s="45"/>
    </row>
    <row r="48" ht="12.75">
      <c r="A48" s="46"/>
    </row>
    <row r="49" ht="12.75">
      <c r="A49" s="45"/>
    </row>
    <row r="50" ht="12.75">
      <c r="A50" s="45"/>
    </row>
    <row r="51" ht="12.75">
      <c r="A51" s="45"/>
    </row>
    <row r="52" ht="12.75">
      <c r="A52" s="45"/>
    </row>
    <row r="53" ht="12.75">
      <c r="A53" s="45"/>
    </row>
    <row r="54" ht="12.75">
      <c r="A54" s="45"/>
    </row>
    <row r="55" ht="12.75">
      <c r="A55" s="45"/>
    </row>
    <row r="56" ht="12.75">
      <c r="A56" s="45"/>
    </row>
  </sheetData>
  <sheetProtection/>
  <mergeCells count="1">
    <mergeCell ref="A1:H1"/>
  </mergeCells>
  <printOptions/>
  <pageMargins left="0.75" right="0.75" top="1" bottom="1" header="0.5" footer="0.5"/>
  <pageSetup fitToHeight="1" fitToWidth="1" horizontalDpi="600" verticalDpi="600" orientation="landscape" paperSize="9" scale="81"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70"/>
  <sheetViews>
    <sheetView showGridLines="0" zoomScalePageLayoutView="0" workbookViewId="0" topLeftCell="A1">
      <selection activeCell="A1" sqref="A1:H1"/>
    </sheetView>
  </sheetViews>
  <sheetFormatPr defaultColWidth="12.421875" defaultRowHeight="12.75"/>
  <cols>
    <col min="1" max="1" width="35.28125" style="6" customWidth="1"/>
    <col min="2" max="6" width="15.28125" style="5" customWidth="1"/>
    <col min="7" max="7" width="2.7109375" style="5" customWidth="1"/>
    <col min="8" max="8" width="22.28125" style="8" bestFit="1" customWidth="1"/>
    <col min="9" max="9" width="12.421875" style="5" customWidth="1"/>
    <col min="10" max="10" width="17.57421875" style="5" customWidth="1"/>
    <col min="11" max="16384" width="12.421875" style="5" customWidth="1"/>
  </cols>
  <sheetData>
    <row r="1" spans="1:8" ht="32.25" customHeight="1">
      <c r="A1" s="378" t="s">
        <v>210</v>
      </c>
      <c r="B1" s="379"/>
      <c r="C1" s="379"/>
      <c r="D1" s="379"/>
      <c r="E1" s="379"/>
      <c r="F1" s="379"/>
      <c r="G1" s="379"/>
      <c r="H1" s="379"/>
    </row>
    <row r="2" spans="1:7" ht="13.5" thickBot="1">
      <c r="A2" s="4"/>
      <c r="G2" s="10"/>
    </row>
    <row r="3" spans="1:10" s="47" customFormat="1" ht="45.75" customHeight="1">
      <c r="A3" s="7"/>
      <c r="B3" s="219" t="s">
        <v>117</v>
      </c>
      <c r="C3" s="219" t="s">
        <v>130</v>
      </c>
      <c r="D3" s="219" t="s">
        <v>133</v>
      </c>
      <c r="E3" s="219" t="s">
        <v>181</v>
      </c>
      <c r="F3" s="219" t="s">
        <v>223</v>
      </c>
      <c r="G3" s="17"/>
      <c r="H3" s="221" t="s">
        <v>220</v>
      </c>
      <c r="J3"/>
    </row>
    <row r="4" spans="1:13" ht="12.75">
      <c r="A4" s="31"/>
      <c r="B4" s="36"/>
      <c r="C4" s="36"/>
      <c r="D4" s="36"/>
      <c r="E4" s="36"/>
      <c r="F4" s="36"/>
      <c r="G4" s="42"/>
      <c r="H4" s="48"/>
      <c r="J4"/>
      <c r="K4" s="25"/>
      <c r="L4"/>
      <c r="M4"/>
    </row>
    <row r="5" spans="1:13" ht="12.75">
      <c r="A5" s="31"/>
      <c r="B5" s="25"/>
      <c r="C5" s="25"/>
      <c r="D5" s="25"/>
      <c r="E5" s="25"/>
      <c r="F5" s="25"/>
      <c r="G5" s="25"/>
      <c r="H5" s="50"/>
      <c r="J5"/>
      <c r="K5" s="25"/>
      <c r="L5"/>
      <c r="M5"/>
    </row>
    <row r="6" spans="1:13" ht="15">
      <c r="A6" s="181" t="s">
        <v>16</v>
      </c>
      <c r="B6" s="22">
        <v>43950</v>
      </c>
      <c r="C6" s="22">
        <v>42561</v>
      </c>
      <c r="D6" s="22">
        <v>45553</v>
      </c>
      <c r="E6" s="22">
        <v>40301</v>
      </c>
      <c r="F6" s="22">
        <v>41739</v>
      </c>
      <c r="H6" s="150">
        <f aca="true" t="shared" si="0" ref="H6:H18">IF(OR(B6="..",F6=".."),"..",(IF(OR(B6&lt;50,F6&lt;50),"*",(F6/B6)-1)))</f>
        <v>-0.05030716723549489</v>
      </c>
      <c r="I6" s="22"/>
      <c r="J6"/>
      <c r="K6" s="25"/>
      <c r="L6"/>
      <c r="M6"/>
    </row>
    <row r="7" spans="1:13" ht="12.75">
      <c r="A7" s="162" t="s">
        <v>17</v>
      </c>
      <c r="B7" s="25">
        <v>14712</v>
      </c>
      <c r="C7" s="25">
        <v>14310</v>
      </c>
      <c r="D7" s="25">
        <v>14693</v>
      </c>
      <c r="E7" s="25">
        <v>12997</v>
      </c>
      <c r="F7" s="25">
        <v>13959</v>
      </c>
      <c r="H7" s="150">
        <f t="shared" si="0"/>
        <v>-0.051182707993474685</v>
      </c>
      <c r="I7" s="25"/>
      <c r="J7"/>
      <c r="K7" s="25"/>
      <c r="L7" s="25"/>
      <c r="M7" s="25"/>
    </row>
    <row r="8" spans="1:13" ht="12.75">
      <c r="A8" s="162" t="s">
        <v>20</v>
      </c>
      <c r="B8" s="25">
        <v>12746</v>
      </c>
      <c r="C8" s="25">
        <v>11933</v>
      </c>
      <c r="D8" s="25">
        <v>13623</v>
      </c>
      <c r="E8" s="25">
        <v>11568</v>
      </c>
      <c r="F8" s="25">
        <v>12253</v>
      </c>
      <c r="H8" s="150">
        <f t="shared" si="0"/>
        <v>-0.038678801192530976</v>
      </c>
      <c r="I8" s="25"/>
      <c r="J8"/>
      <c r="K8" s="25"/>
      <c r="L8" s="25"/>
      <c r="M8" s="25"/>
    </row>
    <row r="9" spans="1:13" ht="12.75">
      <c r="A9" s="162" t="s">
        <v>21</v>
      </c>
      <c r="B9" s="25">
        <v>3318</v>
      </c>
      <c r="C9" s="25">
        <v>3401</v>
      </c>
      <c r="D9" s="25">
        <v>3352</v>
      </c>
      <c r="E9" s="25">
        <v>2793</v>
      </c>
      <c r="F9" s="25">
        <v>3266</v>
      </c>
      <c r="H9" s="150">
        <f t="shared" si="0"/>
        <v>-0.01567209162145866</v>
      </c>
      <c r="I9" s="25"/>
      <c r="J9"/>
      <c r="K9" s="25"/>
      <c r="L9" s="25"/>
      <c r="M9" s="25"/>
    </row>
    <row r="10" spans="1:13" ht="12.75">
      <c r="A10" s="162" t="s">
        <v>22</v>
      </c>
      <c r="B10" s="25">
        <v>2314</v>
      </c>
      <c r="C10" s="25">
        <v>2300</v>
      </c>
      <c r="D10" s="25">
        <v>2314</v>
      </c>
      <c r="E10" s="25">
        <v>2142</v>
      </c>
      <c r="F10" s="25">
        <v>1978</v>
      </c>
      <c r="H10" s="150">
        <f t="shared" si="0"/>
        <v>-0.14520311149524634</v>
      </c>
      <c r="I10" s="25"/>
      <c r="J10"/>
      <c r="K10" s="25"/>
      <c r="L10" s="25"/>
      <c r="M10" s="25"/>
    </row>
    <row r="11" spans="1:13" ht="12.75">
      <c r="A11" s="162" t="s">
        <v>18</v>
      </c>
      <c r="B11" s="25">
        <v>3007</v>
      </c>
      <c r="C11" s="25">
        <v>3416</v>
      </c>
      <c r="D11" s="25">
        <v>4231</v>
      </c>
      <c r="E11" s="25">
        <v>4040</v>
      </c>
      <c r="F11" s="25">
        <v>3926</v>
      </c>
      <c r="H11" s="150">
        <f t="shared" si="0"/>
        <v>0.30562021948786167</v>
      </c>
      <c r="I11" s="25"/>
      <c r="J11"/>
      <c r="K11" s="25"/>
      <c r="L11" s="25"/>
      <c r="M11" s="25"/>
    </row>
    <row r="12" spans="1:13" ht="12.75">
      <c r="A12" s="162" t="s">
        <v>23</v>
      </c>
      <c r="B12" s="25">
        <v>5342</v>
      </c>
      <c r="C12" s="25">
        <v>4837</v>
      </c>
      <c r="D12" s="25">
        <v>4864</v>
      </c>
      <c r="E12" s="25">
        <v>3935</v>
      </c>
      <c r="F12" s="25">
        <v>3968</v>
      </c>
      <c r="H12" s="150">
        <f t="shared" si="0"/>
        <v>-0.2572070385623362</v>
      </c>
      <c r="I12" s="25"/>
      <c r="J12"/>
      <c r="K12"/>
      <c r="L12" s="25"/>
      <c r="M12" s="25"/>
    </row>
    <row r="13" spans="1:13" ht="12.75">
      <c r="A13" s="162" t="s">
        <v>24</v>
      </c>
      <c r="B13" s="25">
        <v>1540</v>
      </c>
      <c r="C13" s="25">
        <v>1448</v>
      </c>
      <c r="D13" s="25">
        <v>1415</v>
      </c>
      <c r="E13" s="25">
        <v>1268</v>
      </c>
      <c r="F13" s="25">
        <v>1416</v>
      </c>
      <c r="H13" s="150">
        <f t="shared" si="0"/>
        <v>-0.08051948051948055</v>
      </c>
      <c r="I13" s="25"/>
      <c r="J13"/>
      <c r="K13"/>
      <c r="L13" s="25"/>
      <c r="M13" s="25"/>
    </row>
    <row r="14" spans="1:13" ht="12.75">
      <c r="A14" s="162" t="s">
        <v>25</v>
      </c>
      <c r="B14">
        <v>124</v>
      </c>
      <c r="C14">
        <v>119</v>
      </c>
      <c r="D14">
        <v>136</v>
      </c>
      <c r="E14">
        <v>295</v>
      </c>
      <c r="F14">
        <v>118</v>
      </c>
      <c r="H14" s="150">
        <f t="shared" si="0"/>
        <v>-0.048387096774193505</v>
      </c>
      <c r="I14"/>
      <c r="J14"/>
      <c r="K14"/>
      <c r="L14" s="25"/>
      <c r="M14" s="25"/>
    </row>
    <row r="15" spans="1:13" ht="12.75">
      <c r="A15" s="162" t="s">
        <v>26</v>
      </c>
      <c r="B15">
        <v>165</v>
      </c>
      <c r="C15">
        <v>170</v>
      </c>
      <c r="D15">
        <v>149</v>
      </c>
      <c r="E15">
        <v>233</v>
      </c>
      <c r="F15">
        <v>151</v>
      </c>
      <c r="H15" s="150">
        <f t="shared" si="0"/>
        <v>-0.08484848484848484</v>
      </c>
      <c r="I15"/>
      <c r="J15"/>
      <c r="K15"/>
      <c r="L15"/>
      <c r="M15"/>
    </row>
    <row r="16" spans="1:13" ht="12.75">
      <c r="A16" s="162" t="s">
        <v>27</v>
      </c>
      <c r="B16">
        <v>192</v>
      </c>
      <c r="C16">
        <v>161</v>
      </c>
      <c r="D16">
        <v>293</v>
      </c>
      <c r="E16">
        <v>271</v>
      </c>
      <c r="F16">
        <v>274</v>
      </c>
      <c r="H16" s="150">
        <f t="shared" si="0"/>
        <v>0.42708333333333326</v>
      </c>
      <c r="I16"/>
      <c r="J16"/>
      <c r="K16"/>
      <c r="L16"/>
      <c r="M16"/>
    </row>
    <row r="17" spans="1:13" ht="12.75">
      <c r="A17" s="162" t="s">
        <v>28</v>
      </c>
      <c r="B17">
        <v>211</v>
      </c>
      <c r="C17">
        <v>187</v>
      </c>
      <c r="D17">
        <v>208</v>
      </c>
      <c r="E17">
        <v>568</v>
      </c>
      <c r="F17">
        <v>172</v>
      </c>
      <c r="G17" s="10"/>
      <c r="H17" s="150">
        <f t="shared" si="0"/>
        <v>-0.18483412322274884</v>
      </c>
      <c r="I17" s="30"/>
      <c r="J17"/>
      <c r="K17" s="25"/>
      <c r="L17"/>
      <c r="M17"/>
    </row>
    <row r="18" spans="1:13" ht="12" customHeight="1">
      <c r="A18" s="162" t="s">
        <v>29</v>
      </c>
      <c r="B18">
        <v>279</v>
      </c>
      <c r="C18">
        <v>279</v>
      </c>
      <c r="D18">
        <v>275</v>
      </c>
      <c r="E18">
        <v>191</v>
      </c>
      <c r="F18">
        <v>258</v>
      </c>
      <c r="G18" s="10"/>
      <c r="H18" s="150">
        <f t="shared" si="0"/>
        <v>-0.07526881720430112</v>
      </c>
      <c r="I18" s="30"/>
      <c r="J18"/>
      <c r="K18" s="25"/>
      <c r="L18"/>
      <c r="M18"/>
    </row>
    <row r="19" spans="1:13" ht="8.25" customHeight="1">
      <c r="A19" s="288"/>
      <c r="B19" s="289"/>
      <c r="C19" s="289"/>
      <c r="D19" s="289"/>
      <c r="E19" s="289"/>
      <c r="F19" s="289"/>
      <c r="G19" s="289"/>
      <c r="H19" s="289"/>
      <c r="I19" s="35"/>
      <c r="J19"/>
      <c r="K19" s="25"/>
      <c r="L19"/>
      <c r="M19"/>
    </row>
    <row r="20" spans="1:13" ht="12.75">
      <c r="A20" s="49"/>
      <c r="B20" s="36"/>
      <c r="C20" s="36"/>
      <c r="D20" s="36"/>
      <c r="E20" s="36"/>
      <c r="F20" s="36"/>
      <c r="H20" s="150"/>
      <c r="J20"/>
      <c r="K20" s="25"/>
      <c r="L20"/>
      <c r="M20"/>
    </row>
    <row r="21" spans="1:13" ht="15">
      <c r="A21" s="182"/>
      <c r="B21" s="204">
        <f>SUM(B6/B$6)</f>
        <v>1</v>
      </c>
      <c r="C21" s="204">
        <f>SUM(C6/C$6)</f>
        <v>1</v>
      </c>
      <c r="D21" s="204">
        <f>SUM(D6/D$6)</f>
        <v>1</v>
      </c>
      <c r="E21" s="204">
        <f>SUM(E6/E$6)</f>
        <v>1</v>
      </c>
      <c r="F21" s="204">
        <f>SUM(F6/F$6)</f>
        <v>1</v>
      </c>
      <c r="H21" s="150"/>
      <c r="J21"/>
      <c r="K21" s="25"/>
      <c r="L21"/>
      <c r="M21"/>
    </row>
    <row r="22" spans="1:13" ht="12.75">
      <c r="A22" s="162" t="s">
        <v>17</v>
      </c>
      <c r="B22" s="205">
        <f aca="true" t="shared" si="1" ref="B22:B33">SUM(B7/B$6)</f>
        <v>0.33474402730375424</v>
      </c>
      <c r="C22" s="205">
        <f aca="true" t="shared" si="2" ref="C22:D33">SUM(C7/C$6)</f>
        <v>0.33622330302389514</v>
      </c>
      <c r="D22" s="205">
        <f t="shared" si="2"/>
        <v>0.3225473624130134</v>
      </c>
      <c r="E22" s="205">
        <f aca="true" t="shared" si="3" ref="E22:F33">SUM(E7/E$6)</f>
        <v>0.3224982010371951</v>
      </c>
      <c r="F22" s="205">
        <f t="shared" si="3"/>
        <v>0.33443542011068783</v>
      </c>
      <c r="H22" s="150"/>
      <c r="J22"/>
      <c r="K22" s="25"/>
      <c r="L22" s="25"/>
      <c r="M22" s="25"/>
    </row>
    <row r="23" spans="1:13" ht="12.75">
      <c r="A23" s="162" t="s">
        <v>20</v>
      </c>
      <c r="B23" s="205">
        <f t="shared" si="1"/>
        <v>0.2900113765642776</v>
      </c>
      <c r="C23" s="205">
        <f t="shared" si="2"/>
        <v>0.28037405136157517</v>
      </c>
      <c r="D23" s="205">
        <f t="shared" si="2"/>
        <v>0.29905823985247953</v>
      </c>
      <c r="E23" s="205">
        <f t="shared" si="3"/>
        <v>0.2870400238207489</v>
      </c>
      <c r="F23" s="205">
        <f t="shared" si="3"/>
        <v>0.29356237571575744</v>
      </c>
      <c r="H23" s="150"/>
      <c r="J23"/>
      <c r="K23"/>
      <c r="L23" s="25"/>
      <c r="M23" s="25"/>
    </row>
    <row r="24" spans="1:13" ht="12.75">
      <c r="A24" s="162" t="s">
        <v>21</v>
      </c>
      <c r="B24" s="205">
        <f t="shared" si="1"/>
        <v>0.07549488054607509</v>
      </c>
      <c r="C24" s="205">
        <f t="shared" si="2"/>
        <v>0.07990883672846033</v>
      </c>
      <c r="D24" s="205">
        <f t="shared" si="2"/>
        <v>0.0735846157223454</v>
      </c>
      <c r="E24" s="205">
        <f t="shared" si="3"/>
        <v>0.0693034912285055</v>
      </c>
      <c r="F24" s="205">
        <f t="shared" si="3"/>
        <v>0.07824816119217039</v>
      </c>
      <c r="H24" s="150"/>
      <c r="J24"/>
      <c r="K24" s="25"/>
      <c r="L24" s="25"/>
      <c r="M24" s="25"/>
    </row>
    <row r="25" spans="1:13" ht="12.75">
      <c r="A25" s="162" t="s">
        <v>22</v>
      </c>
      <c r="B25" s="205">
        <f t="shared" si="1"/>
        <v>0.052650739476678046</v>
      </c>
      <c r="C25" s="205">
        <f t="shared" si="2"/>
        <v>0.0540400836446512</v>
      </c>
      <c r="D25" s="205">
        <f t="shared" si="2"/>
        <v>0.05079797159352842</v>
      </c>
      <c r="E25" s="205">
        <f t="shared" si="3"/>
        <v>0.05315004590456812</v>
      </c>
      <c r="F25" s="205">
        <f t="shared" si="3"/>
        <v>0.04738973142624404</v>
      </c>
      <c r="H25" s="150"/>
      <c r="J25"/>
      <c r="K25"/>
      <c r="L25" s="25"/>
      <c r="M25" s="25"/>
    </row>
    <row r="26" spans="1:13" ht="12.75">
      <c r="A26" s="162" t="s">
        <v>18</v>
      </c>
      <c r="B26" s="205">
        <f t="shared" si="1"/>
        <v>0.06841865756541525</v>
      </c>
      <c r="C26" s="205">
        <f t="shared" si="2"/>
        <v>0.08026127205657761</v>
      </c>
      <c r="D26" s="205">
        <f t="shared" si="2"/>
        <v>0.09288082014356903</v>
      </c>
      <c r="E26" s="205">
        <f t="shared" si="3"/>
        <v>0.10024565147266817</v>
      </c>
      <c r="F26" s="205">
        <f t="shared" si="3"/>
        <v>0.09406071060638731</v>
      </c>
      <c r="H26" s="150"/>
      <c r="J26"/>
      <c r="K26"/>
      <c r="L26" s="25"/>
      <c r="M26" s="25"/>
    </row>
    <row r="27" spans="1:13" ht="12.75">
      <c r="A27" s="162" t="s">
        <v>23</v>
      </c>
      <c r="B27" s="205">
        <f t="shared" si="1"/>
        <v>0.121547212741752</v>
      </c>
      <c r="C27" s="205">
        <f t="shared" si="2"/>
        <v>0.1136486454735556</v>
      </c>
      <c r="D27" s="205">
        <f t="shared" si="2"/>
        <v>0.10677672162096898</v>
      </c>
      <c r="E27" s="205">
        <f t="shared" si="3"/>
        <v>0.09764025706558149</v>
      </c>
      <c r="F27" s="205">
        <f t="shared" si="3"/>
        <v>0.0950669637509284</v>
      </c>
      <c r="H27" s="150"/>
      <c r="J27"/>
      <c r="K27"/>
      <c r="L27"/>
      <c r="M27"/>
    </row>
    <row r="28" spans="1:13" ht="13.5" customHeight="1">
      <c r="A28" s="162" t="s">
        <v>24</v>
      </c>
      <c r="B28" s="205">
        <f t="shared" si="1"/>
        <v>0.035039817974971556</v>
      </c>
      <c r="C28" s="205">
        <f t="shared" si="2"/>
        <v>0.03402175700758911</v>
      </c>
      <c r="D28" s="205">
        <f t="shared" si="2"/>
        <v>0.031062718152481725</v>
      </c>
      <c r="E28" s="205">
        <f t="shared" si="3"/>
        <v>0.03146323912558001</v>
      </c>
      <c r="F28" s="205">
        <f t="shared" si="3"/>
        <v>0.0339251060159563</v>
      </c>
      <c r="H28" s="150"/>
      <c r="J28"/>
      <c r="K28"/>
      <c r="L28"/>
      <c r="M28"/>
    </row>
    <row r="29" spans="1:13" ht="12.75">
      <c r="A29" s="162" t="s">
        <v>25</v>
      </c>
      <c r="B29" s="205">
        <f t="shared" si="1"/>
        <v>0.0028213879408418656</v>
      </c>
      <c r="C29" s="205">
        <f t="shared" si="2"/>
        <v>0.002795986936397171</v>
      </c>
      <c r="D29" s="205">
        <f t="shared" si="2"/>
        <v>0.00298553333479683</v>
      </c>
      <c r="E29" s="205">
        <f t="shared" si="3"/>
        <v>0.007319917619910176</v>
      </c>
      <c r="F29" s="205">
        <f t="shared" si="3"/>
        <v>0.0028270921679963584</v>
      </c>
      <c r="H29" s="150"/>
      <c r="J29"/>
      <c r="K29"/>
      <c r="L29"/>
      <c r="M29"/>
    </row>
    <row r="30" spans="1:13" ht="12.75">
      <c r="A30" s="162" t="s">
        <v>26</v>
      </c>
      <c r="B30" s="205">
        <f t="shared" si="1"/>
        <v>0.0037542662116040954</v>
      </c>
      <c r="C30" s="205">
        <f t="shared" si="2"/>
        <v>0.003994267051995959</v>
      </c>
      <c r="D30" s="205">
        <f t="shared" si="2"/>
        <v>0.003270915197681821</v>
      </c>
      <c r="E30" s="205">
        <f t="shared" si="3"/>
        <v>0.0057814942557256645</v>
      </c>
      <c r="F30" s="205">
        <f t="shared" si="3"/>
        <v>0.0036177196387072045</v>
      </c>
      <c r="H30" s="150"/>
      <c r="J30"/>
      <c r="K30"/>
      <c r="L30"/>
      <c r="M30"/>
    </row>
    <row r="31" spans="1:13" ht="12.75">
      <c r="A31" s="162" t="s">
        <v>27</v>
      </c>
      <c r="B31" s="205">
        <f t="shared" si="1"/>
        <v>0.004368600682593857</v>
      </c>
      <c r="C31" s="205">
        <f t="shared" si="2"/>
        <v>0.0037828058551255843</v>
      </c>
      <c r="D31" s="205">
        <f t="shared" si="2"/>
        <v>0.006432068140407876</v>
      </c>
      <c r="E31" s="205">
        <f t="shared" si="3"/>
        <v>0.006724398898290365</v>
      </c>
      <c r="F31" s="205">
        <f t="shared" si="3"/>
        <v>0.006564603847720357</v>
      </c>
      <c r="H31" s="150"/>
      <c r="J31"/>
      <c r="K31"/>
      <c r="L31"/>
      <c r="M31"/>
    </row>
    <row r="32" spans="1:13" ht="12.75">
      <c r="A32" s="162" t="s">
        <v>28</v>
      </c>
      <c r="B32" s="205">
        <f t="shared" si="1"/>
        <v>0.004800910125142207</v>
      </c>
      <c r="C32" s="205">
        <f t="shared" si="2"/>
        <v>0.004393693757195554</v>
      </c>
      <c r="D32" s="205">
        <f t="shared" si="2"/>
        <v>0.004566109806159858</v>
      </c>
      <c r="E32" s="205">
        <f t="shared" si="3"/>
        <v>0.014093943078335525</v>
      </c>
      <c r="F32" s="205">
        <f t="shared" si="3"/>
        <v>0.004120846210977742</v>
      </c>
      <c r="H32" s="150"/>
      <c r="J32"/>
      <c r="K32"/>
      <c r="L32"/>
      <c r="M32"/>
    </row>
    <row r="33" spans="1:13" ht="12.75">
      <c r="A33" s="162" t="s">
        <v>29</v>
      </c>
      <c r="B33" s="205">
        <f t="shared" si="1"/>
        <v>0.006348122866894198</v>
      </c>
      <c r="C33" s="205">
        <f t="shared" si="2"/>
        <v>0.006555297102981603</v>
      </c>
      <c r="D33" s="205">
        <f t="shared" si="2"/>
        <v>0.00603692402256712</v>
      </c>
      <c r="E33" s="205">
        <f t="shared" si="3"/>
        <v>0.004739336492890996</v>
      </c>
      <c r="F33" s="205">
        <f t="shared" si="3"/>
        <v>0.006181269316466614</v>
      </c>
      <c r="H33" s="150"/>
      <c r="J33"/>
      <c r="K33"/>
      <c r="L33"/>
      <c r="M33"/>
    </row>
    <row r="34" spans="1:13" ht="12.75">
      <c r="A34" s="152"/>
      <c r="B34" s="165"/>
      <c r="C34" s="165"/>
      <c r="D34" s="165"/>
      <c r="E34" s="165"/>
      <c r="F34" s="165"/>
      <c r="G34" s="165"/>
      <c r="H34" s="165"/>
      <c r="J34"/>
      <c r="K34"/>
      <c r="L34"/>
      <c r="M34"/>
    </row>
    <row r="35" spans="1:13" ht="12.75">
      <c r="A35" s="31"/>
      <c r="B35" s="52"/>
      <c r="C35" s="52"/>
      <c r="D35" s="52"/>
      <c r="E35" s="52"/>
      <c r="F35" s="52"/>
      <c r="H35" s="150"/>
      <c r="J35"/>
      <c r="K35"/>
      <c r="L35"/>
      <c r="M35"/>
    </row>
    <row r="36" spans="1:13" ht="12.75" customHeight="1">
      <c r="A36" s="181" t="s">
        <v>19</v>
      </c>
      <c r="B36" s="22">
        <v>20980</v>
      </c>
      <c r="C36" s="22">
        <v>20530</v>
      </c>
      <c r="D36" s="22">
        <v>21451</v>
      </c>
      <c r="E36" s="22">
        <v>20180</v>
      </c>
      <c r="F36" s="22">
        <v>21200</v>
      </c>
      <c r="H36" s="150">
        <f aca="true" t="shared" si="4" ref="H36:H48">IF(OR(B36="..",F36=".."),"..",(IF(OR(B36&lt;50,F36&lt;50),"*",(F36/B36)-1)))</f>
        <v>0.01048617731172552</v>
      </c>
      <c r="J36"/>
      <c r="K36"/>
      <c r="L36"/>
      <c r="M36"/>
    </row>
    <row r="37" spans="1:12" ht="12.75">
      <c r="A37" s="162" t="s">
        <v>17</v>
      </c>
      <c r="B37" s="25">
        <v>7423</v>
      </c>
      <c r="C37" s="25">
        <v>7230</v>
      </c>
      <c r="D37" s="25">
        <v>7508</v>
      </c>
      <c r="E37" s="25">
        <v>7078</v>
      </c>
      <c r="F37" s="25">
        <v>7641</v>
      </c>
      <c r="H37" s="150">
        <f t="shared" si="4"/>
        <v>0.029368179981139608</v>
      </c>
      <c r="I37" s="53"/>
      <c r="J37" s="53"/>
      <c r="K37" s="34"/>
      <c r="L37" s="34"/>
    </row>
    <row r="38" spans="1:12" ht="12.75">
      <c r="A38" s="162" t="s">
        <v>20</v>
      </c>
      <c r="B38" s="25">
        <v>5359</v>
      </c>
      <c r="C38" s="25">
        <v>5119</v>
      </c>
      <c r="D38" s="25">
        <v>5666</v>
      </c>
      <c r="E38" s="25">
        <v>5187</v>
      </c>
      <c r="F38" s="25">
        <v>5490</v>
      </c>
      <c r="H38" s="150">
        <f t="shared" si="4"/>
        <v>0.024444859115506645</v>
      </c>
      <c r="I38" s="53"/>
      <c r="J38" s="53"/>
      <c r="K38" s="34"/>
      <c r="L38" s="34"/>
    </row>
    <row r="39" spans="1:12" ht="12.75">
      <c r="A39" s="162" t="s">
        <v>21</v>
      </c>
      <c r="B39" s="25">
        <v>1943</v>
      </c>
      <c r="C39" s="25">
        <v>1991</v>
      </c>
      <c r="D39" s="25">
        <v>1964</v>
      </c>
      <c r="E39" s="25">
        <v>1870</v>
      </c>
      <c r="F39" s="25">
        <v>2075</v>
      </c>
      <c r="H39" s="150">
        <f t="shared" si="4"/>
        <v>0.06793618116314981</v>
      </c>
      <c r="I39" s="53"/>
      <c r="J39" s="53"/>
      <c r="K39" s="34"/>
      <c r="L39" s="34"/>
    </row>
    <row r="40" spans="1:12" ht="12.75">
      <c r="A40" s="162" t="s">
        <v>18</v>
      </c>
      <c r="B40" s="25">
        <v>1710</v>
      </c>
      <c r="C40" s="25">
        <v>1814</v>
      </c>
      <c r="D40" s="25">
        <v>1983</v>
      </c>
      <c r="E40" s="25">
        <v>1935</v>
      </c>
      <c r="F40" s="25">
        <v>1907</v>
      </c>
      <c r="H40" s="150">
        <f t="shared" si="4"/>
        <v>0.11520467836257309</v>
      </c>
      <c r="I40" s="53"/>
      <c r="J40" s="53"/>
      <c r="K40" s="34"/>
      <c r="L40" s="34"/>
    </row>
    <row r="41" spans="1:12" ht="12.75">
      <c r="A41" s="162" t="s">
        <v>22</v>
      </c>
      <c r="B41" s="25">
        <v>1213</v>
      </c>
      <c r="C41" s="25">
        <v>1194</v>
      </c>
      <c r="D41" s="25">
        <v>1196</v>
      </c>
      <c r="E41" s="25">
        <v>1105</v>
      </c>
      <c r="F41" s="25">
        <v>1103</v>
      </c>
      <c r="H41" s="150">
        <f t="shared" si="4"/>
        <v>-0.09068425391591095</v>
      </c>
      <c r="I41" s="53"/>
      <c r="J41" s="53"/>
      <c r="K41" s="34"/>
      <c r="L41" s="34"/>
    </row>
    <row r="42" spans="1:12" ht="12.75">
      <c r="A42" s="162" t="s">
        <v>23</v>
      </c>
      <c r="B42" s="25">
        <v>2229</v>
      </c>
      <c r="C42" s="25">
        <v>2073</v>
      </c>
      <c r="D42" s="25">
        <v>2022</v>
      </c>
      <c r="E42" s="25">
        <v>1723</v>
      </c>
      <c r="F42" s="25">
        <v>1875</v>
      </c>
      <c r="H42" s="150">
        <f t="shared" si="4"/>
        <v>-0.15881561238223418</v>
      </c>
      <c r="I42" s="53"/>
      <c r="J42" s="53"/>
      <c r="K42" s="34"/>
      <c r="L42" s="34"/>
    </row>
    <row r="43" spans="1:12" ht="12.75">
      <c r="A43" s="162" t="s">
        <v>24</v>
      </c>
      <c r="B43">
        <v>655</v>
      </c>
      <c r="C43">
        <v>667</v>
      </c>
      <c r="D43">
        <v>636</v>
      </c>
      <c r="E43">
        <v>575</v>
      </c>
      <c r="F43">
        <v>702</v>
      </c>
      <c r="H43" s="150">
        <f t="shared" si="4"/>
        <v>0.07175572519083961</v>
      </c>
      <c r="I43" s="53"/>
      <c r="J43" s="53"/>
      <c r="K43" s="34"/>
      <c r="L43" s="34"/>
    </row>
    <row r="44" spans="1:12" ht="12.75">
      <c r="A44" s="162" t="s">
        <v>27</v>
      </c>
      <c r="B44">
        <v>121</v>
      </c>
      <c r="C44">
        <v>94</v>
      </c>
      <c r="D44">
        <v>134</v>
      </c>
      <c r="E44">
        <v>102</v>
      </c>
      <c r="F44">
        <v>112</v>
      </c>
      <c r="H44" s="150">
        <f t="shared" si="4"/>
        <v>-0.07438016528925617</v>
      </c>
      <c r="I44" s="53"/>
      <c r="J44" s="53"/>
      <c r="K44" s="34"/>
      <c r="L44" s="34"/>
    </row>
    <row r="45" spans="1:12" ht="12.75">
      <c r="A45" s="162" t="s">
        <v>28</v>
      </c>
      <c r="B45">
        <v>143</v>
      </c>
      <c r="C45">
        <v>137</v>
      </c>
      <c r="D45">
        <v>134</v>
      </c>
      <c r="E45">
        <v>291</v>
      </c>
      <c r="F45">
        <v>112</v>
      </c>
      <c r="H45" s="150">
        <f t="shared" si="4"/>
        <v>-0.21678321678321677</v>
      </c>
      <c r="I45" s="53"/>
      <c r="J45" s="53"/>
      <c r="K45" s="34"/>
      <c r="L45" s="34"/>
    </row>
    <row r="46" spans="1:12" ht="12.75">
      <c r="A46" s="162" t="s">
        <v>25</v>
      </c>
      <c r="B46">
        <v>77</v>
      </c>
      <c r="C46">
        <v>83</v>
      </c>
      <c r="D46">
        <v>78</v>
      </c>
      <c r="E46">
        <v>188</v>
      </c>
      <c r="F46">
        <v>65</v>
      </c>
      <c r="H46" s="150">
        <f t="shared" si="4"/>
        <v>-0.1558441558441559</v>
      </c>
      <c r="I46" s="53"/>
      <c r="J46" s="53"/>
      <c r="K46" s="34"/>
      <c r="L46" s="34"/>
    </row>
    <row r="47" spans="1:12" ht="12.75">
      <c r="A47" s="162" t="s">
        <v>26</v>
      </c>
      <c r="B47">
        <v>54</v>
      </c>
      <c r="C47">
        <v>78</v>
      </c>
      <c r="D47">
        <v>63</v>
      </c>
      <c r="E47">
        <v>83</v>
      </c>
      <c r="F47">
        <v>72</v>
      </c>
      <c r="H47" s="150">
        <f t="shared" si="4"/>
        <v>0.33333333333333326</v>
      </c>
      <c r="I47" s="53"/>
      <c r="J47" s="53"/>
      <c r="K47" s="34"/>
      <c r="L47" s="34"/>
    </row>
    <row r="48" spans="1:12" ht="12.75">
      <c r="A48" s="162" t="s">
        <v>29</v>
      </c>
      <c r="B48">
        <v>53</v>
      </c>
      <c r="C48">
        <v>50</v>
      </c>
      <c r="D48">
        <v>67</v>
      </c>
      <c r="E48">
        <v>43</v>
      </c>
      <c r="F48">
        <v>46</v>
      </c>
      <c r="H48" s="150" t="str">
        <f t="shared" si="4"/>
        <v>*</v>
      </c>
      <c r="I48" s="53"/>
      <c r="J48" s="53"/>
      <c r="K48" s="34"/>
      <c r="L48" s="34"/>
    </row>
    <row r="49" spans="1:12" ht="8.25" customHeight="1">
      <c r="A49" s="288"/>
      <c r="B49" s="289"/>
      <c r="C49" s="289"/>
      <c r="D49" s="289"/>
      <c r="E49" s="289"/>
      <c r="F49" s="289"/>
      <c r="G49" s="290"/>
      <c r="H49" s="291"/>
      <c r="I49" s="53"/>
      <c r="J49" s="53"/>
      <c r="K49" s="34"/>
      <c r="L49" s="34"/>
    </row>
    <row r="50" spans="1:8" ht="12.75">
      <c r="A50" s="49"/>
      <c r="B50" s="36"/>
      <c r="C50" s="36"/>
      <c r="D50" s="36"/>
      <c r="E50" s="36"/>
      <c r="F50" s="36"/>
      <c r="H50" s="214"/>
    </row>
    <row r="51" spans="1:8" ht="15">
      <c r="A51" s="182"/>
      <c r="B51" s="204">
        <f>SUM(B36/B$36)</f>
        <v>1</v>
      </c>
      <c r="C51" s="204">
        <f>SUM(C36/C$36)</f>
        <v>1</v>
      </c>
      <c r="D51" s="204">
        <f>SUM(D36/D$36)</f>
        <v>1</v>
      </c>
      <c r="E51" s="204">
        <f>SUM(E36/E$36)</f>
        <v>1</v>
      </c>
      <c r="F51" s="204">
        <f>SUM(F36/F$36)</f>
        <v>1</v>
      </c>
      <c r="H51" s="214"/>
    </row>
    <row r="52" spans="1:8" ht="12.75">
      <c r="A52" s="162" t="s">
        <v>17</v>
      </c>
      <c r="B52" s="205">
        <f aca="true" t="shared" si="5" ref="B52:B63">SUM(B37/B$36)</f>
        <v>0.353813155386082</v>
      </c>
      <c r="C52" s="205">
        <f aca="true" t="shared" si="6" ref="C52:D63">SUM(C37/C$36)</f>
        <v>0.3521675596687774</v>
      </c>
      <c r="D52" s="205">
        <f t="shared" si="6"/>
        <v>0.3500069926809939</v>
      </c>
      <c r="E52" s="205">
        <f aca="true" t="shared" si="7" ref="E52:F63">SUM(E37/E$36)</f>
        <v>0.3507433102081269</v>
      </c>
      <c r="F52" s="205">
        <f t="shared" si="7"/>
        <v>0.3604245283018868</v>
      </c>
      <c r="H52" s="214"/>
    </row>
    <row r="53" spans="1:8" ht="12.75">
      <c r="A53" s="162" t="s">
        <v>20</v>
      </c>
      <c r="B53" s="205">
        <f t="shared" si="5"/>
        <v>0.2554337464251668</v>
      </c>
      <c r="C53" s="205">
        <f t="shared" si="6"/>
        <v>0.2493424257184608</v>
      </c>
      <c r="D53" s="205">
        <f t="shared" si="6"/>
        <v>0.26413687007598713</v>
      </c>
      <c r="E53" s="205">
        <f t="shared" si="7"/>
        <v>0.2570366699702676</v>
      </c>
      <c r="F53" s="205">
        <f t="shared" si="7"/>
        <v>0.2589622641509434</v>
      </c>
      <c r="H53" s="214"/>
    </row>
    <row r="54" spans="1:8" ht="12.75">
      <c r="A54" s="162" t="s">
        <v>21</v>
      </c>
      <c r="B54" s="205">
        <f t="shared" si="5"/>
        <v>0.09261201143946615</v>
      </c>
      <c r="C54" s="205">
        <f t="shared" si="6"/>
        <v>0.09698002922552362</v>
      </c>
      <c r="D54" s="205">
        <f t="shared" si="6"/>
        <v>0.09155750314670645</v>
      </c>
      <c r="E54" s="205">
        <f t="shared" si="7"/>
        <v>0.09266600594648167</v>
      </c>
      <c r="F54" s="205">
        <f t="shared" si="7"/>
        <v>0.09787735849056604</v>
      </c>
      <c r="H54" s="214"/>
    </row>
    <row r="55" spans="1:8" ht="12.75">
      <c r="A55" s="162" t="s">
        <v>18</v>
      </c>
      <c r="B55" s="205">
        <f t="shared" si="5"/>
        <v>0.08150619637750238</v>
      </c>
      <c r="C55" s="205">
        <f t="shared" si="6"/>
        <v>0.08835849975645398</v>
      </c>
      <c r="D55" s="205">
        <f t="shared" si="6"/>
        <v>0.09244324273926624</v>
      </c>
      <c r="E55" s="205">
        <f t="shared" si="7"/>
        <v>0.09588701684836472</v>
      </c>
      <c r="F55" s="205">
        <f t="shared" si="7"/>
        <v>0.08995283018867925</v>
      </c>
      <c r="H55" s="214"/>
    </row>
    <row r="56" spans="1:8" ht="12.75">
      <c r="A56" s="162" t="s">
        <v>22</v>
      </c>
      <c r="B56" s="205">
        <f t="shared" si="5"/>
        <v>0.05781696854146807</v>
      </c>
      <c r="C56" s="205">
        <f t="shared" si="6"/>
        <v>0.05815879201169021</v>
      </c>
      <c r="D56" s="205">
        <f t="shared" si="6"/>
        <v>0.05575497645797399</v>
      </c>
      <c r="E56" s="205">
        <f t="shared" si="7"/>
        <v>0.05475718533201189</v>
      </c>
      <c r="F56" s="205">
        <f t="shared" si="7"/>
        <v>0.05202830188679245</v>
      </c>
      <c r="H56" s="214"/>
    </row>
    <row r="57" spans="1:8" ht="12.75">
      <c r="A57" s="162" t="s">
        <v>23</v>
      </c>
      <c r="B57" s="205">
        <f t="shared" si="5"/>
        <v>0.10624404194470925</v>
      </c>
      <c r="C57" s="205">
        <f t="shared" si="6"/>
        <v>0.10097418412079884</v>
      </c>
      <c r="D57" s="205">
        <f t="shared" si="6"/>
        <v>0.09426133979767844</v>
      </c>
      <c r="E57" s="205">
        <f t="shared" si="7"/>
        <v>0.08538156590683846</v>
      </c>
      <c r="F57" s="205">
        <f t="shared" si="7"/>
        <v>0.08844339622641509</v>
      </c>
      <c r="H57" s="214"/>
    </row>
    <row r="58" spans="1:8" ht="12.75">
      <c r="A58" s="162" t="s">
        <v>24</v>
      </c>
      <c r="B58" s="205">
        <f t="shared" si="5"/>
        <v>0.031220209723546236</v>
      </c>
      <c r="C58" s="205">
        <f t="shared" si="6"/>
        <v>0.032489040428641015</v>
      </c>
      <c r="D58" s="205">
        <f t="shared" si="6"/>
        <v>0.029648967414106567</v>
      </c>
      <c r="E58" s="205">
        <f t="shared" si="7"/>
        <v>0.028493557978196235</v>
      </c>
      <c r="F58" s="205">
        <f t="shared" si="7"/>
        <v>0.03311320754716981</v>
      </c>
      <c r="H58" s="214"/>
    </row>
    <row r="59" spans="1:8" ht="12.75">
      <c r="A59" s="162" t="s">
        <v>27</v>
      </c>
      <c r="B59" s="205">
        <f t="shared" si="5"/>
        <v>0.005767397521448999</v>
      </c>
      <c r="C59" s="205">
        <f t="shared" si="6"/>
        <v>0.004578665367754506</v>
      </c>
      <c r="D59" s="205">
        <f t="shared" si="6"/>
        <v>0.006246795021211132</v>
      </c>
      <c r="E59" s="205">
        <f t="shared" si="7"/>
        <v>0.005054509415262636</v>
      </c>
      <c r="F59" s="205">
        <f t="shared" si="7"/>
        <v>0.005283018867924529</v>
      </c>
      <c r="H59" s="214"/>
    </row>
    <row r="60" spans="1:8" ht="12.75">
      <c r="A60" s="162" t="s">
        <v>28</v>
      </c>
      <c r="B60" s="205">
        <f t="shared" si="5"/>
        <v>0.006816015252621544</v>
      </c>
      <c r="C60" s="205">
        <f t="shared" si="6"/>
        <v>0.006673161227471992</v>
      </c>
      <c r="D60" s="205">
        <f t="shared" si="6"/>
        <v>0.006246795021211132</v>
      </c>
      <c r="E60" s="205">
        <f t="shared" si="7"/>
        <v>0.01442021803766105</v>
      </c>
      <c r="F60" s="205">
        <f t="shared" si="7"/>
        <v>0.005283018867924529</v>
      </c>
      <c r="H60" s="214"/>
    </row>
    <row r="61" spans="1:8" ht="12.75">
      <c r="A61" s="162" t="s">
        <v>25</v>
      </c>
      <c r="B61" s="205">
        <f t="shared" si="5"/>
        <v>0.0036701620591039086</v>
      </c>
      <c r="C61" s="205">
        <f t="shared" si="6"/>
        <v>0.004042864101315148</v>
      </c>
      <c r="D61" s="205">
        <f t="shared" si="6"/>
        <v>0.0036361941168243906</v>
      </c>
      <c r="E61" s="205">
        <f t="shared" si="7"/>
        <v>0.009316154608523291</v>
      </c>
      <c r="F61" s="205">
        <f t="shared" si="7"/>
        <v>0.003066037735849057</v>
      </c>
      <c r="H61" s="214"/>
    </row>
    <row r="62" spans="1:8" ht="12.75">
      <c r="A62" s="162" t="s">
        <v>26</v>
      </c>
      <c r="B62" s="205">
        <f t="shared" si="5"/>
        <v>0.0025738798856053385</v>
      </c>
      <c r="C62" s="205">
        <f t="shared" si="6"/>
        <v>0.0037993180711154407</v>
      </c>
      <c r="D62" s="205">
        <f t="shared" si="6"/>
        <v>0.0029369260174350845</v>
      </c>
      <c r="E62" s="205">
        <f t="shared" si="7"/>
        <v>0.004112983151635282</v>
      </c>
      <c r="F62" s="205">
        <f t="shared" si="7"/>
        <v>0.0033962264150943396</v>
      </c>
      <c r="H62" s="214"/>
    </row>
    <row r="63" spans="1:8" ht="12.75">
      <c r="A63" s="162" t="s">
        <v>29</v>
      </c>
      <c r="B63" s="205">
        <f t="shared" si="5"/>
        <v>0.0025262154432793135</v>
      </c>
      <c r="C63" s="205">
        <f t="shared" si="6"/>
        <v>0.0024354603019970775</v>
      </c>
      <c r="D63" s="205">
        <f t="shared" si="6"/>
        <v>0.003123397510605566</v>
      </c>
      <c r="E63" s="205">
        <f t="shared" si="7"/>
        <v>0.0021308225966303273</v>
      </c>
      <c r="F63" s="205">
        <f t="shared" si="7"/>
        <v>0.002169811320754717</v>
      </c>
      <c r="H63" s="214"/>
    </row>
    <row r="64" spans="1:8" ht="13.5" thickBot="1">
      <c r="A64" s="292"/>
      <c r="B64" s="293"/>
      <c r="C64" s="293"/>
      <c r="D64" s="293"/>
      <c r="E64" s="293"/>
      <c r="F64" s="293"/>
      <c r="G64" s="294"/>
      <c r="H64" s="295"/>
    </row>
    <row r="65" spans="1:7" ht="12.75">
      <c r="A65" s="177" t="s">
        <v>106</v>
      </c>
      <c r="G65" s="10"/>
    </row>
    <row r="66" spans="1:7" ht="12.75">
      <c r="A66" s="177"/>
      <c r="G66" s="10"/>
    </row>
    <row r="67" spans="1:14" s="2" customFormat="1" ht="13.5" customHeight="1">
      <c r="A67" s="266" t="s">
        <v>186</v>
      </c>
      <c r="B67" s="264"/>
      <c r="C67" s="264"/>
      <c r="D67" s="264"/>
      <c r="E67" s="264"/>
      <c r="F67" s="264"/>
      <c r="G67" s="264"/>
      <c r="H67" s="264"/>
      <c r="K67" s="25"/>
      <c r="L67" s="25"/>
      <c r="M67" s="25"/>
      <c r="N67" s="25"/>
    </row>
    <row r="68" spans="1:14" s="2" customFormat="1" ht="13.5" customHeight="1">
      <c r="A68" s="266" t="s">
        <v>227</v>
      </c>
      <c r="B68" s="264"/>
      <c r="C68" s="264"/>
      <c r="D68" s="264"/>
      <c r="E68" s="264"/>
      <c r="F68" s="264"/>
      <c r="G68" s="264"/>
      <c r="H68" s="264"/>
      <c r="K68" s="25"/>
      <c r="L68" s="25"/>
      <c r="M68" s="25"/>
      <c r="N68" s="25"/>
    </row>
    <row r="69" spans="1:7" ht="12.75">
      <c r="A69" s="54"/>
      <c r="G69" s="10"/>
    </row>
    <row r="70" ht="12.75">
      <c r="A70" s="55"/>
    </row>
  </sheetData>
  <sheetProtection/>
  <mergeCells count="1">
    <mergeCell ref="A1:H1"/>
  </mergeCells>
  <printOptions/>
  <pageMargins left="0.75" right="0.75" top="1" bottom="1" header="0.5" footer="0.5"/>
  <pageSetup fitToHeight="1" fitToWidth="1" horizontalDpi="600" verticalDpi="600" orientation="portrait" paperSize="9" scale="59" r:id="rId2"/>
  <drawing r:id="rId1"/>
</worksheet>
</file>

<file path=xl/worksheets/sheet6.xml><?xml version="1.0" encoding="utf-8"?>
<worksheet xmlns="http://schemas.openxmlformats.org/spreadsheetml/2006/main" xmlns:r="http://schemas.openxmlformats.org/officeDocument/2006/relationships">
  <dimension ref="A1:IV31"/>
  <sheetViews>
    <sheetView showGridLines="0" zoomScalePageLayoutView="0" workbookViewId="0" topLeftCell="A1">
      <selection activeCell="A1" sqref="A1:P1"/>
    </sheetView>
  </sheetViews>
  <sheetFormatPr defaultColWidth="12.28125" defaultRowHeight="12.75"/>
  <cols>
    <col min="1" max="1" width="33.8515625" style="44" customWidth="1"/>
    <col min="2" max="6" width="10.57421875" style="56" customWidth="1"/>
    <col min="7" max="7" width="2.8515625" style="56" customWidth="1"/>
    <col min="8" max="8" width="22.28125" style="56" bestFit="1" customWidth="1"/>
    <col min="9" max="9" width="9.140625" style="57" customWidth="1"/>
    <col min="10" max="14" width="10.7109375" style="56" customWidth="1"/>
    <col min="15" max="15" width="2.8515625" style="56" customWidth="1"/>
    <col min="16" max="16" width="22.28125" style="56" bestFit="1" customWidth="1"/>
    <col min="17" max="16384" width="12.28125" style="44" customWidth="1"/>
  </cols>
  <sheetData>
    <row r="1" spans="1:256" ht="33.75" customHeight="1">
      <c r="A1" s="371" t="s">
        <v>211</v>
      </c>
      <c r="B1" s="384"/>
      <c r="C1" s="384"/>
      <c r="D1" s="384"/>
      <c r="E1" s="384"/>
      <c r="F1" s="384"/>
      <c r="G1" s="384"/>
      <c r="H1" s="384"/>
      <c r="I1" s="384"/>
      <c r="J1" s="384"/>
      <c r="K1" s="384"/>
      <c r="L1" s="384"/>
      <c r="M1" s="384"/>
      <c r="N1" s="384"/>
      <c r="O1" s="384"/>
      <c r="P1" s="384"/>
      <c r="Q1" s="381"/>
      <c r="R1" s="382"/>
      <c r="S1" s="382"/>
      <c r="T1" s="382"/>
      <c r="U1" s="382"/>
      <c r="V1" s="382"/>
      <c r="W1" s="382"/>
      <c r="X1" s="382"/>
      <c r="Y1" s="382"/>
      <c r="Z1" s="382"/>
      <c r="AA1" s="382"/>
      <c r="AB1" s="382"/>
      <c r="AC1" s="382"/>
      <c r="AD1" s="382"/>
      <c r="AE1" s="382"/>
      <c r="AF1" s="382"/>
      <c r="AG1" s="381"/>
      <c r="AH1" s="382"/>
      <c r="AI1" s="382"/>
      <c r="AJ1" s="382"/>
      <c r="AK1" s="382"/>
      <c r="AL1" s="382"/>
      <c r="AM1" s="382"/>
      <c r="AN1" s="382"/>
      <c r="AO1" s="382"/>
      <c r="AP1" s="382"/>
      <c r="AQ1" s="382"/>
      <c r="AR1" s="382"/>
      <c r="AS1" s="382"/>
      <c r="AT1" s="382"/>
      <c r="AU1" s="382"/>
      <c r="AV1" s="382"/>
      <c r="AW1" s="381"/>
      <c r="AX1" s="382"/>
      <c r="AY1" s="382"/>
      <c r="AZ1" s="382"/>
      <c r="BA1" s="382"/>
      <c r="BB1" s="382"/>
      <c r="BC1" s="382"/>
      <c r="BD1" s="382"/>
      <c r="BE1" s="382"/>
      <c r="BF1" s="382"/>
      <c r="BG1" s="382"/>
      <c r="BH1" s="382"/>
      <c r="BI1" s="382"/>
      <c r="BJ1" s="382"/>
      <c r="BK1" s="382"/>
      <c r="BL1" s="382"/>
      <c r="BM1" s="381"/>
      <c r="BN1" s="382"/>
      <c r="BO1" s="382"/>
      <c r="BP1" s="382"/>
      <c r="BQ1" s="382"/>
      <c r="BR1" s="382"/>
      <c r="BS1" s="382"/>
      <c r="BT1" s="382"/>
      <c r="BU1" s="382"/>
      <c r="BV1" s="382"/>
      <c r="BW1" s="382"/>
      <c r="BX1" s="382"/>
      <c r="BY1" s="382"/>
      <c r="BZ1" s="382"/>
      <c r="CA1" s="382"/>
      <c r="CB1" s="382"/>
      <c r="CC1" s="381"/>
      <c r="CD1" s="382"/>
      <c r="CE1" s="382"/>
      <c r="CF1" s="382"/>
      <c r="CG1" s="382"/>
      <c r="CH1" s="382"/>
      <c r="CI1" s="382"/>
      <c r="CJ1" s="382"/>
      <c r="CK1" s="382"/>
      <c r="CL1" s="382"/>
      <c r="CM1" s="382"/>
      <c r="CN1" s="382"/>
      <c r="CO1" s="382"/>
      <c r="CP1" s="382"/>
      <c r="CQ1" s="382"/>
      <c r="CR1" s="382"/>
      <c r="CS1" s="381"/>
      <c r="CT1" s="382"/>
      <c r="CU1" s="382"/>
      <c r="CV1" s="382"/>
      <c r="CW1" s="382"/>
      <c r="CX1" s="382"/>
      <c r="CY1" s="382"/>
      <c r="CZ1" s="382"/>
      <c r="DA1" s="382"/>
      <c r="DB1" s="382"/>
      <c r="DC1" s="382"/>
      <c r="DD1" s="382"/>
      <c r="DE1" s="382"/>
      <c r="DF1" s="382"/>
      <c r="DG1" s="382"/>
      <c r="DH1" s="382"/>
      <c r="DI1" s="381"/>
      <c r="DJ1" s="382"/>
      <c r="DK1" s="382"/>
      <c r="DL1" s="382"/>
      <c r="DM1" s="382"/>
      <c r="DN1" s="382"/>
      <c r="DO1" s="382"/>
      <c r="DP1" s="382"/>
      <c r="DQ1" s="382"/>
      <c r="DR1" s="382"/>
      <c r="DS1" s="382"/>
      <c r="DT1" s="382"/>
      <c r="DU1" s="382"/>
      <c r="DV1" s="382"/>
      <c r="DW1" s="382"/>
      <c r="DX1" s="382"/>
      <c r="DY1" s="381"/>
      <c r="DZ1" s="382"/>
      <c r="EA1" s="382"/>
      <c r="EB1" s="382"/>
      <c r="EC1" s="382"/>
      <c r="ED1" s="382"/>
      <c r="EE1" s="382"/>
      <c r="EF1" s="382"/>
      <c r="EG1" s="382"/>
      <c r="EH1" s="382"/>
      <c r="EI1" s="382"/>
      <c r="EJ1" s="382"/>
      <c r="EK1" s="382"/>
      <c r="EL1" s="382"/>
      <c r="EM1" s="382"/>
      <c r="EN1" s="382"/>
      <c r="EO1" s="381"/>
      <c r="EP1" s="382"/>
      <c r="EQ1" s="382"/>
      <c r="ER1" s="382"/>
      <c r="ES1" s="382"/>
      <c r="ET1" s="382"/>
      <c r="EU1" s="382"/>
      <c r="EV1" s="382"/>
      <c r="EW1" s="382"/>
      <c r="EX1" s="382"/>
      <c r="EY1" s="382"/>
      <c r="EZ1" s="382"/>
      <c r="FA1" s="382"/>
      <c r="FB1" s="382"/>
      <c r="FC1" s="382"/>
      <c r="FD1" s="382"/>
      <c r="FE1" s="381"/>
      <c r="FF1" s="382"/>
      <c r="FG1" s="382"/>
      <c r="FH1" s="382"/>
      <c r="FI1" s="382"/>
      <c r="FJ1" s="382"/>
      <c r="FK1" s="382"/>
      <c r="FL1" s="382"/>
      <c r="FM1" s="382"/>
      <c r="FN1" s="382"/>
      <c r="FO1" s="382"/>
      <c r="FP1" s="382"/>
      <c r="FQ1" s="382"/>
      <c r="FR1" s="382"/>
      <c r="FS1" s="382"/>
      <c r="FT1" s="382"/>
      <c r="FU1" s="381"/>
      <c r="FV1" s="382"/>
      <c r="FW1" s="382"/>
      <c r="FX1" s="382"/>
      <c r="FY1" s="382"/>
      <c r="FZ1" s="382"/>
      <c r="GA1" s="382"/>
      <c r="GB1" s="382"/>
      <c r="GC1" s="382"/>
      <c r="GD1" s="382"/>
      <c r="GE1" s="382"/>
      <c r="GF1" s="382"/>
      <c r="GG1" s="382"/>
      <c r="GH1" s="382"/>
      <c r="GI1" s="382"/>
      <c r="GJ1" s="382"/>
      <c r="GK1" s="381"/>
      <c r="GL1" s="382"/>
      <c r="GM1" s="382"/>
      <c r="GN1" s="382"/>
      <c r="GO1" s="382"/>
      <c r="GP1" s="382"/>
      <c r="GQ1" s="382"/>
      <c r="GR1" s="382"/>
      <c r="GS1" s="382"/>
      <c r="GT1" s="382"/>
      <c r="GU1" s="382"/>
      <c r="GV1" s="382"/>
      <c r="GW1" s="382"/>
      <c r="GX1" s="382"/>
      <c r="GY1" s="382"/>
      <c r="GZ1" s="382"/>
      <c r="HA1" s="381"/>
      <c r="HB1" s="382"/>
      <c r="HC1" s="382"/>
      <c r="HD1" s="382"/>
      <c r="HE1" s="382"/>
      <c r="HF1" s="382"/>
      <c r="HG1" s="382"/>
      <c r="HH1" s="382"/>
      <c r="HI1" s="382"/>
      <c r="HJ1" s="382"/>
      <c r="HK1" s="382"/>
      <c r="HL1" s="382"/>
      <c r="HM1" s="382"/>
      <c r="HN1" s="382"/>
      <c r="HO1" s="382"/>
      <c r="HP1" s="382"/>
      <c r="HQ1" s="381"/>
      <c r="HR1" s="382"/>
      <c r="HS1" s="382"/>
      <c r="HT1" s="382"/>
      <c r="HU1" s="382"/>
      <c r="HV1" s="382"/>
      <c r="HW1" s="382"/>
      <c r="HX1" s="382"/>
      <c r="HY1" s="382"/>
      <c r="HZ1" s="382"/>
      <c r="IA1" s="382"/>
      <c r="IB1" s="382"/>
      <c r="IC1" s="382"/>
      <c r="ID1" s="382"/>
      <c r="IE1" s="382"/>
      <c r="IF1" s="382"/>
      <c r="IG1" s="381"/>
      <c r="IH1" s="382"/>
      <c r="II1" s="382"/>
      <c r="IJ1" s="382"/>
      <c r="IK1" s="382"/>
      <c r="IL1" s="382"/>
      <c r="IM1" s="382"/>
      <c r="IN1" s="382"/>
      <c r="IO1" s="382"/>
      <c r="IP1" s="382"/>
      <c r="IQ1" s="382"/>
      <c r="IR1" s="382"/>
      <c r="IS1" s="382"/>
      <c r="IT1" s="382"/>
      <c r="IU1" s="382"/>
      <c r="IV1" s="382"/>
    </row>
    <row r="2" spans="1:16" ht="16.5" thickBot="1">
      <c r="A2" s="184"/>
      <c r="B2" s="57"/>
      <c r="C2" s="57"/>
      <c r="D2" s="57"/>
      <c r="E2" s="57"/>
      <c r="F2" s="57"/>
      <c r="G2" s="57"/>
      <c r="H2" s="199"/>
      <c r="I2" s="199"/>
      <c r="J2" s="57"/>
      <c r="K2" s="57"/>
      <c r="L2" s="57"/>
      <c r="M2" s="57"/>
      <c r="N2" s="57"/>
      <c r="O2" s="57"/>
      <c r="P2" s="57"/>
    </row>
    <row r="3" spans="1:20" s="58" customFormat="1" ht="15.75" customHeight="1" thickBot="1">
      <c r="A3" s="287"/>
      <c r="B3" s="385"/>
      <c r="C3" s="385"/>
      <c r="D3" s="299"/>
      <c r="E3" s="299"/>
      <c r="F3" s="299"/>
      <c r="G3" s="299"/>
      <c r="H3" s="183"/>
      <c r="I3" s="200"/>
      <c r="J3" s="385"/>
      <c r="K3" s="385"/>
      <c r="L3" s="299"/>
      <c r="M3" s="299"/>
      <c r="N3" s="299"/>
      <c r="O3" s="299"/>
      <c r="P3" s="203"/>
      <c r="R3"/>
      <c r="S3"/>
      <c r="T3"/>
    </row>
    <row r="4" spans="1:20" s="139" customFormat="1" ht="42.75" customHeight="1">
      <c r="A4" s="340" t="s">
        <v>177</v>
      </c>
      <c r="B4" s="220" t="s">
        <v>117</v>
      </c>
      <c r="C4" s="220" t="s">
        <v>130</v>
      </c>
      <c r="D4" s="220" t="s">
        <v>133</v>
      </c>
      <c r="E4" s="220" t="s">
        <v>182</v>
      </c>
      <c r="F4" s="220" t="s">
        <v>223</v>
      </c>
      <c r="G4" s="220"/>
      <c r="H4" s="221" t="s">
        <v>220</v>
      </c>
      <c r="I4" s="225"/>
      <c r="J4" s="220" t="s">
        <v>117</v>
      </c>
      <c r="K4" s="220" t="s">
        <v>130</v>
      </c>
      <c r="L4" s="220" t="s">
        <v>133</v>
      </c>
      <c r="M4" s="220" t="s">
        <v>182</v>
      </c>
      <c r="N4" s="220" t="s">
        <v>223</v>
      </c>
      <c r="O4" s="220"/>
      <c r="P4" s="221" t="s">
        <v>220</v>
      </c>
      <c r="R4" s="24"/>
      <c r="S4" s="22"/>
      <c r="T4" s="22"/>
    </row>
    <row r="5" spans="1:20" s="60" customFormat="1" ht="12.75">
      <c r="A5" s="59"/>
      <c r="H5" s="143"/>
      <c r="I5" s="61"/>
      <c r="P5" s="62"/>
      <c r="R5" s="24"/>
      <c r="S5" s="24"/>
      <c r="T5" s="22"/>
    </row>
    <row r="6" spans="1:20" s="63" customFormat="1" ht="15">
      <c r="A6" s="185" t="s">
        <v>30</v>
      </c>
      <c r="B6" s="22">
        <v>5280</v>
      </c>
      <c r="C6" s="22">
        <v>4921</v>
      </c>
      <c r="D6" s="22">
        <v>5429</v>
      </c>
      <c r="E6" s="22">
        <v>4767</v>
      </c>
      <c r="F6" s="22">
        <v>4844</v>
      </c>
      <c r="G6" s="22"/>
      <c r="H6" s="150">
        <f aca="true" t="shared" si="0" ref="H6:H20">IF(OR(B6="..",F6=".."),"..",(IF(OR(B6&lt;50,F6&lt;50),"*",(F6/B6)-1)))</f>
        <v>-0.08257575757575752</v>
      </c>
      <c r="J6" s="22">
        <v>1869</v>
      </c>
      <c r="K6" s="22">
        <v>1797</v>
      </c>
      <c r="L6" s="22">
        <v>2035</v>
      </c>
      <c r="M6" s="22">
        <v>1822</v>
      </c>
      <c r="N6" s="22">
        <v>1892</v>
      </c>
      <c r="O6" s="24"/>
      <c r="P6" s="150">
        <f aca="true" t="shared" si="1" ref="P6:P20">IF(OR(J6="..",N6=".."),"..",(IF(OR(J6&lt;50,N6&lt;50),"*",(N6/J6)-1)))</f>
        <v>0.012306046013911276</v>
      </c>
      <c r="Q6" s="215"/>
      <c r="R6"/>
      <c r="S6"/>
      <c r="T6"/>
    </row>
    <row r="7" spans="1:20" s="60" customFormat="1" ht="12.75">
      <c r="A7" s="64"/>
      <c r="B7"/>
      <c r="C7"/>
      <c r="D7"/>
      <c r="E7"/>
      <c r="F7" s="22"/>
      <c r="G7"/>
      <c r="H7" s="150"/>
      <c r="J7"/>
      <c r="K7"/>
      <c r="L7"/>
      <c r="M7"/>
      <c r="N7" s="22"/>
      <c r="O7"/>
      <c r="P7" s="150"/>
      <c r="Q7" s="211"/>
      <c r="R7" s="24"/>
      <c r="S7" s="22"/>
      <c r="T7" s="22"/>
    </row>
    <row r="8" spans="1:20" s="63" customFormat="1" ht="15">
      <c r="A8" s="185" t="s">
        <v>31</v>
      </c>
      <c r="B8" s="22">
        <v>4051</v>
      </c>
      <c r="C8" s="22">
        <v>3906</v>
      </c>
      <c r="D8" s="22">
        <v>4136</v>
      </c>
      <c r="E8" s="22">
        <v>3660</v>
      </c>
      <c r="F8" s="22">
        <v>3842</v>
      </c>
      <c r="G8" s="22"/>
      <c r="H8" s="150">
        <f t="shared" si="0"/>
        <v>-0.05159219945692417</v>
      </c>
      <c r="J8" s="22">
        <v>1793</v>
      </c>
      <c r="K8" s="22">
        <v>1758</v>
      </c>
      <c r="L8" s="22">
        <v>1976</v>
      </c>
      <c r="M8" s="22">
        <v>1856</v>
      </c>
      <c r="N8" s="22">
        <v>1939</v>
      </c>
      <c r="O8" s="22"/>
      <c r="P8" s="150">
        <f t="shared" si="1"/>
        <v>0.0814277746793084</v>
      </c>
      <c r="Q8" s="209"/>
      <c r="R8"/>
      <c r="S8"/>
      <c r="T8"/>
    </row>
    <row r="9" spans="1:20" s="60" customFormat="1" ht="12.75">
      <c r="A9" s="64"/>
      <c r="B9"/>
      <c r="C9"/>
      <c r="D9"/>
      <c r="E9"/>
      <c r="F9" s="22"/>
      <c r="G9"/>
      <c r="H9" s="150"/>
      <c r="J9"/>
      <c r="K9"/>
      <c r="L9"/>
      <c r="M9"/>
      <c r="N9" s="22"/>
      <c r="O9"/>
      <c r="P9" s="150"/>
      <c r="Q9" s="211"/>
      <c r="R9" s="24"/>
      <c r="S9" s="22"/>
      <c r="T9" s="22"/>
    </row>
    <row r="10" spans="1:20" s="63" customFormat="1" ht="15">
      <c r="A10" s="185" t="s">
        <v>138</v>
      </c>
      <c r="B10" s="22">
        <v>4146</v>
      </c>
      <c r="C10" s="22">
        <v>3980</v>
      </c>
      <c r="D10" s="22">
        <v>4109</v>
      </c>
      <c r="E10" s="22">
        <v>3501</v>
      </c>
      <c r="F10" s="22">
        <v>3779</v>
      </c>
      <c r="G10" s="22"/>
      <c r="H10" s="150">
        <f t="shared" si="0"/>
        <v>-0.08851905451037145</v>
      </c>
      <c r="J10" s="22">
        <v>1997</v>
      </c>
      <c r="K10" s="22">
        <v>1912</v>
      </c>
      <c r="L10" s="22">
        <v>1942</v>
      </c>
      <c r="M10" s="22">
        <v>1875</v>
      </c>
      <c r="N10" s="22">
        <v>1982</v>
      </c>
      <c r="O10" s="22"/>
      <c r="P10" s="150">
        <f t="shared" si="1"/>
        <v>-0.007511266900350533</v>
      </c>
      <c r="Q10" s="215"/>
      <c r="R10"/>
      <c r="S10"/>
      <c r="T10"/>
    </row>
    <row r="11" spans="1:20" s="63" customFormat="1" ht="15">
      <c r="A11" s="185"/>
      <c r="B11" s="22"/>
      <c r="C11" s="22"/>
      <c r="D11" s="22"/>
      <c r="E11" s="22"/>
      <c r="F11" s="22"/>
      <c r="G11" s="22"/>
      <c r="H11" s="150"/>
      <c r="J11" s="22"/>
      <c r="K11" s="22"/>
      <c r="L11" s="22"/>
      <c r="M11" s="22"/>
      <c r="N11" s="22"/>
      <c r="O11" s="22"/>
      <c r="P11" s="150"/>
      <c r="Q11" s="215"/>
      <c r="R11"/>
      <c r="S11"/>
      <c r="T11"/>
    </row>
    <row r="12" spans="1:20" s="63" customFormat="1" ht="15">
      <c r="A12" s="185" t="s">
        <v>1</v>
      </c>
      <c r="B12" s="22">
        <v>3277</v>
      </c>
      <c r="C12" s="22">
        <v>3376</v>
      </c>
      <c r="D12" s="22">
        <v>3543</v>
      </c>
      <c r="E12" s="22">
        <v>3080</v>
      </c>
      <c r="F12" s="22">
        <v>3294</v>
      </c>
      <c r="G12" s="22"/>
      <c r="H12" s="150">
        <f t="shared" si="0"/>
        <v>0.005187671650900283</v>
      </c>
      <c r="J12" s="22">
        <v>1782</v>
      </c>
      <c r="K12" s="22">
        <v>1701</v>
      </c>
      <c r="L12" s="22">
        <v>1826</v>
      </c>
      <c r="M12" s="22">
        <v>1541</v>
      </c>
      <c r="N12" s="22">
        <v>1827</v>
      </c>
      <c r="O12" s="22"/>
      <c r="P12" s="150">
        <f t="shared" si="1"/>
        <v>0.025252525252525304</v>
      </c>
      <c r="Q12" s="209"/>
      <c r="R12" s="24"/>
      <c r="S12" s="22"/>
      <c r="T12" s="22"/>
    </row>
    <row r="13" spans="1:20" s="65" customFormat="1" ht="12.75">
      <c r="A13" s="59"/>
      <c r="B13" s="22"/>
      <c r="C13" s="22"/>
      <c r="D13" s="22"/>
      <c r="E13" s="22"/>
      <c r="F13" s="22"/>
      <c r="G13" s="22"/>
      <c r="H13" s="150"/>
      <c r="J13" s="25"/>
      <c r="K13" s="22"/>
      <c r="L13" s="22"/>
      <c r="M13" s="22"/>
      <c r="N13" s="22"/>
      <c r="O13" s="22"/>
      <c r="P13" s="150"/>
      <c r="Q13" s="216"/>
      <c r="R13" s="24"/>
      <c r="S13" s="22"/>
      <c r="T13" s="22"/>
    </row>
    <row r="14" spans="1:20" s="63" customFormat="1" ht="15">
      <c r="A14" s="185" t="s">
        <v>140</v>
      </c>
      <c r="B14" s="22">
        <v>4290</v>
      </c>
      <c r="C14" s="22">
        <v>4204</v>
      </c>
      <c r="D14" s="22">
        <v>4252</v>
      </c>
      <c r="E14" s="22">
        <v>3764</v>
      </c>
      <c r="F14" s="22">
        <v>4012</v>
      </c>
      <c r="G14" s="22"/>
      <c r="H14" s="150">
        <f t="shared" si="0"/>
        <v>-0.06480186480186478</v>
      </c>
      <c r="J14" s="22">
        <v>1716</v>
      </c>
      <c r="K14" s="22">
        <v>1745</v>
      </c>
      <c r="L14" s="22">
        <v>1714</v>
      </c>
      <c r="M14" s="22">
        <v>1672</v>
      </c>
      <c r="N14" s="22">
        <v>1790</v>
      </c>
      <c r="O14" s="22"/>
      <c r="P14" s="150">
        <f t="shared" si="1"/>
        <v>0.04312354312354305</v>
      </c>
      <c r="Q14" s="209"/>
      <c r="R14"/>
      <c r="S14"/>
      <c r="T14" s="25"/>
    </row>
    <row r="15" spans="1:20" s="60" customFormat="1" ht="12.75">
      <c r="A15" s="64"/>
      <c r="B15"/>
      <c r="C15"/>
      <c r="D15"/>
      <c r="E15" s="22"/>
      <c r="F15" s="22"/>
      <c r="G15"/>
      <c r="H15" s="150"/>
      <c r="J15"/>
      <c r="K15"/>
      <c r="L15"/>
      <c r="M15" s="22"/>
      <c r="N15" s="22"/>
      <c r="O15"/>
      <c r="P15" s="150"/>
      <c r="Q15" s="211"/>
      <c r="R15" s="24"/>
      <c r="S15" s="24"/>
      <c r="T15" s="22"/>
    </row>
    <row r="16" spans="1:20" s="63" customFormat="1" ht="15">
      <c r="A16" s="185" t="s">
        <v>32</v>
      </c>
      <c r="B16" s="22">
        <v>3611</v>
      </c>
      <c r="C16" s="22">
        <v>3456</v>
      </c>
      <c r="D16" s="22">
        <v>3660</v>
      </c>
      <c r="E16" s="22">
        <v>3164</v>
      </c>
      <c r="F16" s="22">
        <v>3214</v>
      </c>
      <c r="G16" s="22"/>
      <c r="H16" s="150">
        <f t="shared" si="0"/>
        <v>-0.10994184436444199</v>
      </c>
      <c r="J16" s="22">
        <v>1254</v>
      </c>
      <c r="K16" s="22">
        <v>1279</v>
      </c>
      <c r="L16" s="22">
        <v>1344</v>
      </c>
      <c r="M16" s="24">
        <v>1275</v>
      </c>
      <c r="N16" s="22">
        <v>1242</v>
      </c>
      <c r="O16" s="24"/>
      <c r="P16" s="150">
        <f t="shared" si="1"/>
        <v>-0.009569377990430672</v>
      </c>
      <c r="Q16" s="215"/>
      <c r="R16"/>
      <c r="S16"/>
      <c r="T16"/>
    </row>
    <row r="17" spans="1:20" s="60" customFormat="1" ht="12.75">
      <c r="A17" s="64"/>
      <c r="B17"/>
      <c r="C17"/>
      <c r="D17"/>
      <c r="E17"/>
      <c r="F17" s="22"/>
      <c r="G17"/>
      <c r="H17" s="150"/>
      <c r="J17"/>
      <c r="K17"/>
      <c r="L17"/>
      <c r="M17"/>
      <c r="N17" s="22"/>
      <c r="O17"/>
      <c r="P17" s="150"/>
      <c r="Q17" s="211"/>
      <c r="R17" s="24"/>
      <c r="S17" s="24"/>
      <c r="T17" s="22"/>
    </row>
    <row r="18" spans="1:20" s="63" customFormat="1" ht="15">
      <c r="A18" s="185" t="s">
        <v>33</v>
      </c>
      <c r="B18" s="22">
        <v>1897</v>
      </c>
      <c r="C18" s="22">
        <v>1780</v>
      </c>
      <c r="D18" s="22">
        <v>1850</v>
      </c>
      <c r="E18" s="22">
        <v>1635</v>
      </c>
      <c r="F18" s="22">
        <v>1762</v>
      </c>
      <c r="G18" s="22"/>
      <c r="H18" s="150">
        <f t="shared" si="0"/>
        <v>-0.07116499736425941</v>
      </c>
      <c r="J18" s="24">
        <v>852</v>
      </c>
      <c r="K18" s="24">
        <v>820</v>
      </c>
      <c r="L18" s="24">
        <v>875</v>
      </c>
      <c r="M18" s="24">
        <v>794</v>
      </c>
      <c r="N18" s="24">
        <v>809</v>
      </c>
      <c r="O18" s="24"/>
      <c r="P18" s="150">
        <f t="shared" si="1"/>
        <v>-0.050469483568075124</v>
      </c>
      <c r="Q18" s="215"/>
      <c r="R18"/>
      <c r="S18"/>
      <c r="T18" s="60"/>
    </row>
    <row r="19" spans="1:20" s="60" customFormat="1" ht="7.5" customHeight="1">
      <c r="A19" s="64"/>
      <c r="B19" s="25"/>
      <c r="C19"/>
      <c r="D19" s="25"/>
      <c r="E19" s="25"/>
      <c r="F19"/>
      <c r="G19" s="25"/>
      <c r="H19" s="150"/>
      <c r="J19"/>
      <c r="K19"/>
      <c r="L19"/>
      <c r="M19"/>
      <c r="N19"/>
      <c r="O19"/>
      <c r="P19" s="150"/>
      <c r="Q19" s="211"/>
      <c r="R19" s="44"/>
      <c r="S19" s="44"/>
      <c r="T19" s="44"/>
    </row>
    <row r="20" spans="1:20" s="66" customFormat="1" ht="15">
      <c r="A20" s="218" t="s">
        <v>0</v>
      </c>
      <c r="B20" s="22">
        <v>26552</v>
      </c>
      <c r="C20" s="22">
        <v>25623</v>
      </c>
      <c r="D20" s="22">
        <v>26979</v>
      </c>
      <c r="E20" s="22">
        <v>23571</v>
      </c>
      <c r="F20" s="22">
        <v>24747</v>
      </c>
      <c r="G20" s="22"/>
      <c r="H20" s="150">
        <f t="shared" si="0"/>
        <v>-0.06797981319674595</v>
      </c>
      <c r="I20" s="243"/>
      <c r="J20" s="22">
        <v>11263</v>
      </c>
      <c r="K20" s="22">
        <v>11012</v>
      </c>
      <c r="L20" s="22">
        <v>11712</v>
      </c>
      <c r="M20" s="22">
        <v>10835</v>
      </c>
      <c r="N20" s="22">
        <v>11481</v>
      </c>
      <c r="O20" s="22"/>
      <c r="P20" s="150">
        <f t="shared" si="1"/>
        <v>0.01935541152446052</v>
      </c>
      <c r="Q20" s="211"/>
      <c r="R20" s="5"/>
      <c r="S20" s="5"/>
      <c r="T20" s="5"/>
    </row>
    <row r="21" spans="1:20" s="60" customFormat="1" ht="12.75" customHeight="1">
      <c r="A21" s="244"/>
      <c r="B21" s="244"/>
      <c r="C21" s="244"/>
      <c r="D21" s="244"/>
      <c r="E21" s="244"/>
      <c r="F21" s="244"/>
      <c r="G21" s="244"/>
      <c r="H21" s="206"/>
      <c r="I21" s="245"/>
      <c r="J21" s="244"/>
      <c r="K21" s="244"/>
      <c r="L21" s="244"/>
      <c r="M21" s="244"/>
      <c r="N21" s="244"/>
      <c r="O21" s="244"/>
      <c r="P21" s="206"/>
      <c r="Q21" s="211"/>
      <c r="R21" s="5"/>
      <c r="S21" s="5"/>
      <c r="T21" s="5"/>
    </row>
    <row r="22" spans="1:20" ht="12.75">
      <c r="A22" s="177"/>
      <c r="R22" s="5"/>
      <c r="S22" s="5"/>
      <c r="T22" s="5"/>
    </row>
    <row r="23" spans="1:256" s="338" customFormat="1" ht="12">
      <c r="A23" s="383" t="s">
        <v>139</v>
      </c>
      <c r="B23" s="383"/>
      <c r="C23" s="383"/>
      <c r="D23" s="383"/>
      <c r="E23" s="383"/>
      <c r="F23" s="383"/>
      <c r="G23" s="383"/>
      <c r="H23" s="383"/>
      <c r="I23" s="383"/>
      <c r="J23" s="383"/>
      <c r="K23" s="383"/>
      <c r="L23" s="383"/>
      <c r="M23" s="383"/>
      <c r="N23" s="383"/>
      <c r="O23" s="383"/>
      <c r="P23" s="383"/>
      <c r="Q23" s="373"/>
      <c r="R23" s="380"/>
      <c r="S23" s="380"/>
      <c r="T23" s="380"/>
      <c r="U23" s="380"/>
      <c r="V23" s="380"/>
      <c r="W23" s="380"/>
      <c r="X23" s="380"/>
      <c r="Y23" s="373"/>
      <c r="Z23" s="380"/>
      <c r="AA23" s="380"/>
      <c r="AB23" s="380"/>
      <c r="AC23" s="380"/>
      <c r="AD23" s="380"/>
      <c r="AE23" s="380"/>
      <c r="AF23" s="380"/>
      <c r="AG23" s="373"/>
      <c r="AH23" s="380"/>
      <c r="AI23" s="380"/>
      <c r="AJ23" s="380"/>
      <c r="AK23" s="380"/>
      <c r="AL23" s="380"/>
      <c r="AM23" s="380"/>
      <c r="AN23" s="380"/>
      <c r="AO23" s="373"/>
      <c r="AP23" s="380"/>
      <c r="AQ23" s="380"/>
      <c r="AR23" s="380"/>
      <c r="AS23" s="380"/>
      <c r="AT23" s="380"/>
      <c r="AU23" s="380"/>
      <c r="AV23" s="380"/>
      <c r="AW23" s="373"/>
      <c r="AX23" s="380"/>
      <c r="AY23" s="380"/>
      <c r="AZ23" s="380"/>
      <c r="BA23" s="380"/>
      <c r="BB23" s="380"/>
      <c r="BC23" s="380"/>
      <c r="BD23" s="380"/>
      <c r="BE23" s="373"/>
      <c r="BF23" s="380"/>
      <c r="BG23" s="380"/>
      <c r="BH23" s="380"/>
      <c r="BI23" s="380"/>
      <c r="BJ23" s="380"/>
      <c r="BK23" s="380"/>
      <c r="BL23" s="380"/>
      <c r="BM23" s="373"/>
      <c r="BN23" s="380"/>
      <c r="BO23" s="380"/>
      <c r="BP23" s="380"/>
      <c r="BQ23" s="380"/>
      <c r="BR23" s="380"/>
      <c r="BS23" s="380"/>
      <c r="BT23" s="380"/>
      <c r="BU23" s="373"/>
      <c r="BV23" s="380"/>
      <c r="BW23" s="380"/>
      <c r="BX23" s="380"/>
      <c r="BY23" s="380"/>
      <c r="BZ23" s="380"/>
      <c r="CA23" s="380"/>
      <c r="CB23" s="380"/>
      <c r="CC23" s="373"/>
      <c r="CD23" s="380"/>
      <c r="CE23" s="380"/>
      <c r="CF23" s="380"/>
      <c r="CG23" s="380"/>
      <c r="CH23" s="380"/>
      <c r="CI23" s="380"/>
      <c r="CJ23" s="380"/>
      <c r="CK23" s="373"/>
      <c r="CL23" s="380"/>
      <c r="CM23" s="380"/>
      <c r="CN23" s="380"/>
      <c r="CO23" s="380"/>
      <c r="CP23" s="380"/>
      <c r="CQ23" s="380"/>
      <c r="CR23" s="380"/>
      <c r="CS23" s="373"/>
      <c r="CT23" s="380"/>
      <c r="CU23" s="380"/>
      <c r="CV23" s="380"/>
      <c r="CW23" s="380"/>
      <c r="CX23" s="380"/>
      <c r="CY23" s="380"/>
      <c r="CZ23" s="380"/>
      <c r="DA23" s="373"/>
      <c r="DB23" s="380"/>
      <c r="DC23" s="380"/>
      <c r="DD23" s="380"/>
      <c r="DE23" s="380"/>
      <c r="DF23" s="380"/>
      <c r="DG23" s="380"/>
      <c r="DH23" s="380"/>
      <c r="DI23" s="373"/>
      <c r="DJ23" s="380"/>
      <c r="DK23" s="380"/>
      <c r="DL23" s="380"/>
      <c r="DM23" s="380"/>
      <c r="DN23" s="380"/>
      <c r="DO23" s="380"/>
      <c r="DP23" s="380"/>
      <c r="DQ23" s="373"/>
      <c r="DR23" s="380"/>
      <c r="DS23" s="380"/>
      <c r="DT23" s="380"/>
      <c r="DU23" s="380"/>
      <c r="DV23" s="380"/>
      <c r="DW23" s="380"/>
      <c r="DX23" s="380"/>
      <c r="DY23" s="373"/>
      <c r="DZ23" s="380"/>
      <c r="EA23" s="380"/>
      <c r="EB23" s="380"/>
      <c r="EC23" s="380"/>
      <c r="ED23" s="380"/>
      <c r="EE23" s="380"/>
      <c r="EF23" s="380"/>
      <c r="EG23" s="373"/>
      <c r="EH23" s="380"/>
      <c r="EI23" s="380"/>
      <c r="EJ23" s="380"/>
      <c r="EK23" s="380"/>
      <c r="EL23" s="380"/>
      <c r="EM23" s="380"/>
      <c r="EN23" s="380"/>
      <c r="EO23" s="373"/>
      <c r="EP23" s="380"/>
      <c r="EQ23" s="380"/>
      <c r="ER23" s="380"/>
      <c r="ES23" s="380"/>
      <c r="ET23" s="380"/>
      <c r="EU23" s="380"/>
      <c r="EV23" s="380"/>
      <c r="EW23" s="373"/>
      <c r="EX23" s="380"/>
      <c r="EY23" s="380"/>
      <c r="EZ23" s="380"/>
      <c r="FA23" s="380"/>
      <c r="FB23" s="380"/>
      <c r="FC23" s="380"/>
      <c r="FD23" s="380"/>
      <c r="FE23" s="373"/>
      <c r="FF23" s="380"/>
      <c r="FG23" s="380"/>
      <c r="FH23" s="380"/>
      <c r="FI23" s="380"/>
      <c r="FJ23" s="380"/>
      <c r="FK23" s="380"/>
      <c r="FL23" s="380"/>
      <c r="FM23" s="373"/>
      <c r="FN23" s="380"/>
      <c r="FO23" s="380"/>
      <c r="FP23" s="380"/>
      <c r="FQ23" s="380"/>
      <c r="FR23" s="380"/>
      <c r="FS23" s="380"/>
      <c r="FT23" s="380"/>
      <c r="FU23" s="373"/>
      <c r="FV23" s="380"/>
      <c r="FW23" s="380"/>
      <c r="FX23" s="380"/>
      <c r="FY23" s="380"/>
      <c r="FZ23" s="380"/>
      <c r="GA23" s="380"/>
      <c r="GB23" s="380"/>
      <c r="GC23" s="373"/>
      <c r="GD23" s="380"/>
      <c r="GE23" s="380"/>
      <c r="GF23" s="380"/>
      <c r="GG23" s="380"/>
      <c r="GH23" s="380"/>
      <c r="GI23" s="380"/>
      <c r="GJ23" s="380"/>
      <c r="GK23" s="373"/>
      <c r="GL23" s="380"/>
      <c r="GM23" s="380"/>
      <c r="GN23" s="380"/>
      <c r="GO23" s="380"/>
      <c r="GP23" s="380"/>
      <c r="GQ23" s="380"/>
      <c r="GR23" s="380"/>
      <c r="GS23" s="373"/>
      <c r="GT23" s="380"/>
      <c r="GU23" s="380"/>
      <c r="GV23" s="380"/>
      <c r="GW23" s="380"/>
      <c r="GX23" s="380"/>
      <c r="GY23" s="380"/>
      <c r="GZ23" s="380"/>
      <c r="HA23" s="373"/>
      <c r="HB23" s="380"/>
      <c r="HC23" s="380"/>
      <c r="HD23" s="380"/>
      <c r="HE23" s="380"/>
      <c r="HF23" s="380"/>
      <c r="HG23" s="380"/>
      <c r="HH23" s="380"/>
      <c r="HI23" s="373"/>
      <c r="HJ23" s="380"/>
      <c r="HK23" s="380"/>
      <c r="HL23" s="380"/>
      <c r="HM23" s="380"/>
      <c r="HN23" s="380"/>
      <c r="HO23" s="380"/>
      <c r="HP23" s="380"/>
      <c r="HQ23" s="373"/>
      <c r="HR23" s="380"/>
      <c r="HS23" s="380"/>
      <c r="HT23" s="380"/>
      <c r="HU23" s="380"/>
      <c r="HV23" s="380"/>
      <c r="HW23" s="380"/>
      <c r="HX23" s="380"/>
      <c r="HY23" s="373"/>
      <c r="HZ23" s="380"/>
      <c r="IA23" s="380"/>
      <c r="IB23" s="380"/>
      <c r="IC23" s="380"/>
      <c r="ID23" s="380"/>
      <c r="IE23" s="380"/>
      <c r="IF23" s="380"/>
      <c r="IG23" s="373"/>
      <c r="IH23" s="380"/>
      <c r="II23" s="380"/>
      <c r="IJ23" s="380"/>
      <c r="IK23" s="380"/>
      <c r="IL23" s="380"/>
      <c r="IM23" s="380"/>
      <c r="IN23" s="380"/>
      <c r="IO23" s="373"/>
      <c r="IP23" s="380"/>
      <c r="IQ23" s="380"/>
      <c r="IR23" s="380"/>
      <c r="IS23" s="380"/>
      <c r="IT23" s="380"/>
      <c r="IU23" s="380"/>
      <c r="IV23" s="380"/>
    </row>
    <row r="24" spans="1:14" s="2" customFormat="1" ht="13.5" customHeight="1">
      <c r="A24" s="266" t="s">
        <v>188</v>
      </c>
      <c r="B24" s="264"/>
      <c r="C24" s="264"/>
      <c r="D24" s="264"/>
      <c r="E24" s="264"/>
      <c r="F24" s="264"/>
      <c r="G24" s="264"/>
      <c r="H24" s="264"/>
      <c r="J24" s="25"/>
      <c r="K24" s="25"/>
      <c r="L24" s="25"/>
      <c r="M24" s="25"/>
      <c r="N24" s="25"/>
    </row>
    <row r="25" spans="1:14" s="2" customFormat="1" ht="13.5" customHeight="1">
      <c r="A25" s="266" t="s">
        <v>228</v>
      </c>
      <c r="B25" s="264"/>
      <c r="C25" s="264"/>
      <c r="D25" s="264"/>
      <c r="E25" s="264"/>
      <c r="F25" s="264"/>
      <c r="G25" s="264"/>
      <c r="H25" s="264"/>
      <c r="J25" s="25"/>
      <c r="K25" s="25"/>
      <c r="L25" s="25"/>
      <c r="M25" s="25"/>
      <c r="N25" s="25"/>
    </row>
    <row r="26" spans="1:20" ht="12.75">
      <c r="A26" s="177"/>
      <c r="R26" s="5"/>
      <c r="S26" s="5"/>
      <c r="T26" s="5"/>
    </row>
    <row r="27" spans="1:8" s="5" customFormat="1" ht="12.75">
      <c r="A27" s="54"/>
      <c r="H27" s="8"/>
    </row>
    <row r="28" spans="1:8" s="5" customFormat="1" ht="12.75">
      <c r="A28" s="55"/>
      <c r="H28" s="8"/>
    </row>
    <row r="29" spans="1:20" s="5" customFormat="1" ht="12.75">
      <c r="A29" s="6"/>
      <c r="H29" s="8"/>
      <c r="R29" s="44"/>
      <c r="S29" s="44"/>
      <c r="T29" s="44"/>
    </row>
    <row r="30" spans="8:20" s="5" customFormat="1" ht="12.75">
      <c r="H30" s="8"/>
      <c r="R30" s="44"/>
      <c r="S30" s="44"/>
      <c r="T30" s="44"/>
    </row>
    <row r="31" spans="1:20" s="5" customFormat="1" ht="12.75">
      <c r="A31" s="6"/>
      <c r="H31" s="8"/>
      <c r="R31" s="44"/>
      <c r="S31" s="44"/>
      <c r="T31" s="44"/>
    </row>
  </sheetData>
  <sheetProtection/>
  <mergeCells count="49">
    <mergeCell ref="IG1:IV1"/>
    <mergeCell ref="FE1:FT1"/>
    <mergeCell ref="FU1:GJ1"/>
    <mergeCell ref="GK1:GZ1"/>
    <mergeCell ref="HA1:HP1"/>
    <mergeCell ref="AW1:BL1"/>
    <mergeCell ref="DY1:EN1"/>
    <mergeCell ref="EO1:FD1"/>
    <mergeCell ref="HQ1:IF1"/>
    <mergeCell ref="BM1:CB1"/>
    <mergeCell ref="CC1:CR1"/>
    <mergeCell ref="CS1:DH1"/>
    <mergeCell ref="DI1:DX1"/>
    <mergeCell ref="A23:P23"/>
    <mergeCell ref="A1:P1"/>
    <mergeCell ref="Q1:AF1"/>
    <mergeCell ref="AG23:AN23"/>
    <mergeCell ref="AG1:AV1"/>
    <mergeCell ref="B3:C3"/>
    <mergeCell ref="J3:K3"/>
    <mergeCell ref="BU23:CB23"/>
    <mergeCell ref="CC23:CJ23"/>
    <mergeCell ref="Q23:X23"/>
    <mergeCell ref="Y23:AF23"/>
    <mergeCell ref="AO23:AV23"/>
    <mergeCell ref="AW23:BD23"/>
    <mergeCell ref="BE23:BL23"/>
    <mergeCell ref="BM23:BT23"/>
    <mergeCell ref="DQ23:DX23"/>
    <mergeCell ref="DY23:EF23"/>
    <mergeCell ref="EG23:EN23"/>
    <mergeCell ref="EO23:EV23"/>
    <mergeCell ref="CK23:CR23"/>
    <mergeCell ref="CS23:CZ23"/>
    <mergeCell ref="DA23:DH23"/>
    <mergeCell ref="DI23:DP23"/>
    <mergeCell ref="EW23:FD23"/>
    <mergeCell ref="FE23:FL23"/>
    <mergeCell ref="HY23:IF23"/>
    <mergeCell ref="IG23:IN23"/>
    <mergeCell ref="FM23:FT23"/>
    <mergeCell ref="FU23:GB23"/>
    <mergeCell ref="IO23:IV23"/>
    <mergeCell ref="GC23:GJ23"/>
    <mergeCell ref="GK23:GR23"/>
    <mergeCell ref="GS23:GZ23"/>
    <mergeCell ref="HA23:HH23"/>
    <mergeCell ref="HI23:HP23"/>
    <mergeCell ref="HQ23:HX23"/>
  </mergeCells>
  <printOptions/>
  <pageMargins left="0.7480314960629921" right="0.7480314960629921" top="0.3937007874015748" bottom="0.1968503937007874" header="0.5118110236220472" footer="0.5118110236220472"/>
  <pageSetup horizontalDpi="600" verticalDpi="600" orientation="landscape" paperSize="9" scale="5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53"/>
  <sheetViews>
    <sheetView showGridLines="0" zoomScalePageLayoutView="0" workbookViewId="0" topLeftCell="A1">
      <selection activeCell="A1" sqref="A1:H1"/>
    </sheetView>
  </sheetViews>
  <sheetFormatPr defaultColWidth="9.140625" defaultRowHeight="12.75"/>
  <cols>
    <col min="1" max="1" width="32.28125" style="0" customWidth="1"/>
    <col min="2" max="4" width="15.421875" style="3" customWidth="1"/>
    <col min="5" max="5" width="17.140625" style="3" bestFit="1" customWidth="1"/>
    <col min="6" max="6" width="17.140625" style="3" customWidth="1"/>
    <col min="7" max="7" width="2.7109375" style="3" customWidth="1"/>
    <col min="8" max="8" width="21.8515625" style="147" bestFit="1" customWidth="1"/>
    <col min="10" max="10" width="19.57421875" style="0" customWidth="1"/>
    <col min="11" max="11" width="9.421875" style="0" customWidth="1"/>
  </cols>
  <sheetData>
    <row r="1" spans="1:8" ht="32.25" customHeight="1">
      <c r="A1" s="378" t="s">
        <v>212</v>
      </c>
      <c r="B1" s="379"/>
      <c r="C1" s="379"/>
      <c r="D1" s="379"/>
      <c r="E1" s="379"/>
      <c r="F1" s="379"/>
      <c r="G1" s="379"/>
      <c r="H1" s="379"/>
    </row>
    <row r="2" spans="1:8" ht="12" customHeight="1" thickBot="1">
      <c r="A2" s="4"/>
      <c r="B2" s="201"/>
      <c r="C2" s="67"/>
      <c r="D2" s="67"/>
      <c r="E2" s="67"/>
      <c r="F2" s="201"/>
      <c r="G2" s="67"/>
      <c r="H2" s="262"/>
    </row>
    <row r="3" spans="1:8" ht="45" customHeight="1">
      <c r="A3" s="68"/>
      <c r="B3" s="220" t="s">
        <v>117</v>
      </c>
      <c r="C3" s="219" t="s">
        <v>130</v>
      </c>
      <c r="D3" s="219" t="s">
        <v>133</v>
      </c>
      <c r="E3" s="219" t="s">
        <v>183</v>
      </c>
      <c r="F3" s="220" t="s">
        <v>223</v>
      </c>
      <c r="G3" s="17"/>
      <c r="H3" s="221" t="s">
        <v>220</v>
      </c>
    </row>
    <row r="4" spans="1:8" ht="12.75">
      <c r="A4" s="69"/>
      <c r="B4" s="70"/>
      <c r="C4" s="70"/>
      <c r="D4" s="70"/>
      <c r="E4" s="70"/>
      <c r="F4" s="70"/>
      <c r="G4" s="70"/>
      <c r="H4" s="144"/>
    </row>
    <row r="5" spans="1:8" ht="12.75">
      <c r="A5" s="69"/>
      <c r="B5" s="70"/>
      <c r="C5" s="70"/>
      <c r="D5" s="70"/>
      <c r="E5" s="70"/>
      <c r="F5" s="70"/>
      <c r="G5" s="70"/>
      <c r="H5" s="144"/>
    </row>
    <row r="6" spans="1:8" ht="15">
      <c r="A6" s="181" t="s">
        <v>16</v>
      </c>
      <c r="B6" s="22">
        <v>26552</v>
      </c>
      <c r="C6" s="22">
        <v>25623</v>
      </c>
      <c r="D6" s="22">
        <v>26979</v>
      </c>
      <c r="E6" s="22">
        <v>23571</v>
      </c>
      <c r="F6" s="22">
        <v>24747</v>
      </c>
      <c r="H6" s="150">
        <f>IF(OR(B6="..",F6=".."),"..",(IF(OR(B6&lt;50,F6&lt;50),"*",(F6/B6)-1)))</f>
        <v>-0.06797981319674595</v>
      </c>
    </row>
    <row r="7" spans="1:12" ht="12.75">
      <c r="A7" s="164" t="s">
        <v>64</v>
      </c>
      <c r="B7" s="25">
        <v>7678</v>
      </c>
      <c r="C7" s="25">
        <v>7089</v>
      </c>
      <c r="D7" s="25">
        <v>7874</v>
      </c>
      <c r="E7" s="25">
        <v>6575</v>
      </c>
      <c r="F7" s="25">
        <v>6949</v>
      </c>
      <c r="H7" s="150">
        <f>IF(OR(B7="..",F7=".."),"..",(IF(OR(B7&lt;50,F7&lt;50),"*",(F7/B7)-1)))</f>
        <v>-0.09494660067725968</v>
      </c>
      <c r="I7" s="72"/>
      <c r="L7" s="25"/>
    </row>
    <row r="8" spans="1:12" ht="12.75">
      <c r="A8" s="164" t="s">
        <v>65</v>
      </c>
      <c r="B8" s="25">
        <v>5741</v>
      </c>
      <c r="C8" s="25">
        <v>5467</v>
      </c>
      <c r="D8" s="25">
        <v>5862</v>
      </c>
      <c r="E8" s="25">
        <v>4843</v>
      </c>
      <c r="F8" s="25">
        <v>5282</v>
      </c>
      <c r="H8" s="150">
        <f>IF(OR(B8="..",F8=".."),"..",(IF(OR(B8&lt;50,F8&lt;50),"*",(F8/B8)-1)))</f>
        <v>-0.07995122800905763</v>
      </c>
      <c r="I8" s="72"/>
      <c r="L8" s="25"/>
    </row>
    <row r="9" spans="1:9" ht="12.75">
      <c r="A9" s="164" t="s">
        <v>66</v>
      </c>
      <c r="B9" s="25">
        <v>9815</v>
      </c>
      <c r="C9" s="25">
        <v>9658</v>
      </c>
      <c r="D9" s="25">
        <v>9972</v>
      </c>
      <c r="E9" s="25">
        <v>8333</v>
      </c>
      <c r="F9" s="25">
        <v>9036</v>
      </c>
      <c r="H9" s="150">
        <f>IF(OR(B9="..",F9=".."),"..",(IF(OR(B9&lt;50,F9&lt;50),"*",(F9/B9)-1)))</f>
        <v>-0.07936831380539988</v>
      </c>
      <c r="I9" s="72"/>
    </row>
    <row r="10" spans="1:9" ht="12.75">
      <c r="A10" s="164" t="s">
        <v>67</v>
      </c>
      <c r="B10" s="25">
        <v>1596</v>
      </c>
      <c r="C10" s="25">
        <v>1639</v>
      </c>
      <c r="D10" s="25">
        <v>1651</v>
      </c>
      <c r="E10" s="25">
        <v>1232</v>
      </c>
      <c r="F10" s="25">
        <v>1393</v>
      </c>
      <c r="H10" s="150">
        <f>IF(OR(B10="..",F10=".."),"..",(IF(OR(B10&lt;50,F10&lt;50),"*",(F10/B10)-1)))</f>
        <v>-0.1271929824561403</v>
      </c>
      <c r="I10" s="72"/>
    </row>
    <row r="11" spans="1:9" ht="14.25">
      <c r="A11" s="164" t="s">
        <v>113</v>
      </c>
      <c r="B11" s="25">
        <v>1722</v>
      </c>
      <c r="C11" s="25">
        <v>1770</v>
      </c>
      <c r="D11" s="25">
        <v>1620</v>
      </c>
      <c r="E11" s="25">
        <v>2588</v>
      </c>
      <c r="F11" s="25">
        <v>2087</v>
      </c>
      <c r="H11" s="150"/>
      <c r="I11" s="72"/>
    </row>
    <row r="12" spans="1:9" ht="9" customHeight="1">
      <c r="A12" s="130"/>
      <c r="B12" s="81"/>
      <c r="C12" s="81"/>
      <c r="D12" s="81"/>
      <c r="E12" s="81"/>
      <c r="F12" s="81"/>
      <c r="G12" s="74"/>
      <c r="H12" s="74"/>
      <c r="I12" s="72"/>
    </row>
    <row r="13" spans="1:8" ht="12.75">
      <c r="A13" s="71"/>
      <c r="B13" s="73"/>
      <c r="C13" s="73"/>
      <c r="D13" s="73"/>
      <c r="E13" s="73"/>
      <c r="F13" s="73"/>
      <c r="H13" s="3"/>
    </row>
    <row r="14" spans="1:9" ht="15">
      <c r="A14" s="180"/>
      <c r="B14" s="208">
        <v>1</v>
      </c>
      <c r="C14" s="208">
        <v>1</v>
      </c>
      <c r="D14" s="208">
        <v>1</v>
      </c>
      <c r="E14" s="208">
        <v>1</v>
      </c>
      <c r="F14" s="208">
        <v>1</v>
      </c>
      <c r="H14" s="150"/>
      <c r="I14" s="202"/>
    </row>
    <row r="15" spans="1:12" ht="12.75">
      <c r="A15" s="164" t="s">
        <v>64</v>
      </c>
      <c r="B15" s="207">
        <v>0.2891684242241639</v>
      </c>
      <c r="C15" s="207">
        <v>0.276665495843578</v>
      </c>
      <c r="D15" s="207">
        <v>0.2891684242241639</v>
      </c>
      <c r="E15" s="207">
        <v>0.27894446565695136</v>
      </c>
      <c r="F15" s="207">
        <v>0.28080171333899057</v>
      </c>
      <c r="H15" s="150"/>
      <c r="I15" s="202"/>
      <c r="J15" s="202"/>
      <c r="K15" s="202"/>
      <c r="L15" s="202"/>
    </row>
    <row r="16" spans="1:12" ht="12.75">
      <c r="A16" s="164" t="s">
        <v>65</v>
      </c>
      <c r="B16" s="207">
        <v>0.21621723410665863</v>
      </c>
      <c r="C16" s="207">
        <v>0.213362994184912</v>
      </c>
      <c r="D16" s="207">
        <v>0.21621723410665863</v>
      </c>
      <c r="E16" s="207">
        <v>0.20546434177591108</v>
      </c>
      <c r="F16" s="207">
        <v>0.21344001293086032</v>
      </c>
      <c r="H16" s="150"/>
      <c r="I16" s="202"/>
      <c r="J16" s="202"/>
      <c r="K16" s="202"/>
      <c r="L16" s="202"/>
    </row>
    <row r="17" spans="1:12" ht="12.75">
      <c r="A17" s="164" t="s">
        <v>66</v>
      </c>
      <c r="B17" s="207">
        <v>0.36965200361554684</v>
      </c>
      <c r="C17" s="207">
        <v>0.3769269796667057</v>
      </c>
      <c r="D17" s="207">
        <v>0.36965200361554684</v>
      </c>
      <c r="E17" s="207">
        <v>0.35352763989648295</v>
      </c>
      <c r="F17" s="207">
        <v>0.3651351678991393</v>
      </c>
      <c r="H17" s="150"/>
      <c r="I17" s="202"/>
      <c r="J17" s="202"/>
      <c r="K17" s="202"/>
      <c r="L17" s="202"/>
    </row>
    <row r="18" spans="1:12" ht="12.75">
      <c r="A18" s="164" t="s">
        <v>67</v>
      </c>
      <c r="B18" s="207">
        <v>0.06010846640554384</v>
      </c>
      <c r="C18" s="207">
        <v>0.06396596807555711</v>
      </c>
      <c r="D18" s="207">
        <v>0.06010846640554384</v>
      </c>
      <c r="E18" s="207">
        <v>0.05226761698697552</v>
      </c>
      <c r="F18" s="207">
        <v>0.056289651270861114</v>
      </c>
      <c r="H18" s="150"/>
      <c r="I18" s="202"/>
      <c r="J18" s="202"/>
      <c r="K18" s="202"/>
      <c r="L18" s="202"/>
    </row>
    <row r="19" spans="1:12" ht="14.25">
      <c r="A19" s="164" t="s">
        <v>113</v>
      </c>
      <c r="B19" s="207">
        <v>0.06485387164808677</v>
      </c>
      <c r="C19" s="207">
        <v>0.06907856222924716</v>
      </c>
      <c r="D19" s="207">
        <v>0.06485387164808677</v>
      </c>
      <c r="E19" s="207">
        <v>0.1097959356836791</v>
      </c>
      <c r="F19" s="207">
        <v>0.08433345456014871</v>
      </c>
      <c r="H19" s="150"/>
      <c r="I19" s="202"/>
      <c r="J19" s="202"/>
      <c r="K19" s="202"/>
      <c r="L19" s="202"/>
    </row>
    <row r="20" spans="1:8" ht="13.5" thickBot="1">
      <c r="A20" s="131"/>
      <c r="B20" s="132"/>
      <c r="C20" s="132"/>
      <c r="D20" s="132"/>
      <c r="E20" s="132"/>
      <c r="F20" s="132"/>
      <c r="G20" s="132"/>
      <c r="H20" s="132"/>
    </row>
    <row r="21" spans="1:8" ht="12.75">
      <c r="A21" s="69"/>
      <c r="B21" s="73"/>
      <c r="C21" s="73"/>
      <c r="D21" s="73"/>
      <c r="E21" s="73"/>
      <c r="F21" s="73"/>
      <c r="H21" s="150"/>
    </row>
    <row r="22" spans="1:8" ht="16.5" customHeight="1">
      <c r="A22" s="181" t="s">
        <v>19</v>
      </c>
      <c r="B22" s="22">
        <v>11263</v>
      </c>
      <c r="C22" s="22">
        <v>11012</v>
      </c>
      <c r="D22" s="22">
        <v>11712</v>
      </c>
      <c r="E22" s="22">
        <v>10835</v>
      </c>
      <c r="F22" s="22">
        <v>11481</v>
      </c>
      <c r="H22" s="150">
        <f>IF(OR(B22="..",F22=".."),"..",(IF(OR(B22&lt;50,F22&lt;50),"*",(F22/B22)-1)))</f>
        <v>0.01935541152446052</v>
      </c>
    </row>
    <row r="23" spans="1:9" ht="12.75">
      <c r="A23" s="164" t="s">
        <v>64</v>
      </c>
      <c r="B23" s="25">
        <v>2672</v>
      </c>
      <c r="C23" s="25">
        <v>2560</v>
      </c>
      <c r="D23" s="25">
        <v>2856</v>
      </c>
      <c r="E23" s="25">
        <v>2500</v>
      </c>
      <c r="F23" s="25">
        <v>2514</v>
      </c>
      <c r="H23" s="150">
        <f>IF(OR(B23="..",F23=".."),"..",(IF(OR(B23&lt;50,F23&lt;50),"*",(F23/B23)-1)))</f>
        <v>-0.059131736526946144</v>
      </c>
      <c r="I23" s="72"/>
    </row>
    <row r="24" spans="1:11" ht="12.75">
      <c r="A24" s="164" t="s">
        <v>65</v>
      </c>
      <c r="B24" s="25">
        <v>2571</v>
      </c>
      <c r="C24" s="25">
        <v>2332</v>
      </c>
      <c r="D24" s="25">
        <v>2540</v>
      </c>
      <c r="E24" s="25">
        <v>2234</v>
      </c>
      <c r="F24" s="25">
        <v>2555</v>
      </c>
      <c r="H24" s="150">
        <f>IF(OR(B24="..",F24=".."),"..",(IF(OR(B24&lt;50,F24&lt;50),"*",(F24/B24)-1)))</f>
        <v>-0.006223259432127537</v>
      </c>
      <c r="I24" s="72"/>
      <c r="J24" s="72"/>
      <c r="K24" s="72"/>
    </row>
    <row r="25" spans="1:11" ht="12.75">
      <c r="A25" s="164" t="s">
        <v>66</v>
      </c>
      <c r="B25" s="25">
        <v>4468</v>
      </c>
      <c r="C25" s="25">
        <v>4543</v>
      </c>
      <c r="D25" s="25">
        <v>4713</v>
      </c>
      <c r="E25" s="25">
        <v>4199</v>
      </c>
      <c r="F25" s="25">
        <v>4649</v>
      </c>
      <c r="H25" s="150">
        <f>IF(OR(B25="..",F25=".."),"..",(IF(OR(B25&lt;50,F25&lt;50),"*",(F25/B25)-1)))</f>
        <v>0.040510295434198706</v>
      </c>
      <c r="I25" s="72"/>
      <c r="J25" s="72"/>
      <c r="K25" s="72"/>
    </row>
    <row r="26" spans="1:11" ht="12.75">
      <c r="A26" s="164" t="s">
        <v>67</v>
      </c>
      <c r="B26">
        <v>930</v>
      </c>
      <c r="C26">
        <v>930</v>
      </c>
      <c r="D26" s="25">
        <v>1004</v>
      </c>
      <c r="E26">
        <v>827</v>
      </c>
      <c r="F26">
        <v>893</v>
      </c>
      <c r="H26" s="150">
        <f>IF(OR(B26="..",F26=".."),"..",(IF(OR(B26&lt;50,F26&lt;50),"*",(F26/B26)-1)))</f>
        <v>-0.03978494623655915</v>
      </c>
      <c r="I26" s="72"/>
      <c r="J26" s="72"/>
      <c r="K26" s="72"/>
    </row>
    <row r="27" spans="1:11" ht="14.25">
      <c r="A27" s="164" t="s">
        <v>113</v>
      </c>
      <c r="B27">
        <v>622</v>
      </c>
      <c r="C27">
        <v>647</v>
      </c>
      <c r="D27">
        <v>599</v>
      </c>
      <c r="E27" s="25">
        <v>1075</v>
      </c>
      <c r="F27">
        <v>870</v>
      </c>
      <c r="H27" s="150"/>
      <c r="I27" s="72"/>
      <c r="J27" s="72"/>
      <c r="K27" s="72"/>
    </row>
    <row r="28" spans="1:11" ht="8.25" customHeight="1">
      <c r="A28" s="130"/>
      <c r="B28" s="133"/>
      <c r="C28" s="133"/>
      <c r="D28" s="133"/>
      <c r="E28" s="133"/>
      <c r="F28" s="133"/>
      <c r="G28" s="74"/>
      <c r="H28" s="145"/>
      <c r="I28" s="72"/>
      <c r="J28" s="72"/>
      <c r="K28" s="72"/>
    </row>
    <row r="29" spans="1:11" ht="12.75">
      <c r="A29" s="71"/>
      <c r="B29" s="73"/>
      <c r="C29" s="73"/>
      <c r="D29" s="73"/>
      <c r="E29" s="73"/>
      <c r="F29" s="73"/>
      <c r="H29" s="142"/>
      <c r="J29" s="72"/>
      <c r="K29" s="72"/>
    </row>
    <row r="30" spans="1:12" ht="15">
      <c r="A30" s="180"/>
      <c r="B30" s="204">
        <v>1</v>
      </c>
      <c r="C30" s="204">
        <v>1</v>
      </c>
      <c r="D30" s="204">
        <v>1</v>
      </c>
      <c r="E30" s="204">
        <v>1</v>
      </c>
      <c r="F30" s="204">
        <v>1</v>
      </c>
      <c r="H30" s="146"/>
      <c r="I30" s="202"/>
      <c r="J30" s="202"/>
      <c r="K30" s="202"/>
      <c r="L30" s="202"/>
    </row>
    <row r="31" spans="1:12" ht="12.75">
      <c r="A31" s="164" t="s">
        <v>64</v>
      </c>
      <c r="B31" s="205">
        <v>0.23723697061173754</v>
      </c>
      <c r="C31" s="205">
        <v>0.23247366509262624</v>
      </c>
      <c r="D31" s="205">
        <v>0.24385245901639344</v>
      </c>
      <c r="E31" s="205">
        <v>0.23073373327180433</v>
      </c>
      <c r="F31" s="205">
        <v>0.2189704729553175</v>
      </c>
      <c r="H31" s="73"/>
      <c r="I31" s="202"/>
      <c r="J31" s="202"/>
      <c r="K31" s="202"/>
      <c r="L31" s="202"/>
    </row>
    <row r="32" spans="1:12" ht="12.75">
      <c r="A32" s="164" t="s">
        <v>65</v>
      </c>
      <c r="B32" s="205">
        <v>0.2282695551806801</v>
      </c>
      <c r="C32" s="205">
        <v>0.2117689792953142</v>
      </c>
      <c r="D32" s="205">
        <v>0.21687158469945356</v>
      </c>
      <c r="E32" s="205">
        <v>0.20618366405168437</v>
      </c>
      <c r="F32" s="205">
        <v>0.22254159045379324</v>
      </c>
      <c r="H32" s="73"/>
      <c r="I32" s="202"/>
      <c r="J32" s="202"/>
      <c r="K32" s="202"/>
      <c r="L32" s="202"/>
    </row>
    <row r="33" spans="1:12" ht="12.75">
      <c r="A33" s="164" t="s">
        <v>66</v>
      </c>
      <c r="B33" s="205">
        <v>0.3966971499600462</v>
      </c>
      <c r="C33" s="205">
        <v>0.4125499455139847</v>
      </c>
      <c r="D33" s="205">
        <v>0.4024077868852459</v>
      </c>
      <c r="E33" s="205">
        <v>0.38754037840332256</v>
      </c>
      <c r="F33" s="205">
        <v>0.4049298841564324</v>
      </c>
      <c r="H33" s="73"/>
      <c r="I33" s="202"/>
      <c r="J33" s="202"/>
      <c r="K33" s="202"/>
      <c r="L33" s="202"/>
    </row>
    <row r="34" spans="1:12" ht="12.75">
      <c r="A34" s="164" t="s">
        <v>67</v>
      </c>
      <c r="B34" s="205">
        <v>0.08257125099884578</v>
      </c>
      <c r="C34" s="205">
        <v>0.08445332364693062</v>
      </c>
      <c r="D34" s="205">
        <v>0.08572404371584699</v>
      </c>
      <c r="E34" s="205">
        <v>0.07632671896631288</v>
      </c>
      <c r="F34" s="205">
        <v>0.07778068112533751</v>
      </c>
      <c r="H34" s="73"/>
      <c r="I34" s="202"/>
      <c r="J34" s="202"/>
      <c r="K34" s="202"/>
      <c r="L34" s="202"/>
    </row>
    <row r="35" spans="1:8" ht="14.25">
      <c r="A35" s="164" t="s">
        <v>113</v>
      </c>
      <c r="B35" s="205">
        <v>0.0552250732486904</v>
      </c>
      <c r="C35" s="205">
        <v>0.05875408645114421</v>
      </c>
      <c r="D35" s="205">
        <v>0.05114412568306011</v>
      </c>
      <c r="E35" s="205">
        <v>0.09921550530687587</v>
      </c>
      <c r="F35" s="205">
        <v>0.07577737130911942</v>
      </c>
      <c r="H35" s="73"/>
    </row>
    <row r="36" spans="1:8" ht="12.75">
      <c r="A36" s="130"/>
      <c r="B36" s="153"/>
      <c r="C36" s="153"/>
      <c r="D36" s="153"/>
      <c r="E36" s="153"/>
      <c r="F36" s="153"/>
      <c r="G36" s="153"/>
      <c r="H36" s="154"/>
    </row>
    <row r="38" spans="1:8" ht="36.75" customHeight="1">
      <c r="A38" s="386" t="s">
        <v>125</v>
      </c>
      <c r="B38" s="386"/>
      <c r="C38" s="386"/>
      <c r="D38" s="386"/>
      <c r="E38" s="386"/>
      <c r="F38" s="386"/>
      <c r="G38" s="386"/>
      <c r="H38" s="386"/>
    </row>
    <row r="39" spans="1:14" s="2" customFormat="1" ht="13.5" customHeight="1">
      <c r="A39" s="266" t="s">
        <v>184</v>
      </c>
      <c r="B39" s="264"/>
      <c r="C39" s="264"/>
      <c r="D39" s="264"/>
      <c r="E39" s="264"/>
      <c r="F39" s="264"/>
      <c r="G39" s="264"/>
      <c r="H39" s="264"/>
      <c r="K39" s="25"/>
      <c r="L39" s="25"/>
      <c r="M39" s="25"/>
      <c r="N39" s="25"/>
    </row>
    <row r="40" spans="1:14" s="2" customFormat="1" ht="13.5" customHeight="1">
      <c r="A40" s="266" t="s">
        <v>226</v>
      </c>
      <c r="B40" s="264"/>
      <c r="C40" s="264"/>
      <c r="D40" s="264"/>
      <c r="E40" s="264"/>
      <c r="F40" s="264"/>
      <c r="G40" s="264"/>
      <c r="H40" s="264"/>
      <c r="K40" s="25"/>
      <c r="L40" s="25"/>
      <c r="M40" s="25"/>
      <c r="N40" s="25"/>
    </row>
    <row r="41" spans="1:8" s="5" customFormat="1" ht="12.75">
      <c r="A41" s="54"/>
      <c r="G41" s="10"/>
      <c r="H41" s="36"/>
    </row>
    <row r="42" spans="1:8" s="5" customFormat="1" ht="12.75">
      <c r="A42" s="55"/>
      <c r="H42" s="36"/>
    </row>
    <row r="43" spans="1:8" s="5" customFormat="1" ht="12.75">
      <c r="A43" s="6"/>
      <c r="H43" s="36"/>
    </row>
    <row r="44" spans="1:8" s="5" customFormat="1" ht="12.75">
      <c r="A44" s="6"/>
      <c r="H44" s="36"/>
    </row>
    <row r="45" spans="1:8" s="5" customFormat="1" ht="12.75">
      <c r="A45" s="6"/>
      <c r="H45" s="36"/>
    </row>
    <row r="47" ht="12.75">
      <c r="A47" s="24"/>
    </row>
    <row r="53" ht="12.75">
      <c r="A53" s="24"/>
    </row>
  </sheetData>
  <sheetProtection/>
  <mergeCells count="2">
    <mergeCell ref="A1:H1"/>
    <mergeCell ref="A38:H38"/>
  </mergeCells>
  <printOptions/>
  <pageMargins left="0.75" right="0.75" top="1" bottom="1" header="0.5" footer="0.5"/>
  <pageSetup fitToHeight="1" fitToWidth="1" horizontalDpi="600" verticalDpi="600" orientation="portrait" paperSize="9" scale="65" r:id="rId2"/>
  <drawing r:id="rId1"/>
</worksheet>
</file>

<file path=xl/worksheets/sheet8.xml><?xml version="1.0" encoding="utf-8"?>
<worksheet xmlns="http://schemas.openxmlformats.org/spreadsheetml/2006/main" xmlns:r="http://schemas.openxmlformats.org/officeDocument/2006/relationships">
  <dimension ref="A1:N84"/>
  <sheetViews>
    <sheetView showGridLines="0" zoomScale="75" zoomScaleNormal="75" zoomScalePageLayoutView="0" workbookViewId="0" topLeftCell="A1">
      <selection activeCell="A1" sqref="A1:H1"/>
    </sheetView>
  </sheetViews>
  <sheetFormatPr defaultColWidth="9.140625" defaultRowHeight="12.75"/>
  <cols>
    <col min="1" max="1" width="52.8515625" style="2" customWidth="1"/>
    <col min="2" max="6" width="15.57421875" style="2" customWidth="1"/>
    <col min="7" max="7" width="3.421875" style="2" customWidth="1"/>
    <col min="8" max="8" width="22.421875" style="148" customWidth="1"/>
    <col min="9" max="16384" width="9.140625" style="2" customWidth="1"/>
  </cols>
  <sheetData>
    <row r="1" spans="1:8" s="13" customFormat="1" ht="21" customHeight="1">
      <c r="A1" s="371" t="s">
        <v>217</v>
      </c>
      <c r="B1" s="372"/>
      <c r="C1" s="372"/>
      <c r="D1" s="372"/>
      <c r="E1" s="372"/>
      <c r="F1" s="372"/>
      <c r="G1" s="372"/>
      <c r="H1" s="372"/>
    </row>
    <row r="2" spans="1:8" ht="12" customHeight="1" thickBot="1">
      <c r="A2" s="187"/>
      <c r="B2" s="15"/>
      <c r="C2" s="15"/>
      <c r="D2" s="15"/>
      <c r="E2" s="15"/>
      <c r="F2" s="15"/>
      <c r="G2" s="14"/>
      <c r="H2" s="149"/>
    </row>
    <row r="3" spans="1:8" s="77" customFormat="1" ht="44.25" customHeight="1">
      <c r="A3" s="76"/>
      <c r="B3" s="226" t="s">
        <v>118</v>
      </c>
      <c r="C3" s="226" t="s">
        <v>131</v>
      </c>
      <c r="D3" s="226" t="s">
        <v>134</v>
      </c>
      <c r="E3" s="226" t="s">
        <v>137</v>
      </c>
      <c r="F3" s="226" t="s">
        <v>225</v>
      </c>
      <c r="G3" s="16"/>
      <c r="H3" s="276" t="s">
        <v>221</v>
      </c>
    </row>
    <row r="4" spans="1:7" ht="6" customHeight="1">
      <c r="A4" s="4"/>
      <c r="B4" s="78"/>
      <c r="C4" s="78"/>
      <c r="D4" s="78"/>
      <c r="E4" s="78"/>
      <c r="F4" s="78"/>
      <c r="G4" s="78"/>
    </row>
    <row r="5" spans="1:12" ht="15">
      <c r="A5" s="172" t="s">
        <v>45</v>
      </c>
      <c r="B5" s="20"/>
      <c r="C5" s="20"/>
      <c r="D5" s="20"/>
      <c r="E5" s="20"/>
      <c r="F5" s="20"/>
      <c r="I5" s="25"/>
      <c r="J5"/>
      <c r="K5" s="25"/>
      <c r="L5"/>
    </row>
    <row r="6" spans="1:12" ht="12" customHeight="1">
      <c r="A6" s="19"/>
      <c r="B6" s="20"/>
      <c r="C6" s="20"/>
      <c r="D6" s="20"/>
      <c r="E6" s="20"/>
      <c r="F6" s="20"/>
      <c r="I6" s="25"/>
      <c r="J6"/>
      <c r="K6" s="25"/>
      <c r="L6"/>
    </row>
    <row r="7" spans="1:14" ht="12" customHeight="1">
      <c r="A7" s="172" t="s">
        <v>105</v>
      </c>
      <c r="B7" s="22">
        <v>220242</v>
      </c>
      <c r="C7" s="22">
        <v>219588</v>
      </c>
      <c r="D7" s="22">
        <v>218671</v>
      </c>
      <c r="E7" s="22">
        <v>217866</v>
      </c>
      <c r="F7" s="22">
        <v>219778</v>
      </c>
      <c r="G7" s="110"/>
      <c r="H7" s="150">
        <f>IF(OR(B7="..",F7=".."),"..",(IF(OR(B7&lt;50,F7&lt;50),"*",(F7/B7)-1)))</f>
        <v>-0.0021067734582868036</v>
      </c>
      <c r="I7" s="150"/>
      <c r="J7" s="25"/>
      <c r="K7" s="25"/>
      <c r="L7" s="25"/>
      <c r="M7" s="25"/>
      <c r="N7" s="25"/>
    </row>
    <row r="8" spans="1:12" ht="12" customHeight="1">
      <c r="A8" s="19"/>
      <c r="B8" s="32"/>
      <c r="C8" s="32"/>
      <c r="D8" s="22"/>
      <c r="E8" s="24"/>
      <c r="F8"/>
      <c r="G8" s="110"/>
      <c r="H8" s="150"/>
      <c r="I8" s="32"/>
      <c r="J8"/>
      <c r="K8"/>
      <c r="L8" s="22"/>
    </row>
    <row r="9" spans="1:11" ht="15">
      <c r="A9" s="173" t="s">
        <v>2</v>
      </c>
      <c r="B9" s="22">
        <v>110952</v>
      </c>
      <c r="C9" s="22">
        <v>110950</v>
      </c>
      <c r="D9" s="22">
        <v>110588</v>
      </c>
      <c r="E9" s="22">
        <v>109098</v>
      </c>
      <c r="F9" s="22">
        <v>110550</v>
      </c>
      <c r="G9" s="110"/>
      <c r="H9" s="150">
        <f>IF(OR(B9="..",F9=".."),"..",(IF(OR(B9&lt;50,F9&lt;50),"*",(F9/B9)-1)))</f>
        <v>-0.0036231884057971175</v>
      </c>
      <c r="I9" s="34"/>
      <c r="J9" s="25"/>
      <c r="K9" s="25"/>
    </row>
    <row r="10" spans="1:11" ht="12" customHeight="1">
      <c r="A10" s="21"/>
      <c r="B10" s="22"/>
      <c r="C10" s="22"/>
      <c r="D10" s="22"/>
      <c r="E10" s="22"/>
      <c r="F10" s="25"/>
      <c r="G10" s="110"/>
      <c r="H10" s="150"/>
      <c r="I10" s="34"/>
      <c r="J10" s="25"/>
      <c r="K10" s="25"/>
    </row>
    <row r="11" spans="1:11" s="13" customFormat="1" ht="12.75" customHeight="1">
      <c r="A11" s="222" t="s">
        <v>52</v>
      </c>
      <c r="B11" s="22">
        <v>75206</v>
      </c>
      <c r="C11" s="22">
        <v>75179</v>
      </c>
      <c r="D11" s="22">
        <v>74456</v>
      </c>
      <c r="E11" s="22">
        <v>72871</v>
      </c>
      <c r="F11" s="22">
        <v>73282</v>
      </c>
      <c r="G11" s="12"/>
      <c r="H11" s="150">
        <f>IF(OR(B11="..",F11=".."),"..",(IF(OR(B11&lt;50,F11&lt;50),"*",(F11/B11)-1)))</f>
        <v>-0.025583065180969644</v>
      </c>
      <c r="I11" s="34"/>
      <c r="J11" s="25"/>
      <c r="K11" s="25"/>
    </row>
    <row r="12" spans="1:12" ht="12.75">
      <c r="A12" s="158" t="s">
        <v>50</v>
      </c>
      <c r="B12" s="34">
        <v>73580</v>
      </c>
      <c r="C12" s="34">
        <v>73567</v>
      </c>
      <c r="D12" s="34">
        <v>72936</v>
      </c>
      <c r="E12" s="34">
        <v>71442</v>
      </c>
      <c r="F12" s="25">
        <v>72018</v>
      </c>
      <c r="G12" s="110"/>
      <c r="H12" s="150">
        <f>IF(OR(B12="..",F12=".."),"..",(IF(OR(B12&lt;50,F12&lt;50),"*",(F12/B12)-1)))</f>
        <v>-0.02122859472682792</v>
      </c>
      <c r="I12" s="34"/>
      <c r="J12" s="25"/>
      <c r="K12" s="25"/>
      <c r="L12" s="25"/>
    </row>
    <row r="13" spans="1:11" ht="12.75">
      <c r="A13" s="158" t="s">
        <v>51</v>
      </c>
      <c r="B13" s="32">
        <v>121</v>
      </c>
      <c r="C13" s="32">
        <v>92</v>
      </c>
      <c r="D13" s="32">
        <v>72</v>
      </c>
      <c r="E13" s="32">
        <v>60</v>
      </c>
      <c r="F13">
        <v>53</v>
      </c>
      <c r="G13" s="110"/>
      <c r="H13" s="150">
        <f>IF(OR(B13="..",F13=".."),"..",(IF(OR(B13&lt;50,F13&lt;50),"*",(F13/B13)-1)))</f>
        <v>-0.5619834710743802</v>
      </c>
      <c r="I13" s="34"/>
      <c r="J13"/>
      <c r="K13" s="25"/>
    </row>
    <row r="14" spans="1:11" ht="12.75">
      <c r="A14" s="158" t="s">
        <v>120</v>
      </c>
      <c r="B14" s="34">
        <v>1588</v>
      </c>
      <c r="C14" s="34">
        <v>1602</v>
      </c>
      <c r="D14" s="34">
        <v>1528</v>
      </c>
      <c r="E14" s="34">
        <v>1431</v>
      </c>
      <c r="F14" s="25">
        <v>1283</v>
      </c>
      <c r="G14" s="110"/>
      <c r="H14" s="150">
        <f>IF(OR(B14="..",F14=".."),"..",(IF(OR(B14&lt;50,F14&lt;50),"*",(F14/B14)-1)))</f>
        <v>-0.19206549118387906</v>
      </c>
      <c r="I14" s="34"/>
      <c r="J14"/>
      <c r="K14" s="25"/>
    </row>
    <row r="15" spans="1:12" ht="12.75">
      <c r="A15" s="26"/>
      <c r="B15" s="34"/>
      <c r="C15" s="34"/>
      <c r="D15" s="32"/>
      <c r="E15" s="34"/>
      <c r="F15"/>
      <c r="G15" s="110"/>
      <c r="H15" s="150"/>
      <c r="I15" s="32"/>
      <c r="L15" s="25"/>
    </row>
    <row r="16" spans="1:9" ht="12.75">
      <c r="A16" s="195" t="s">
        <v>80</v>
      </c>
      <c r="B16" s="196">
        <v>14.451067189218147</v>
      </c>
      <c r="C16" s="342">
        <v>14.450607196190584</v>
      </c>
      <c r="D16" s="198">
        <v>14.472226533290065</v>
      </c>
      <c r="E16" s="198">
        <v>14.53361011402788</v>
      </c>
      <c r="F16" s="198">
        <v>14.537856412177446</v>
      </c>
      <c r="G16" s="110"/>
      <c r="H16" s="150"/>
      <c r="I16" s="24"/>
    </row>
    <row r="17" spans="1:9" ht="12.75">
      <c r="A17" s="26"/>
      <c r="B17" s="34"/>
      <c r="C17" s="34"/>
      <c r="D17" s="22"/>
      <c r="E17" s="32"/>
      <c r="F17"/>
      <c r="G17" s="110"/>
      <c r="H17" s="150"/>
      <c r="I17" s="32"/>
    </row>
    <row r="18" spans="1:9" ht="12.75">
      <c r="A18" s="224" t="s">
        <v>53</v>
      </c>
      <c r="B18" s="22">
        <v>38385</v>
      </c>
      <c r="C18" s="22">
        <v>38343</v>
      </c>
      <c r="D18" s="22">
        <v>38595</v>
      </c>
      <c r="E18" s="22">
        <v>38316</v>
      </c>
      <c r="F18" s="22">
        <v>39476</v>
      </c>
      <c r="G18" s="110"/>
      <c r="H18" s="150">
        <f>IF(OR(B18="..",F18=".."),"..",(IF(OR(B18&lt;50,F18&lt;50),"*",(F18/B18)-1)))</f>
        <v>0.028422560896183446</v>
      </c>
      <c r="I18" s="32"/>
    </row>
    <row r="19" spans="1:9" ht="12.75">
      <c r="A19" s="158" t="s">
        <v>54</v>
      </c>
      <c r="B19" s="32">
        <v>157</v>
      </c>
      <c r="C19" s="32">
        <v>144</v>
      </c>
      <c r="D19" s="32">
        <v>119</v>
      </c>
      <c r="E19" s="32">
        <v>120</v>
      </c>
      <c r="F19">
        <v>126</v>
      </c>
      <c r="G19" s="110"/>
      <c r="H19" s="150">
        <f>IF(OR(B19="..",F19=".."),"..",(IF(OR(B19&lt;50,F19&lt;50),"*",(F19/B19)-1)))</f>
        <v>-0.197452229299363</v>
      </c>
      <c r="I19" s="32"/>
    </row>
    <row r="20" spans="1:9" ht="12.75">
      <c r="A20" s="158" t="s">
        <v>55</v>
      </c>
      <c r="B20" s="34">
        <v>38251</v>
      </c>
      <c r="C20" s="34">
        <v>38227</v>
      </c>
      <c r="D20" s="34">
        <v>38492</v>
      </c>
      <c r="E20" s="34">
        <v>38209</v>
      </c>
      <c r="F20" s="25">
        <v>39363</v>
      </c>
      <c r="G20" s="110"/>
      <c r="H20" s="150">
        <f>IF(OR(B20="..",F20=".."),"..",(IF(OR(B20&lt;50,F20&lt;50),"*",(F20/B20)-1)))</f>
        <v>0.029071135395153158</v>
      </c>
      <c r="I20" s="32"/>
    </row>
    <row r="21" spans="1:12" ht="12.75">
      <c r="A21" s="158"/>
      <c r="B21" s="34"/>
      <c r="C21" s="32"/>
      <c r="D21" s="32"/>
      <c r="E21" s="34"/>
      <c r="F21"/>
      <c r="G21" s="110"/>
      <c r="H21" s="150"/>
      <c r="I21" s="32"/>
      <c r="L21"/>
    </row>
    <row r="22" spans="1:9" ht="12.75">
      <c r="A22" s="195" t="s">
        <v>81</v>
      </c>
      <c r="B22" s="196">
        <v>17.978326913687408</v>
      </c>
      <c r="C22" s="198">
        <v>17.953461975028375</v>
      </c>
      <c r="D22" s="198">
        <v>17.906930904054125</v>
      </c>
      <c r="E22" s="198">
        <v>17.94462636890702</v>
      </c>
      <c r="F22" s="198">
        <v>17.97945007994548</v>
      </c>
      <c r="G22" s="110"/>
      <c r="H22" s="150"/>
      <c r="I22" s="24"/>
    </row>
    <row r="23" spans="1:9" s="4" customFormat="1" ht="12.75">
      <c r="A23" s="26"/>
      <c r="B23" s="32"/>
      <c r="C23" s="32"/>
      <c r="D23" s="32" t="s">
        <v>82</v>
      </c>
      <c r="E23" s="34"/>
      <c r="F23"/>
      <c r="G23" s="110"/>
      <c r="H23" s="150"/>
      <c r="I23" s="32"/>
    </row>
    <row r="24" spans="1:9" ht="15">
      <c r="A24" s="174" t="s">
        <v>83</v>
      </c>
      <c r="B24" s="22">
        <v>110795</v>
      </c>
      <c r="C24" s="22">
        <v>110205</v>
      </c>
      <c r="D24" s="22">
        <v>109620</v>
      </c>
      <c r="E24" s="22">
        <v>110086</v>
      </c>
      <c r="F24" s="22">
        <v>110695</v>
      </c>
      <c r="G24" s="110"/>
      <c r="H24" s="150">
        <f>IF(OR(B24="..",F24=".."),"..",(IF(OR(B24&lt;50,F24&lt;50),"*",(F24/B24)-1)))</f>
        <v>-0.000902567805406429</v>
      </c>
      <c r="I24" s="32"/>
    </row>
    <row r="25" spans="1:12" ht="12.75">
      <c r="A25" s="159" t="s">
        <v>68</v>
      </c>
      <c r="B25" s="34">
        <v>70599</v>
      </c>
      <c r="C25" s="34">
        <v>71183</v>
      </c>
      <c r="D25" s="34">
        <v>71303</v>
      </c>
      <c r="E25" s="34">
        <v>71129</v>
      </c>
      <c r="F25" s="25">
        <v>71741</v>
      </c>
      <c r="G25" s="110"/>
      <c r="H25" s="150">
        <f>IF(OR(B25="..",F25=".."),"..",(IF(OR(B25&lt;50,F25&lt;50),"*",(F25/B25)-1)))</f>
        <v>0.016175866513689963</v>
      </c>
      <c r="I25" s="32"/>
      <c r="J25"/>
      <c r="K25"/>
      <c r="L25"/>
    </row>
    <row r="26" spans="1:9" ht="12.75">
      <c r="A26" s="159" t="s">
        <v>69</v>
      </c>
      <c r="B26" s="34">
        <v>40679</v>
      </c>
      <c r="C26" s="34">
        <v>39565</v>
      </c>
      <c r="D26" s="34">
        <v>38852</v>
      </c>
      <c r="E26" s="34">
        <v>39461</v>
      </c>
      <c r="F26" s="25">
        <v>39552</v>
      </c>
      <c r="G26" s="110"/>
      <c r="H26" s="150">
        <f>IF(OR(B26="..",F26=".."),"..",(IF(OR(B26&lt;50,F26&lt;50),"*",(F26/B26)-1)))</f>
        <v>-0.027704712505223772</v>
      </c>
      <c r="I26" s="24"/>
    </row>
    <row r="27" spans="1:12" ht="12.75">
      <c r="A27" s="27"/>
      <c r="B27" s="39"/>
      <c r="C27" s="39"/>
      <c r="D27" s="39"/>
      <c r="E27" s="39"/>
      <c r="F27" s="39"/>
      <c r="G27" s="39"/>
      <c r="H27" s="39"/>
      <c r="I27" s="32"/>
      <c r="J27" s="25"/>
      <c r="K27" s="25"/>
      <c r="L27" s="25"/>
    </row>
    <row r="28" spans="1:12" ht="12.75">
      <c r="A28" s="20"/>
      <c r="B28" s="35"/>
      <c r="C28" s="35"/>
      <c r="D28" s="35"/>
      <c r="E28" s="35"/>
      <c r="F28" s="35"/>
      <c r="G28" s="35"/>
      <c r="H28" s="150"/>
      <c r="I28" s="32"/>
      <c r="J28" s="25"/>
      <c r="K28" s="25"/>
      <c r="L28" s="25"/>
    </row>
    <row r="29" spans="1:12" ht="15">
      <c r="A29" s="174" t="s">
        <v>46</v>
      </c>
      <c r="B29" s="110"/>
      <c r="C29" s="110"/>
      <c r="D29" s="110"/>
      <c r="E29" s="110"/>
      <c r="F29" s="110"/>
      <c r="G29" s="110"/>
      <c r="H29" s="150"/>
      <c r="I29" s="32"/>
      <c r="J29"/>
      <c r="K29"/>
      <c r="L29"/>
    </row>
    <row r="30" spans="1:12" ht="12.75">
      <c r="A30" s="23"/>
      <c r="B30" s="123"/>
      <c r="C30" s="123"/>
      <c r="D30" s="123"/>
      <c r="E30" s="123"/>
      <c r="F30" s="123"/>
      <c r="G30" s="110"/>
      <c r="H30" s="150"/>
      <c r="I30" s="32"/>
      <c r="J30"/>
      <c r="K30"/>
      <c r="L30"/>
    </row>
    <row r="31" spans="1:12" ht="15">
      <c r="A31" s="172" t="s">
        <v>105</v>
      </c>
      <c r="B31" s="22">
        <v>198128</v>
      </c>
      <c r="C31" s="22">
        <v>197611</v>
      </c>
      <c r="D31" s="22">
        <v>196566</v>
      </c>
      <c r="E31" s="22">
        <v>196074</v>
      </c>
      <c r="F31" s="22">
        <v>197822</v>
      </c>
      <c r="G31" s="110"/>
      <c r="H31" s="150">
        <f aca="true" t="shared" si="0" ref="H31:H38">IF(OR(B31="..",F31=".."),"..",(IF(OR(B31&lt;50,F31&lt;50),"*",(F31/B31)-1)))</f>
        <v>-0.0015444561091819686</v>
      </c>
      <c r="I31" s="32"/>
      <c r="J31"/>
      <c r="K31"/>
      <c r="L31"/>
    </row>
    <row r="32" spans="1:12" ht="12.75">
      <c r="A32" s="23"/>
      <c r="B32" s="32"/>
      <c r="C32" s="32"/>
      <c r="D32" s="22"/>
      <c r="E32" s="24"/>
      <c r="F32"/>
      <c r="G32" s="110"/>
      <c r="H32" s="150"/>
      <c r="I32" s="32"/>
      <c r="J32"/>
      <c r="K32"/>
      <c r="L32"/>
    </row>
    <row r="33" spans="1:11" ht="15">
      <c r="A33" s="173" t="s">
        <v>2</v>
      </c>
      <c r="B33" s="22">
        <v>94167</v>
      </c>
      <c r="C33" s="22">
        <v>94238</v>
      </c>
      <c r="D33" s="22">
        <v>93618</v>
      </c>
      <c r="E33" s="22">
        <v>92478</v>
      </c>
      <c r="F33" s="22">
        <v>93783</v>
      </c>
      <c r="G33" s="110"/>
      <c r="H33" s="150">
        <f t="shared" si="0"/>
        <v>-0.004077861671286098</v>
      </c>
      <c r="I33" s="22"/>
      <c r="J33" s="22"/>
      <c r="K33" s="22"/>
    </row>
    <row r="34" spans="1:11" ht="12.75">
      <c r="A34" s="21"/>
      <c r="B34" s="22"/>
      <c r="C34" s="22"/>
      <c r="D34" s="22"/>
      <c r="E34" s="22"/>
      <c r="F34" s="25"/>
      <c r="G34" s="110"/>
      <c r="H34" s="150"/>
      <c r="I34" s="22"/>
      <c r="J34" s="22"/>
      <c r="K34" s="25"/>
    </row>
    <row r="35" spans="1:12" ht="12.75">
      <c r="A35" s="222" t="s">
        <v>52</v>
      </c>
      <c r="B35" s="22">
        <v>63761</v>
      </c>
      <c r="C35" s="22">
        <v>63687</v>
      </c>
      <c r="D35" s="22">
        <v>62842</v>
      </c>
      <c r="E35" s="22">
        <v>61562</v>
      </c>
      <c r="F35" s="22">
        <v>61948</v>
      </c>
      <c r="G35" s="12"/>
      <c r="H35" s="150">
        <f t="shared" si="0"/>
        <v>-0.028434309374068767</v>
      </c>
      <c r="I35" s="22"/>
      <c r="J35" s="22"/>
      <c r="K35" s="22"/>
      <c r="L35" s="13"/>
    </row>
    <row r="36" spans="1:11" ht="12.75">
      <c r="A36" s="158" t="s">
        <v>50</v>
      </c>
      <c r="B36" s="34">
        <v>62273</v>
      </c>
      <c r="C36" s="34">
        <v>62211</v>
      </c>
      <c r="D36" s="34">
        <v>61450</v>
      </c>
      <c r="E36" s="34">
        <v>60245</v>
      </c>
      <c r="F36" s="25">
        <v>60793</v>
      </c>
      <c r="G36" s="110"/>
      <c r="H36" s="150">
        <f t="shared" si="0"/>
        <v>-0.02376631927159445</v>
      </c>
      <c r="I36" s="34"/>
      <c r="J36" s="25"/>
      <c r="K36" s="25"/>
    </row>
    <row r="37" spans="1:11" ht="15" customHeight="1">
      <c r="A37" s="158" t="s">
        <v>51</v>
      </c>
      <c r="B37" s="32">
        <v>108</v>
      </c>
      <c r="C37" s="32">
        <v>83</v>
      </c>
      <c r="D37" s="32">
        <v>64</v>
      </c>
      <c r="E37" s="32">
        <v>52</v>
      </c>
      <c r="F37">
        <v>46</v>
      </c>
      <c r="G37" s="110"/>
      <c r="H37" s="150" t="str">
        <f t="shared" si="0"/>
        <v>*</v>
      </c>
      <c r="I37" s="34"/>
      <c r="J37" s="25"/>
      <c r="K37" s="25"/>
    </row>
    <row r="38" spans="1:11" ht="15" customHeight="1">
      <c r="A38" s="158" t="s">
        <v>120</v>
      </c>
      <c r="B38" s="34">
        <v>1452</v>
      </c>
      <c r="C38" s="34">
        <v>1464</v>
      </c>
      <c r="D38" s="34">
        <v>1400</v>
      </c>
      <c r="E38" s="34">
        <v>1319</v>
      </c>
      <c r="F38" s="25">
        <v>1173</v>
      </c>
      <c r="G38" s="110"/>
      <c r="H38" s="150">
        <f t="shared" si="0"/>
        <v>-0.19214876033057848</v>
      </c>
      <c r="I38" s="34"/>
      <c r="J38" s="25"/>
      <c r="K38" s="25"/>
    </row>
    <row r="39" spans="1:11" ht="15" customHeight="1">
      <c r="A39" s="158"/>
      <c r="B39" s="34"/>
      <c r="C39" s="34"/>
      <c r="D39" s="32"/>
      <c r="E39" s="34"/>
      <c r="F39"/>
      <c r="G39" s="110"/>
      <c r="H39" s="150"/>
      <c r="I39" s="34"/>
      <c r="J39" s="25"/>
      <c r="K39" s="25"/>
    </row>
    <row r="40" spans="1:11" ht="15" customHeight="1">
      <c r="A40" s="195" t="s">
        <v>80</v>
      </c>
      <c r="B40" s="196">
        <v>14.829667587262502</v>
      </c>
      <c r="C40" s="342">
        <v>14.840606484255376</v>
      </c>
      <c r="D40" s="198">
        <v>14.869490335094643</v>
      </c>
      <c r="E40" s="198">
        <v>14.932356103138172</v>
      </c>
      <c r="F40" s="198">
        <v>14.933015656909463</v>
      </c>
      <c r="G40" s="110"/>
      <c r="H40" s="150"/>
      <c r="I40" s="34"/>
      <c r="J40" s="25"/>
      <c r="K40" s="25"/>
    </row>
    <row r="41" spans="1:11" ht="15" customHeight="1">
      <c r="A41" s="26"/>
      <c r="B41" s="34"/>
      <c r="C41" s="34"/>
      <c r="D41" s="22"/>
      <c r="E41" s="32"/>
      <c r="F41"/>
      <c r="G41" s="110"/>
      <c r="H41" s="150"/>
      <c r="I41" s="34"/>
      <c r="J41" s="25"/>
      <c r="K41" s="25"/>
    </row>
    <row r="42" spans="1:11" ht="14.25" customHeight="1">
      <c r="A42" s="224" t="s">
        <v>53</v>
      </c>
      <c r="B42" s="22">
        <v>32734</v>
      </c>
      <c r="C42" s="22">
        <v>32810</v>
      </c>
      <c r="D42" s="22">
        <v>32930</v>
      </c>
      <c r="E42" s="22">
        <v>32733</v>
      </c>
      <c r="F42" s="22">
        <v>33771</v>
      </c>
      <c r="G42" s="22"/>
      <c r="H42" s="150">
        <f>IF(OR(B42="..",F42=".."),"..",(IF(OR(B42&lt;50,F42&lt;50),"*",(F42/B42)-1)))</f>
        <v>0.03167959919349905</v>
      </c>
      <c r="I42" s="34"/>
      <c r="J42" s="25"/>
      <c r="K42" s="25"/>
    </row>
    <row r="43" spans="1:11" ht="12" customHeight="1">
      <c r="A43" s="158" t="s">
        <v>54</v>
      </c>
      <c r="B43" s="32">
        <v>132</v>
      </c>
      <c r="C43" s="32">
        <v>121</v>
      </c>
      <c r="D43" s="32">
        <v>102</v>
      </c>
      <c r="E43" s="32">
        <v>99</v>
      </c>
      <c r="F43">
        <v>103</v>
      </c>
      <c r="G43" s="110"/>
      <c r="H43" s="150">
        <f>IF(OR(B43="..",F43=".."),"..",(IF(OR(B43&lt;50,F43&lt;50),"*",(F43/B43)-1)))</f>
        <v>-0.21969696969696972</v>
      </c>
      <c r="I43" s="34"/>
      <c r="J43"/>
      <c r="K43"/>
    </row>
    <row r="44" spans="1:11" ht="12.75">
      <c r="A44" s="158" t="s">
        <v>55</v>
      </c>
      <c r="B44" s="34">
        <v>32622</v>
      </c>
      <c r="C44" s="34">
        <v>32711</v>
      </c>
      <c r="D44" s="34">
        <v>32842</v>
      </c>
      <c r="E44" s="34">
        <v>32644</v>
      </c>
      <c r="F44" s="25">
        <v>33677</v>
      </c>
      <c r="G44" s="110"/>
      <c r="H44" s="150">
        <f>IF(OR(B44="..",F44=".."),"..",(IF(OR(B44&lt;50,F44&lt;50),"*",(F44/B44)-1)))</f>
        <v>0.03234013855680207</v>
      </c>
      <c r="I44" s="34"/>
      <c r="J44" s="25"/>
      <c r="K44" s="25"/>
    </row>
    <row r="45" spans="1:11" ht="12.75">
      <c r="A45" s="158"/>
      <c r="B45" s="34"/>
      <c r="C45" s="32"/>
      <c r="D45" s="32"/>
      <c r="E45" s="34"/>
      <c r="F45"/>
      <c r="G45" s="110"/>
      <c r="H45" s="150"/>
      <c r="I45" s="34"/>
      <c r="J45" s="25"/>
      <c r="K45" s="25"/>
    </row>
    <row r="46" spans="1:11" ht="12.75">
      <c r="A46" s="195" t="s">
        <v>81</v>
      </c>
      <c r="B46" s="196">
        <v>18.08045721543102</v>
      </c>
      <c r="C46" s="198">
        <v>18.05414273995078</v>
      </c>
      <c r="D46" s="198">
        <v>18.01921996879875</v>
      </c>
      <c r="E46" s="198">
        <v>18.064788378878674</v>
      </c>
      <c r="F46" s="198">
        <v>18.096846226790248</v>
      </c>
      <c r="G46" s="110"/>
      <c r="H46" s="150"/>
      <c r="I46" s="34"/>
      <c r="J46" s="25"/>
      <c r="K46" s="25"/>
    </row>
    <row r="47" spans="1:12" ht="9.75" customHeight="1">
      <c r="A47" s="26"/>
      <c r="B47" s="32"/>
      <c r="C47" s="32"/>
      <c r="D47" s="32" t="s">
        <v>82</v>
      </c>
      <c r="E47" s="34"/>
      <c r="F47"/>
      <c r="G47" s="110"/>
      <c r="H47" s="150"/>
      <c r="I47" s="32"/>
      <c r="J47"/>
      <c r="K47"/>
      <c r="L47" s="4"/>
    </row>
    <row r="48" spans="1:11" ht="15.75" customHeight="1">
      <c r="A48" s="174" t="s">
        <v>83</v>
      </c>
      <c r="B48" s="22">
        <v>105383</v>
      </c>
      <c r="C48" s="22">
        <v>104859</v>
      </c>
      <c r="D48" s="22">
        <v>104404</v>
      </c>
      <c r="E48" s="22">
        <v>104833</v>
      </c>
      <c r="F48" s="22">
        <v>105422</v>
      </c>
      <c r="G48" s="110"/>
      <c r="H48" s="150">
        <f>IF(OR(B48="..",F48=".."),"..",(IF(OR(B48&lt;50,F48&lt;50),"*",(F48/B48)-1)))</f>
        <v>0.0003700786654394772</v>
      </c>
      <c r="I48" s="32"/>
      <c r="J48"/>
      <c r="K48"/>
    </row>
    <row r="49" spans="1:12" s="13" customFormat="1" ht="12.75" customHeight="1">
      <c r="A49" s="159" t="s">
        <v>68</v>
      </c>
      <c r="B49" s="34">
        <v>67567</v>
      </c>
      <c r="C49" s="34">
        <v>68140</v>
      </c>
      <c r="D49" s="34">
        <v>68340</v>
      </c>
      <c r="E49" s="34">
        <v>68141</v>
      </c>
      <c r="F49" s="25">
        <v>68726</v>
      </c>
      <c r="G49" s="110"/>
      <c r="H49" s="150">
        <f>IF(OR(B49="..",F49=".."),"..",(IF(OR(B49&lt;50,F49&lt;50),"*",(F49/B49)-1)))</f>
        <v>0.01715334408809044</v>
      </c>
      <c r="I49" s="32"/>
      <c r="J49"/>
      <c r="K49"/>
      <c r="L49" s="2"/>
    </row>
    <row r="50" spans="1:11" ht="12.75">
      <c r="A50" s="159" t="s">
        <v>69</v>
      </c>
      <c r="B50" s="34">
        <v>38291</v>
      </c>
      <c r="C50" s="34">
        <v>37255</v>
      </c>
      <c r="D50" s="34">
        <v>36588</v>
      </c>
      <c r="E50" s="34">
        <v>37188</v>
      </c>
      <c r="F50" s="25">
        <v>37279</v>
      </c>
      <c r="G50" s="110"/>
      <c r="H50" s="150">
        <f>IF(OR(B50="..",F50=".."),"..",(IF(OR(B50&lt;50,F50&lt;50),"*",(F50/B50)-1)))</f>
        <v>-0.026429187015225564</v>
      </c>
      <c r="I50" s="32"/>
      <c r="J50"/>
      <c r="K50"/>
    </row>
    <row r="51" spans="1:9" ht="12.75">
      <c r="A51" s="27"/>
      <c r="B51" s="344"/>
      <c r="C51" s="344"/>
      <c r="D51" s="344"/>
      <c r="E51" s="344"/>
      <c r="F51" s="344"/>
      <c r="G51" s="344"/>
      <c r="H51" s="344"/>
      <c r="I51" s="110"/>
    </row>
    <row r="52" spans="1:11" ht="12.75">
      <c r="A52" s="20"/>
      <c r="B52" s="110"/>
      <c r="C52" s="110"/>
      <c r="D52" s="110"/>
      <c r="E52" s="110"/>
      <c r="F52" s="110"/>
      <c r="G52" s="110"/>
      <c r="H52" s="150"/>
      <c r="I52" s="34"/>
      <c r="J52" s="25"/>
      <c r="K52" s="25"/>
    </row>
    <row r="53" spans="1:11" ht="15">
      <c r="A53" s="174" t="s">
        <v>47</v>
      </c>
      <c r="B53" s="110"/>
      <c r="C53" s="110"/>
      <c r="D53" s="110"/>
      <c r="E53" s="110"/>
      <c r="F53" s="110"/>
      <c r="G53" s="110"/>
      <c r="H53" s="150"/>
      <c r="I53" s="32"/>
      <c r="J53"/>
      <c r="K53"/>
    </row>
    <row r="54" spans="1:11" ht="12.75">
      <c r="A54" s="23"/>
      <c r="B54" s="110"/>
      <c r="C54" s="110"/>
      <c r="D54" s="110"/>
      <c r="E54" s="110"/>
      <c r="F54" s="110"/>
      <c r="G54" s="110"/>
      <c r="H54" s="150"/>
      <c r="I54" s="34"/>
      <c r="J54" s="25"/>
      <c r="K54" s="25"/>
    </row>
    <row r="55" spans="1:11" ht="15">
      <c r="A55" s="172" t="s">
        <v>105</v>
      </c>
      <c r="B55" s="22">
        <v>22114</v>
      </c>
      <c r="C55" s="22">
        <v>21977</v>
      </c>
      <c r="D55" s="22">
        <v>22105</v>
      </c>
      <c r="E55" s="22">
        <v>21792</v>
      </c>
      <c r="F55" s="22">
        <v>21956</v>
      </c>
      <c r="G55" s="110"/>
      <c r="H55" s="150">
        <f aca="true" t="shared" si="1" ref="H55:H62">IF(OR(B55="..",F55=".."),"..",(IF(OR(B55&lt;50,F55&lt;50),"*",(F55/B55)-1)))</f>
        <v>-0.0071447951523921915</v>
      </c>
      <c r="I55" s="34"/>
      <c r="J55" s="25"/>
      <c r="K55" s="25"/>
    </row>
    <row r="56" spans="1:11" ht="12.75">
      <c r="A56" s="23"/>
      <c r="B56" s="32"/>
      <c r="C56" s="32"/>
      <c r="D56" s="22"/>
      <c r="E56" s="24"/>
      <c r="F56"/>
      <c r="G56" s="110"/>
      <c r="H56" s="150"/>
      <c r="I56" s="34"/>
      <c r="J56" s="25"/>
      <c r="K56" s="25"/>
    </row>
    <row r="57" spans="1:12" s="4" customFormat="1" ht="15">
      <c r="A57" s="173" t="s">
        <v>2</v>
      </c>
      <c r="B57" s="22">
        <v>16785</v>
      </c>
      <c r="C57" s="22">
        <v>16712</v>
      </c>
      <c r="D57" s="22">
        <v>16970</v>
      </c>
      <c r="E57" s="22">
        <v>16620</v>
      </c>
      <c r="F57" s="22">
        <v>16767</v>
      </c>
      <c r="G57" s="110"/>
      <c r="H57" s="150">
        <f t="shared" si="1"/>
        <v>-0.0010723860589811895</v>
      </c>
      <c r="I57" s="32"/>
      <c r="J57" s="25"/>
      <c r="K57"/>
      <c r="L57" s="2"/>
    </row>
    <row r="58" spans="1:11" ht="12.75">
      <c r="A58" s="21"/>
      <c r="B58" s="22"/>
      <c r="C58" s="22"/>
      <c r="D58" s="22"/>
      <c r="E58" s="22"/>
      <c r="F58" s="25"/>
      <c r="G58" s="110"/>
      <c r="H58" s="150"/>
      <c r="I58" s="22"/>
      <c r="J58" s="22"/>
      <c r="K58" s="22"/>
    </row>
    <row r="59" spans="1:11" ht="12.75">
      <c r="A59" s="222" t="s">
        <v>52</v>
      </c>
      <c r="B59" s="22">
        <v>11445</v>
      </c>
      <c r="C59" s="22">
        <v>11492</v>
      </c>
      <c r="D59" s="22">
        <v>11614</v>
      </c>
      <c r="E59" s="22">
        <v>11309</v>
      </c>
      <c r="F59" s="22">
        <v>11334</v>
      </c>
      <c r="G59" s="12"/>
      <c r="H59" s="150">
        <f t="shared" si="1"/>
        <v>-0.00969855832241151</v>
      </c>
      <c r="I59" s="34"/>
      <c r="J59" s="25"/>
      <c r="K59" s="25"/>
    </row>
    <row r="60" spans="1:11" ht="12.75">
      <c r="A60" s="223" t="s">
        <v>50</v>
      </c>
      <c r="B60" s="34">
        <v>11307</v>
      </c>
      <c r="C60" s="34">
        <v>11356</v>
      </c>
      <c r="D60" s="34">
        <v>11486</v>
      </c>
      <c r="E60" s="34">
        <v>11197</v>
      </c>
      <c r="F60" s="25">
        <v>11225</v>
      </c>
      <c r="G60" s="110"/>
      <c r="H60" s="150">
        <f t="shared" si="1"/>
        <v>-0.007252144689130602</v>
      </c>
      <c r="I60" s="34"/>
      <c r="J60" s="25"/>
      <c r="K60" s="25"/>
    </row>
    <row r="61" spans="1:9" ht="12.75">
      <c r="A61" s="223" t="s">
        <v>51</v>
      </c>
      <c r="B61" s="32">
        <v>13</v>
      </c>
      <c r="C61" s="32">
        <v>9</v>
      </c>
      <c r="D61" s="32">
        <v>8</v>
      </c>
      <c r="E61" s="32">
        <v>8</v>
      </c>
      <c r="F61">
        <v>7</v>
      </c>
      <c r="G61" s="110"/>
      <c r="H61" s="150" t="str">
        <f t="shared" si="1"/>
        <v>*</v>
      </c>
      <c r="I61" s="110"/>
    </row>
    <row r="62" spans="1:9" ht="12.75">
      <c r="A62" s="158" t="s">
        <v>120</v>
      </c>
      <c r="B62" s="32">
        <v>136</v>
      </c>
      <c r="C62" s="32">
        <v>138</v>
      </c>
      <c r="D62" s="32">
        <v>128</v>
      </c>
      <c r="E62" s="32">
        <v>112</v>
      </c>
      <c r="F62">
        <v>110</v>
      </c>
      <c r="G62" s="110"/>
      <c r="H62" s="150">
        <f t="shared" si="1"/>
        <v>-0.19117647058823528</v>
      </c>
      <c r="I62" s="110"/>
    </row>
    <row r="63" spans="1:9" ht="12.75">
      <c r="A63" s="223"/>
      <c r="B63" s="32"/>
      <c r="C63" s="32"/>
      <c r="D63" s="32"/>
      <c r="E63" s="34"/>
      <c r="F63"/>
      <c r="G63" s="110"/>
      <c r="H63" s="150"/>
      <c r="I63" s="110"/>
    </row>
    <row r="64" spans="1:9" ht="12.75">
      <c r="A64" s="195" t="s">
        <v>80</v>
      </c>
      <c r="B64" s="196">
        <v>12.349464351680828</v>
      </c>
      <c r="C64" s="342">
        <v>12.300422095797394</v>
      </c>
      <c r="D64" s="198">
        <v>12.32665041090942</v>
      </c>
      <c r="E64" s="198">
        <v>12.363577265973253</v>
      </c>
      <c r="F64" s="198">
        <v>12.357001972386588</v>
      </c>
      <c r="G64" s="155"/>
      <c r="H64" s="150"/>
      <c r="I64" s="110"/>
    </row>
    <row r="65" spans="1:9" ht="12.75">
      <c r="A65" s="138"/>
      <c r="B65" s="32"/>
      <c r="C65" s="32"/>
      <c r="D65" s="22"/>
      <c r="E65" s="32"/>
      <c r="F65"/>
      <c r="G65" s="110"/>
      <c r="H65" s="150"/>
      <c r="I65" s="110"/>
    </row>
    <row r="66" spans="1:9" ht="12.75">
      <c r="A66" s="224" t="s">
        <v>53</v>
      </c>
      <c r="B66" s="22">
        <v>5651</v>
      </c>
      <c r="C66" s="22">
        <v>5533</v>
      </c>
      <c r="D66" s="22">
        <v>5665</v>
      </c>
      <c r="E66" s="22">
        <v>5583</v>
      </c>
      <c r="F66" s="22">
        <v>5705</v>
      </c>
      <c r="G66" s="110"/>
      <c r="H66" s="150">
        <f>IF(OR(B66="..",F66=".."),"..",(IF(OR(B66&lt;50,F66&lt;50),"*",(F66/B66)-1)))</f>
        <v>0.009555830826402323</v>
      </c>
      <c r="I66" s="110"/>
    </row>
    <row r="67" spans="1:9" ht="12.75">
      <c r="A67" s="158" t="s">
        <v>54</v>
      </c>
      <c r="B67" s="32">
        <v>25</v>
      </c>
      <c r="C67" s="32">
        <v>23</v>
      </c>
      <c r="D67" s="32">
        <v>17</v>
      </c>
      <c r="E67" s="32">
        <v>21</v>
      </c>
      <c r="F67">
        <v>23</v>
      </c>
      <c r="G67" s="110"/>
      <c r="H67" s="150" t="str">
        <f>IF(OR(B67="..",F67=".."),"..",(IF(OR(B67&lt;50,F67&lt;50),"*",(F67/B67)-1)))</f>
        <v>*</v>
      </c>
      <c r="I67" s="110"/>
    </row>
    <row r="68" spans="1:9" ht="12.75">
      <c r="A68" s="158" t="s">
        <v>55</v>
      </c>
      <c r="B68" s="34">
        <v>5629</v>
      </c>
      <c r="C68" s="34">
        <v>5516</v>
      </c>
      <c r="D68" s="34">
        <v>5650</v>
      </c>
      <c r="E68" s="34">
        <v>5565</v>
      </c>
      <c r="F68" s="25">
        <v>5686</v>
      </c>
      <c r="G68" s="110"/>
      <c r="H68" s="150">
        <f>IF(OR(B68="..",F68=".."),"..",(IF(OR(B68&lt;50,F68&lt;50),"*",(F68/B68)-1)))</f>
        <v>0.010126132527980003</v>
      </c>
      <c r="I68" s="110"/>
    </row>
    <row r="69" spans="1:9" ht="12.75">
      <c r="A69" s="158"/>
      <c r="B69" s="34"/>
      <c r="C69" s="32"/>
      <c r="D69" s="32"/>
      <c r="E69" s="34"/>
      <c r="F69"/>
      <c r="G69" s="110"/>
      <c r="H69" s="150"/>
      <c r="I69" s="110"/>
    </row>
    <row r="70" spans="1:9" ht="12.75">
      <c r="A70" s="195" t="s">
        <v>81</v>
      </c>
      <c r="B70" s="196">
        <v>17.379445168497487</v>
      </c>
      <c r="C70" s="343">
        <v>17.352298417483045</v>
      </c>
      <c r="D70" s="198">
        <v>17.251638747268753</v>
      </c>
      <c r="E70" s="198">
        <v>17.23314137098272</v>
      </c>
      <c r="F70" s="198">
        <v>17.276556776556777</v>
      </c>
      <c r="G70" s="110"/>
      <c r="H70" s="150"/>
      <c r="I70" s="110"/>
    </row>
    <row r="71" spans="1:11" ht="12.75">
      <c r="A71" s="26"/>
      <c r="B71" s="32"/>
      <c r="C71" s="32"/>
      <c r="D71" s="32" t="s">
        <v>82</v>
      </c>
      <c r="E71" s="34"/>
      <c r="F71"/>
      <c r="G71" s="110"/>
      <c r="H71" s="150"/>
      <c r="I71" s="22"/>
      <c r="J71" s="22"/>
      <c r="K71" s="22"/>
    </row>
    <row r="72" spans="1:11" ht="15">
      <c r="A72" s="174" t="s">
        <v>83</v>
      </c>
      <c r="B72" s="22">
        <v>5412</v>
      </c>
      <c r="C72" s="22">
        <v>5346</v>
      </c>
      <c r="D72" s="22">
        <v>5216</v>
      </c>
      <c r="E72" s="22">
        <v>5253</v>
      </c>
      <c r="F72" s="22">
        <v>5273</v>
      </c>
      <c r="G72" s="110"/>
      <c r="H72" s="150">
        <f>IF(OR(B72="..",F72=".."),"..",(IF(OR(B72&lt;50,F72&lt;50),"*",(F72/B72)-1)))</f>
        <v>-0.025683665927568322</v>
      </c>
      <c r="I72" s="22"/>
      <c r="J72" s="22"/>
      <c r="K72" s="25"/>
    </row>
    <row r="73" spans="1:12" ht="12.75">
      <c r="A73" s="159" t="s">
        <v>68</v>
      </c>
      <c r="B73" s="34">
        <v>3032</v>
      </c>
      <c r="C73" s="34">
        <v>3043</v>
      </c>
      <c r="D73" s="34">
        <v>2963</v>
      </c>
      <c r="E73" s="34">
        <v>2988</v>
      </c>
      <c r="F73" s="25">
        <v>3015</v>
      </c>
      <c r="G73" s="110"/>
      <c r="H73" s="150">
        <f>IF(OR(B73="..",F73=".."),"..",(IF(OR(B73&lt;50,F73&lt;50),"*",(F73/B73)-1)))</f>
        <v>-0.005606860158311355</v>
      </c>
      <c r="I73" s="22"/>
      <c r="J73" s="22"/>
      <c r="K73" s="22"/>
      <c r="L73" s="13"/>
    </row>
    <row r="74" spans="1:11" ht="12.75">
      <c r="A74" s="159" t="s">
        <v>69</v>
      </c>
      <c r="B74" s="34">
        <v>2388</v>
      </c>
      <c r="C74" s="34">
        <v>2310</v>
      </c>
      <c r="D74" s="34">
        <v>2264</v>
      </c>
      <c r="E74" s="34">
        <v>2273</v>
      </c>
      <c r="F74" s="25">
        <v>2273</v>
      </c>
      <c r="G74" s="110"/>
      <c r="H74" s="150">
        <f>IF(OR(B74="..",F74=".."),"..",(IF(OR(B74&lt;50,F74&lt;50),"*",(F74/B74)-1)))</f>
        <v>-0.048157453936348404</v>
      </c>
      <c r="I74" s="34"/>
      <c r="J74" s="25"/>
      <c r="K74" s="25"/>
    </row>
    <row r="75" spans="1:11" ht="14.25" customHeight="1">
      <c r="A75" s="27"/>
      <c r="B75" s="39"/>
      <c r="C75" s="39"/>
      <c r="D75" s="39"/>
      <c r="E75" s="39"/>
      <c r="F75" s="39"/>
      <c r="G75" s="345"/>
      <c r="H75" s="227"/>
      <c r="I75" s="34"/>
      <c r="J75" s="25"/>
      <c r="K75" s="25"/>
    </row>
    <row r="76" spans="9:11" ht="11.25" customHeight="1">
      <c r="I76" s="25"/>
      <c r="J76"/>
      <c r="K76"/>
    </row>
    <row r="77" spans="1:11" ht="27" customHeight="1">
      <c r="A77" s="373" t="s">
        <v>111</v>
      </c>
      <c r="B77" s="374"/>
      <c r="C77" s="374"/>
      <c r="D77" s="374"/>
      <c r="E77" s="374"/>
      <c r="F77" s="374"/>
      <c r="G77" s="374"/>
      <c r="H77" s="374"/>
      <c r="I77"/>
      <c r="J77"/>
      <c r="K77"/>
    </row>
    <row r="78" spans="1:11" ht="13.5" customHeight="1">
      <c r="A78" s="177" t="s">
        <v>106</v>
      </c>
      <c r="I78"/>
      <c r="J78"/>
      <c r="K78"/>
    </row>
    <row r="79" spans="1:11" ht="12.75">
      <c r="A79" s="9"/>
      <c r="I79" s="25"/>
      <c r="J79" s="25"/>
      <c r="K79" s="25"/>
    </row>
    <row r="80" spans="9:11" ht="12.75">
      <c r="I80" s="25"/>
      <c r="J80" s="25"/>
      <c r="K80" s="25"/>
    </row>
    <row r="81" spans="9:11" ht="12.75">
      <c r="I81"/>
      <c r="J81"/>
      <c r="K81"/>
    </row>
    <row r="82" spans="2:12" s="4" customFormat="1" ht="12.75">
      <c r="B82" s="2"/>
      <c r="C82" s="2"/>
      <c r="D82" s="2"/>
      <c r="E82" s="2"/>
      <c r="F82" s="2"/>
      <c r="G82" s="2"/>
      <c r="H82" s="148"/>
      <c r="I82"/>
      <c r="J82" s="25"/>
      <c r="K82"/>
      <c r="L82" s="2"/>
    </row>
    <row r="83" spans="9:11" ht="12.75">
      <c r="I83" s="22"/>
      <c r="J83" s="22"/>
      <c r="K83" s="22"/>
    </row>
    <row r="84" spans="9:11" ht="12.75">
      <c r="I84" s="34"/>
      <c r="J84" s="25"/>
      <c r="K84" s="25"/>
    </row>
    <row r="85" ht="6.75" customHeight="1"/>
    <row r="86" ht="6" customHeight="1"/>
    <row r="89" ht="3.75" customHeight="1"/>
  </sheetData>
  <sheetProtection/>
  <mergeCells count="2">
    <mergeCell ref="A77:H77"/>
    <mergeCell ref="A1:H1"/>
  </mergeCells>
  <printOptions/>
  <pageMargins left="0.5511811023622047" right="0.5511811023622047" top="0.7874015748031497" bottom="0.5905511811023623" header="0.5118110236220472" footer="0.5118110236220472"/>
  <pageSetup horizontalDpi="600" verticalDpi="600" orientation="portrait" paperSize="9" scale="59" r:id="rId2"/>
  <drawing r:id="rId1"/>
</worksheet>
</file>

<file path=xl/worksheets/sheet9.xml><?xml version="1.0" encoding="utf-8"?>
<worksheet xmlns="http://schemas.openxmlformats.org/spreadsheetml/2006/main" xmlns:r="http://schemas.openxmlformats.org/officeDocument/2006/relationships">
  <dimension ref="A1:J94"/>
  <sheetViews>
    <sheetView zoomScale="75" zoomScaleNormal="75" zoomScalePageLayoutView="0" workbookViewId="0" topLeftCell="A1">
      <selection activeCell="A1" sqref="A1:G1"/>
    </sheetView>
  </sheetViews>
  <sheetFormatPr defaultColWidth="9.140625" defaultRowHeight="12.75"/>
  <cols>
    <col min="1" max="1" width="36.421875" style="305" customWidth="1"/>
    <col min="2" max="6" width="15.7109375" style="305" customWidth="1"/>
    <col min="7" max="7" width="24.28125" style="313" customWidth="1"/>
    <col min="8" max="8" width="9.00390625" style="305" customWidth="1"/>
    <col min="9" max="16384" width="9.140625" style="305" customWidth="1"/>
  </cols>
  <sheetData>
    <row r="1" spans="1:7" ht="30" customHeight="1">
      <c r="A1" s="387" t="s">
        <v>218</v>
      </c>
      <c r="B1" s="388"/>
      <c r="C1" s="388"/>
      <c r="D1" s="388"/>
      <c r="E1" s="388"/>
      <c r="F1" s="388"/>
      <c r="G1" s="388"/>
    </row>
    <row r="2" spans="1:7" ht="15.75" customHeight="1" thickBot="1">
      <c r="A2" s="306"/>
      <c r="B2" s="307"/>
      <c r="C2" s="307"/>
      <c r="D2" s="307"/>
      <c r="E2" s="307"/>
      <c r="F2" s="307"/>
      <c r="G2" s="308"/>
    </row>
    <row r="3" spans="1:7" ht="47.25" customHeight="1">
      <c r="A3" s="309"/>
      <c r="B3" s="311" t="s">
        <v>118</v>
      </c>
      <c r="C3" s="310" t="s">
        <v>131</v>
      </c>
      <c r="D3" s="310" t="s">
        <v>134</v>
      </c>
      <c r="E3" s="311" t="s">
        <v>137</v>
      </c>
      <c r="F3" s="311" t="s">
        <v>225</v>
      </c>
      <c r="G3" s="276" t="s">
        <v>221</v>
      </c>
    </row>
    <row r="4" ht="6" customHeight="1">
      <c r="A4" s="312"/>
    </row>
    <row r="5" spans="1:9" ht="15">
      <c r="A5" s="314" t="s">
        <v>3</v>
      </c>
      <c r="I5" s="315"/>
    </row>
    <row r="6" spans="1:7" ht="12.75">
      <c r="A6" s="316"/>
      <c r="G6" s="317"/>
    </row>
    <row r="7" spans="1:7" ht="15">
      <c r="A7" s="318" t="s">
        <v>45</v>
      </c>
      <c r="B7" s="319">
        <v>73580</v>
      </c>
      <c r="C7" s="319">
        <v>73567</v>
      </c>
      <c r="D7" s="319">
        <v>72936</v>
      </c>
      <c r="E7" s="319">
        <v>71442</v>
      </c>
      <c r="F7" s="319">
        <v>72018</v>
      </c>
      <c r="G7" s="337">
        <f>IF(OR(B7="..",F7=".."),"..",(IF(OR(B7&lt;50,F7&lt;50),"*",(F7/B7)-1)))</f>
        <v>-0.02122859472682792</v>
      </c>
    </row>
    <row r="8" spans="1:7" ht="12.75">
      <c r="A8" s="321" t="s">
        <v>4</v>
      </c>
      <c r="B8" s="346">
        <v>6033</v>
      </c>
      <c r="C8" s="346">
        <v>5952</v>
      </c>
      <c r="D8" s="346">
        <v>5882</v>
      </c>
      <c r="E8" s="346">
        <v>5770</v>
      </c>
      <c r="F8" s="346">
        <v>5781</v>
      </c>
      <c r="G8" s="337">
        <f aca="true" t="shared" si="0" ref="G8:G18">IF(OR(B8="..",F8=".."),"..",(IF(OR(B8&lt;50,F8&lt;50),"*",(F8/B8)-1)))</f>
        <v>-0.04177026355047242</v>
      </c>
    </row>
    <row r="9" spans="1:7" ht="12.75">
      <c r="A9" s="321" t="s">
        <v>5</v>
      </c>
      <c r="B9" s="346">
        <v>1959</v>
      </c>
      <c r="C9" s="346">
        <v>1918</v>
      </c>
      <c r="D9" s="346">
        <v>1909</v>
      </c>
      <c r="E9" s="346">
        <v>1869</v>
      </c>
      <c r="F9" s="346">
        <v>1900</v>
      </c>
      <c r="G9" s="337">
        <f t="shared" si="0"/>
        <v>-0.03011740684022457</v>
      </c>
    </row>
    <row r="10" spans="1:7" ht="12.75">
      <c r="A10" s="321" t="s">
        <v>6</v>
      </c>
      <c r="B10" s="347">
        <v>173</v>
      </c>
      <c r="C10" s="347">
        <v>150</v>
      </c>
      <c r="D10" s="347">
        <v>129</v>
      </c>
      <c r="E10" s="347">
        <v>113</v>
      </c>
      <c r="F10" s="347">
        <v>122</v>
      </c>
      <c r="G10" s="337">
        <f t="shared" si="0"/>
        <v>-0.2947976878612717</v>
      </c>
    </row>
    <row r="11" spans="1:8" ht="12.75">
      <c r="A11" s="321" t="s">
        <v>7</v>
      </c>
      <c r="B11" s="346">
        <v>2522</v>
      </c>
      <c r="C11" s="346">
        <v>2463</v>
      </c>
      <c r="D11" s="346">
        <v>2377</v>
      </c>
      <c r="E11" s="346">
        <v>2287</v>
      </c>
      <c r="F11" s="346">
        <v>2215</v>
      </c>
      <c r="G11" s="337">
        <f t="shared" si="0"/>
        <v>-0.1217287866772403</v>
      </c>
      <c r="H11" s="322"/>
    </row>
    <row r="12" spans="1:7" ht="12.75">
      <c r="A12" s="321" t="s">
        <v>8</v>
      </c>
      <c r="B12" s="346">
        <v>13567</v>
      </c>
      <c r="C12" s="346">
        <v>13704</v>
      </c>
      <c r="D12" s="346">
        <v>13456</v>
      </c>
      <c r="E12" s="346">
        <v>13064</v>
      </c>
      <c r="F12" s="346">
        <v>12904</v>
      </c>
      <c r="G12" s="337">
        <f t="shared" si="0"/>
        <v>-0.048868578167612586</v>
      </c>
    </row>
    <row r="13" spans="1:7" ht="12.75">
      <c r="A13" s="321" t="s">
        <v>9</v>
      </c>
      <c r="B13" s="346">
        <v>3622</v>
      </c>
      <c r="C13" s="346">
        <v>3419</v>
      </c>
      <c r="D13" s="346">
        <v>3414</v>
      </c>
      <c r="E13" s="346">
        <v>3278</v>
      </c>
      <c r="F13" s="346">
        <v>3265</v>
      </c>
      <c r="G13" s="337">
        <f t="shared" si="0"/>
        <v>-0.09856432909994484</v>
      </c>
    </row>
    <row r="14" spans="1:7" ht="12.75">
      <c r="A14" s="321" t="s">
        <v>10</v>
      </c>
      <c r="B14" s="346">
        <v>1228</v>
      </c>
      <c r="C14" s="347">
        <v>926</v>
      </c>
      <c r="D14" s="347">
        <v>758</v>
      </c>
      <c r="E14" s="347">
        <v>626</v>
      </c>
      <c r="F14" s="347">
        <v>584</v>
      </c>
      <c r="G14" s="337">
        <f t="shared" si="0"/>
        <v>-0.5244299674267101</v>
      </c>
    </row>
    <row r="15" spans="1:7" ht="12.75">
      <c r="A15" s="321" t="s">
        <v>11</v>
      </c>
      <c r="B15" s="347">
        <v>378</v>
      </c>
      <c r="C15" s="347">
        <v>374</v>
      </c>
      <c r="D15" s="347">
        <v>365</v>
      </c>
      <c r="E15" s="347">
        <v>377</v>
      </c>
      <c r="F15" s="347">
        <v>395</v>
      </c>
      <c r="G15" s="337">
        <f t="shared" si="0"/>
        <v>0.04497354497354489</v>
      </c>
    </row>
    <row r="16" spans="1:7" ht="12.75">
      <c r="A16" s="321" t="s">
        <v>12</v>
      </c>
      <c r="B16" s="346">
        <v>8921</v>
      </c>
      <c r="C16" s="346">
        <v>8793</v>
      </c>
      <c r="D16" s="346">
        <v>8583</v>
      </c>
      <c r="E16" s="346">
        <v>8388</v>
      </c>
      <c r="F16" s="346">
        <v>8349</v>
      </c>
      <c r="G16" s="337">
        <f t="shared" si="0"/>
        <v>-0.06411837237977802</v>
      </c>
    </row>
    <row r="17" spans="1:7" ht="12.75">
      <c r="A17" s="321" t="s">
        <v>13</v>
      </c>
      <c r="B17" s="346">
        <v>6939</v>
      </c>
      <c r="C17" s="346">
        <v>6843</v>
      </c>
      <c r="D17" s="346">
        <v>6717</v>
      </c>
      <c r="E17" s="346">
        <v>6596</v>
      </c>
      <c r="F17" s="346">
        <v>6580</v>
      </c>
      <c r="G17" s="337">
        <f t="shared" si="0"/>
        <v>-0.051736561464187925</v>
      </c>
    </row>
    <row r="18" spans="1:9" ht="12.75">
      <c r="A18" s="321" t="s">
        <v>14</v>
      </c>
      <c r="B18" s="346">
        <v>28238</v>
      </c>
      <c r="C18" s="346">
        <v>29025</v>
      </c>
      <c r="D18" s="346">
        <v>29346</v>
      </c>
      <c r="E18" s="346">
        <v>29074</v>
      </c>
      <c r="F18" s="346">
        <v>29923</v>
      </c>
      <c r="G18" s="337">
        <f t="shared" si="0"/>
        <v>0.05967136482753732</v>
      </c>
      <c r="I18" s="315"/>
    </row>
    <row r="19" spans="1:7" ht="12.75">
      <c r="A19" s="323"/>
      <c r="B19" s="347"/>
      <c r="C19" s="347"/>
      <c r="D19" s="347"/>
      <c r="E19" s="347"/>
      <c r="F19" s="347"/>
      <c r="G19" s="320"/>
    </row>
    <row r="20" spans="1:7" ht="15">
      <c r="A20" s="324" t="s">
        <v>46</v>
      </c>
      <c r="B20" s="319">
        <v>62273</v>
      </c>
      <c r="C20" s="319">
        <v>62211</v>
      </c>
      <c r="D20" s="319">
        <v>61450</v>
      </c>
      <c r="E20" s="319">
        <v>60245</v>
      </c>
      <c r="F20" s="319">
        <v>60793</v>
      </c>
      <c r="G20" s="337">
        <f>IF(OR(B20="..",F20=".."),"..",(IF(OR(B20&lt;50,F20&lt;50),"*",(F20/B20)-1)))</f>
        <v>-0.02376631927159445</v>
      </c>
    </row>
    <row r="21" spans="1:7" ht="12.75">
      <c r="A21" s="321" t="s">
        <v>4</v>
      </c>
      <c r="B21" s="346">
        <v>5191</v>
      </c>
      <c r="C21" s="346">
        <v>5167</v>
      </c>
      <c r="D21" s="346">
        <v>5120</v>
      </c>
      <c r="E21" s="346">
        <v>5046</v>
      </c>
      <c r="F21" s="346">
        <v>5068</v>
      </c>
      <c r="G21" s="337">
        <f aca="true" t="shared" si="1" ref="G21:G31">IF(OR(B21="..",F21=".."),"..",(IF(OR(B21&lt;50,F21&lt;50),"*",(F21/B21)-1)))</f>
        <v>-0.02369485648237335</v>
      </c>
    </row>
    <row r="22" spans="1:7" ht="12.75">
      <c r="A22" s="321" t="s">
        <v>5</v>
      </c>
      <c r="B22" s="346">
        <v>1940</v>
      </c>
      <c r="C22" s="346">
        <v>1902</v>
      </c>
      <c r="D22" s="346">
        <v>1891</v>
      </c>
      <c r="E22" s="346">
        <v>1851</v>
      </c>
      <c r="F22" s="346">
        <v>1881</v>
      </c>
      <c r="G22" s="337">
        <f t="shared" si="1"/>
        <v>-0.03041237113402062</v>
      </c>
    </row>
    <row r="23" spans="1:7" ht="12.75">
      <c r="A23" s="321" t="s">
        <v>6</v>
      </c>
      <c r="B23" s="347">
        <v>142</v>
      </c>
      <c r="C23" s="347">
        <v>128</v>
      </c>
      <c r="D23" s="347">
        <v>110</v>
      </c>
      <c r="E23" s="347">
        <v>95</v>
      </c>
      <c r="F23" s="347">
        <v>97</v>
      </c>
      <c r="G23" s="337">
        <f t="shared" si="1"/>
        <v>-0.31690140845070425</v>
      </c>
    </row>
    <row r="24" spans="1:7" ht="12.75">
      <c r="A24" s="321" t="s">
        <v>7</v>
      </c>
      <c r="B24" s="346">
        <v>2334</v>
      </c>
      <c r="C24" s="346">
        <v>2268</v>
      </c>
      <c r="D24" s="346">
        <v>2187</v>
      </c>
      <c r="E24" s="346">
        <v>2100</v>
      </c>
      <c r="F24" s="346">
        <v>2013</v>
      </c>
      <c r="G24" s="337">
        <f t="shared" si="1"/>
        <v>-0.13753213367609252</v>
      </c>
    </row>
    <row r="25" spans="1:7" ht="12.75">
      <c r="A25" s="321" t="s">
        <v>8</v>
      </c>
      <c r="B25" s="346">
        <v>10387</v>
      </c>
      <c r="C25" s="346">
        <v>10475</v>
      </c>
      <c r="D25" s="346">
        <v>10195</v>
      </c>
      <c r="E25" s="346">
        <v>9881</v>
      </c>
      <c r="F25" s="346">
        <v>9821</v>
      </c>
      <c r="G25" s="337">
        <f t="shared" si="1"/>
        <v>-0.054491190911716614</v>
      </c>
    </row>
    <row r="26" spans="1:7" ht="12.75">
      <c r="A26" s="321" t="s">
        <v>9</v>
      </c>
      <c r="B26" s="346">
        <v>2228</v>
      </c>
      <c r="C26" s="346">
        <v>2094</v>
      </c>
      <c r="D26" s="346">
        <v>2055</v>
      </c>
      <c r="E26" s="346">
        <v>1990</v>
      </c>
      <c r="F26" s="346">
        <v>1992</v>
      </c>
      <c r="G26" s="337">
        <f t="shared" si="1"/>
        <v>-0.10592459605026927</v>
      </c>
    </row>
    <row r="27" spans="1:7" ht="12.75">
      <c r="A27" s="321" t="s">
        <v>10</v>
      </c>
      <c r="B27" s="346">
        <v>1113</v>
      </c>
      <c r="C27" s="347">
        <v>827</v>
      </c>
      <c r="D27" s="347">
        <v>663</v>
      </c>
      <c r="E27" s="347">
        <v>540</v>
      </c>
      <c r="F27" s="347">
        <v>494</v>
      </c>
      <c r="G27" s="337">
        <f t="shared" si="1"/>
        <v>-0.5561545372866128</v>
      </c>
    </row>
    <row r="28" spans="1:7" ht="12.75">
      <c r="A28" s="321" t="s">
        <v>11</v>
      </c>
      <c r="B28" s="347">
        <v>350</v>
      </c>
      <c r="C28" s="347">
        <v>336</v>
      </c>
      <c r="D28" s="347">
        <v>329</v>
      </c>
      <c r="E28" s="347">
        <v>340</v>
      </c>
      <c r="F28" s="347">
        <v>359</v>
      </c>
      <c r="G28" s="337">
        <f t="shared" si="1"/>
        <v>0.0257142857142858</v>
      </c>
    </row>
    <row r="29" spans="1:7" ht="12.75">
      <c r="A29" s="321" t="s">
        <v>12</v>
      </c>
      <c r="B29" s="346">
        <v>8081</v>
      </c>
      <c r="C29" s="346">
        <v>7974</v>
      </c>
      <c r="D29" s="346">
        <v>7777</v>
      </c>
      <c r="E29" s="346">
        <v>7621</v>
      </c>
      <c r="F29" s="346">
        <v>7544</v>
      </c>
      <c r="G29" s="337">
        <f t="shared" si="1"/>
        <v>-0.06645217176092066</v>
      </c>
    </row>
    <row r="30" spans="1:10" ht="12.75">
      <c r="A30" s="321" t="s">
        <v>13</v>
      </c>
      <c r="B30" s="346">
        <v>5812</v>
      </c>
      <c r="C30" s="346">
        <v>5713</v>
      </c>
      <c r="D30" s="346">
        <v>5586</v>
      </c>
      <c r="E30" s="346">
        <v>5461</v>
      </c>
      <c r="F30" s="346">
        <v>5493</v>
      </c>
      <c r="G30" s="337">
        <f t="shared" si="1"/>
        <v>-0.05488644184445979</v>
      </c>
      <c r="J30" s="303"/>
    </row>
    <row r="31" spans="1:9" ht="12.75">
      <c r="A31" s="321" t="s">
        <v>14</v>
      </c>
      <c r="B31" s="346">
        <v>24695</v>
      </c>
      <c r="C31" s="346">
        <v>25327</v>
      </c>
      <c r="D31" s="346">
        <v>25537</v>
      </c>
      <c r="E31" s="346">
        <v>25320</v>
      </c>
      <c r="F31" s="346">
        <v>26031</v>
      </c>
      <c r="G31" s="337">
        <f t="shared" si="1"/>
        <v>0.05410002024701366</v>
      </c>
      <c r="I31" s="315"/>
    </row>
    <row r="32" spans="1:7" ht="12.75">
      <c r="A32" s="323"/>
      <c r="B32" s="347"/>
      <c r="C32" s="347"/>
      <c r="D32" s="347"/>
      <c r="E32" s="347"/>
      <c r="F32" s="347"/>
      <c r="G32" s="320"/>
    </row>
    <row r="33" spans="1:7" ht="15">
      <c r="A33" s="324" t="s">
        <v>47</v>
      </c>
      <c r="B33" s="319">
        <v>11307</v>
      </c>
      <c r="C33" s="319">
        <v>11356</v>
      </c>
      <c r="D33" s="319">
        <v>11486</v>
      </c>
      <c r="E33" s="319">
        <v>11197</v>
      </c>
      <c r="F33" s="319">
        <v>11225</v>
      </c>
      <c r="G33" s="337">
        <f>IF(OR(B33="..",F33=".."),"..",(IF(OR(B33&lt;50,F33&lt;50),"*",(F33/B33)-1)))</f>
        <v>-0.007252144689130602</v>
      </c>
    </row>
    <row r="34" spans="1:7" ht="12.75">
      <c r="A34" s="321" t="s">
        <v>4</v>
      </c>
      <c r="B34" s="347">
        <v>842</v>
      </c>
      <c r="C34" s="347">
        <v>785</v>
      </c>
      <c r="D34" s="347">
        <v>762</v>
      </c>
      <c r="E34" s="347">
        <v>724</v>
      </c>
      <c r="F34" s="347">
        <v>713</v>
      </c>
      <c r="G34" s="337">
        <f aca="true" t="shared" si="2" ref="G34:G44">IF(OR(B34="..",F34=".."),"..",(IF(OR(B34&lt;50,F34&lt;50),"*",(F34/B34)-1)))</f>
        <v>-0.15320665083135387</v>
      </c>
    </row>
    <row r="35" spans="1:7" ht="12.75">
      <c r="A35" s="321" t="s">
        <v>5</v>
      </c>
      <c r="B35" s="347">
        <v>19</v>
      </c>
      <c r="C35" s="347">
        <v>16</v>
      </c>
      <c r="D35" s="347">
        <v>18</v>
      </c>
      <c r="E35" s="347">
        <v>18</v>
      </c>
      <c r="F35" s="347">
        <v>19</v>
      </c>
      <c r="G35" s="337" t="str">
        <f t="shared" si="2"/>
        <v>*</v>
      </c>
    </row>
    <row r="36" spans="1:7" ht="12.75">
      <c r="A36" s="321" t="s">
        <v>6</v>
      </c>
      <c r="B36" s="347">
        <v>31</v>
      </c>
      <c r="C36" s="347">
        <v>22</v>
      </c>
      <c r="D36" s="347">
        <v>19</v>
      </c>
      <c r="E36" s="347">
        <v>18</v>
      </c>
      <c r="F36" s="347">
        <v>25</v>
      </c>
      <c r="G36" s="337" t="str">
        <f t="shared" si="2"/>
        <v>*</v>
      </c>
    </row>
    <row r="37" spans="1:7" ht="12.75">
      <c r="A37" s="321" t="s">
        <v>7</v>
      </c>
      <c r="B37" s="347">
        <v>188</v>
      </c>
      <c r="C37" s="347">
        <v>195</v>
      </c>
      <c r="D37" s="347">
        <v>190</v>
      </c>
      <c r="E37" s="347">
        <v>187</v>
      </c>
      <c r="F37" s="347">
        <v>202</v>
      </c>
      <c r="G37" s="337">
        <f t="shared" si="2"/>
        <v>0.07446808510638303</v>
      </c>
    </row>
    <row r="38" spans="1:7" ht="12.75">
      <c r="A38" s="321" t="s">
        <v>8</v>
      </c>
      <c r="B38" s="346">
        <v>3180</v>
      </c>
      <c r="C38" s="346">
        <v>3229</v>
      </c>
      <c r="D38" s="346">
        <v>3261</v>
      </c>
      <c r="E38" s="346">
        <v>3183</v>
      </c>
      <c r="F38" s="346">
        <v>3083</v>
      </c>
      <c r="G38" s="337">
        <f t="shared" si="2"/>
        <v>-0.0305031446540881</v>
      </c>
    </row>
    <row r="39" spans="1:7" ht="12.75">
      <c r="A39" s="321" t="s">
        <v>9</v>
      </c>
      <c r="B39" s="346">
        <v>1394</v>
      </c>
      <c r="C39" s="346">
        <v>1325</v>
      </c>
      <c r="D39" s="346">
        <v>1359</v>
      </c>
      <c r="E39" s="346">
        <v>1288</v>
      </c>
      <c r="F39" s="346">
        <v>1273</v>
      </c>
      <c r="G39" s="337">
        <f t="shared" si="2"/>
        <v>-0.08680057388809181</v>
      </c>
    </row>
    <row r="40" spans="1:7" ht="12.75">
      <c r="A40" s="321" t="s">
        <v>10</v>
      </c>
      <c r="B40" s="347">
        <v>115</v>
      </c>
      <c r="C40" s="347">
        <v>99</v>
      </c>
      <c r="D40" s="347">
        <v>95</v>
      </c>
      <c r="E40" s="347">
        <v>86</v>
      </c>
      <c r="F40" s="347">
        <v>90</v>
      </c>
      <c r="G40" s="337">
        <f t="shared" si="2"/>
        <v>-0.21739130434782605</v>
      </c>
    </row>
    <row r="41" spans="1:7" ht="12.75">
      <c r="A41" s="321" t="s">
        <v>11</v>
      </c>
      <c r="B41" s="347">
        <v>28</v>
      </c>
      <c r="C41" s="347">
        <v>38</v>
      </c>
      <c r="D41" s="347">
        <v>36</v>
      </c>
      <c r="E41" s="347">
        <v>37</v>
      </c>
      <c r="F41" s="347">
        <v>36</v>
      </c>
      <c r="G41" s="337" t="str">
        <f t="shared" si="2"/>
        <v>*</v>
      </c>
    </row>
    <row r="42" spans="1:7" ht="12.75">
      <c r="A42" s="321" t="s">
        <v>12</v>
      </c>
      <c r="B42" s="347">
        <v>840</v>
      </c>
      <c r="C42" s="347">
        <v>819</v>
      </c>
      <c r="D42" s="347">
        <v>806</v>
      </c>
      <c r="E42" s="347">
        <v>767</v>
      </c>
      <c r="F42" s="347">
        <v>805</v>
      </c>
      <c r="G42" s="337">
        <f t="shared" si="2"/>
        <v>-0.04166666666666663</v>
      </c>
    </row>
    <row r="43" spans="1:7" ht="12.75">
      <c r="A43" s="321" t="s">
        <v>13</v>
      </c>
      <c r="B43" s="346">
        <v>1127</v>
      </c>
      <c r="C43" s="346">
        <v>1130</v>
      </c>
      <c r="D43" s="346">
        <v>1131</v>
      </c>
      <c r="E43" s="346">
        <v>1135</v>
      </c>
      <c r="F43" s="346">
        <v>1087</v>
      </c>
      <c r="G43" s="337">
        <f t="shared" si="2"/>
        <v>-0.03549245785270627</v>
      </c>
    </row>
    <row r="44" spans="1:7" ht="12.75">
      <c r="A44" s="321" t="s">
        <v>14</v>
      </c>
      <c r="B44" s="346">
        <v>3543</v>
      </c>
      <c r="C44" s="346">
        <v>3698</v>
      </c>
      <c r="D44" s="346">
        <v>3809</v>
      </c>
      <c r="E44" s="346">
        <v>3754</v>
      </c>
      <c r="F44" s="346">
        <v>3892</v>
      </c>
      <c r="G44" s="337">
        <f t="shared" si="2"/>
        <v>0.09850409257691228</v>
      </c>
    </row>
    <row r="45" spans="1:7" ht="12.75">
      <c r="A45" s="325"/>
      <c r="B45" s="348"/>
      <c r="C45" s="348"/>
      <c r="D45" s="348"/>
      <c r="E45" s="348"/>
      <c r="F45" s="348"/>
      <c r="G45" s="304"/>
    </row>
    <row r="46" spans="1:7" ht="6" customHeight="1">
      <c r="A46" s="326"/>
      <c r="B46" s="349"/>
      <c r="C46" s="349"/>
      <c r="D46" s="349"/>
      <c r="E46" s="349"/>
      <c r="F46" s="349"/>
      <c r="G46" s="350"/>
    </row>
    <row r="47" spans="1:7" ht="15">
      <c r="A47" s="314" t="s">
        <v>15</v>
      </c>
      <c r="B47" s="319"/>
      <c r="C47" s="319"/>
      <c r="D47" s="319"/>
      <c r="E47" s="319"/>
      <c r="F47" s="319"/>
      <c r="G47" s="320"/>
    </row>
    <row r="48" spans="1:7" ht="12.75">
      <c r="A48" s="326"/>
      <c r="B48" s="346"/>
      <c r="C48" s="346"/>
      <c r="D48" s="346"/>
      <c r="E48" s="346"/>
      <c r="F48" s="346"/>
      <c r="G48" s="320"/>
    </row>
    <row r="49" spans="1:7" ht="15">
      <c r="A49" s="318" t="s">
        <v>45</v>
      </c>
      <c r="B49" s="319">
        <v>38251</v>
      </c>
      <c r="C49" s="319">
        <v>38227</v>
      </c>
      <c r="D49" s="319">
        <v>38492</v>
      </c>
      <c r="E49" s="319">
        <v>38209</v>
      </c>
      <c r="F49" s="319">
        <v>39363</v>
      </c>
      <c r="G49" s="337">
        <f>IF(OR(B49="..",F49=".."),"..",(IF(OR(B49&lt;50,F49&lt;50),"*",(F49/B49)-1)))</f>
        <v>0.029071135395153158</v>
      </c>
    </row>
    <row r="50" spans="1:7" ht="12.75" customHeight="1">
      <c r="A50" s="321" t="s">
        <v>4</v>
      </c>
      <c r="B50" s="346">
        <v>6825</v>
      </c>
      <c r="C50" s="346">
        <v>6638</v>
      </c>
      <c r="D50" s="346">
        <v>6591</v>
      </c>
      <c r="E50" s="346">
        <v>6521</v>
      </c>
      <c r="F50" s="346">
        <v>6887</v>
      </c>
      <c r="G50" s="337">
        <f aca="true" t="shared" si="3" ref="G50:G60">IF(OR(B50="..",F50=".."),"..",(IF(OR(B50&lt;50,F50&lt;50),"*",(F50/B50)-1)))</f>
        <v>0.009084249084249096</v>
      </c>
    </row>
    <row r="51" spans="1:7" ht="12.75" customHeight="1">
      <c r="A51" s="321" t="s">
        <v>5</v>
      </c>
      <c r="B51" s="347">
        <v>691</v>
      </c>
      <c r="C51" s="347">
        <v>675</v>
      </c>
      <c r="D51" s="347">
        <v>670</v>
      </c>
      <c r="E51" s="347">
        <v>680</v>
      </c>
      <c r="F51" s="347">
        <v>752</v>
      </c>
      <c r="G51" s="337">
        <f t="shared" si="3"/>
        <v>0.08827785817655576</v>
      </c>
    </row>
    <row r="52" spans="1:7" ht="12.75" customHeight="1">
      <c r="A52" s="321" t="s">
        <v>6</v>
      </c>
      <c r="B52" s="347">
        <v>581</v>
      </c>
      <c r="C52" s="347">
        <v>575</v>
      </c>
      <c r="D52" s="347">
        <v>553</v>
      </c>
      <c r="E52" s="347">
        <v>531</v>
      </c>
      <c r="F52" s="347">
        <v>540</v>
      </c>
      <c r="G52" s="337">
        <f t="shared" si="3"/>
        <v>-0.07056798623063687</v>
      </c>
    </row>
    <row r="53" spans="1:7" ht="12.75" customHeight="1">
      <c r="A53" s="321" t="s">
        <v>7</v>
      </c>
      <c r="B53" s="346">
        <v>2457</v>
      </c>
      <c r="C53" s="346">
        <v>2470</v>
      </c>
      <c r="D53" s="346">
        <v>2425</v>
      </c>
      <c r="E53" s="346">
        <v>2370</v>
      </c>
      <c r="F53" s="346">
        <v>2431</v>
      </c>
      <c r="G53" s="337">
        <f t="shared" si="3"/>
        <v>-0.010582010582010581</v>
      </c>
    </row>
    <row r="54" spans="1:7" ht="12.75" customHeight="1">
      <c r="A54" s="321" t="s">
        <v>8</v>
      </c>
      <c r="B54" s="346">
        <v>4613</v>
      </c>
      <c r="C54" s="346">
        <v>4524</v>
      </c>
      <c r="D54" s="346">
        <v>4606</v>
      </c>
      <c r="E54" s="346">
        <v>4586</v>
      </c>
      <c r="F54" s="346">
        <v>4587</v>
      </c>
      <c r="G54" s="337">
        <f t="shared" si="3"/>
        <v>-0.00563624539345331</v>
      </c>
    </row>
    <row r="55" spans="1:7" ht="12.75" customHeight="1">
      <c r="A55" s="321" t="s">
        <v>9</v>
      </c>
      <c r="B55" s="346">
        <v>2685</v>
      </c>
      <c r="C55" s="346">
        <v>2583</v>
      </c>
      <c r="D55" s="346">
        <v>2620</v>
      </c>
      <c r="E55" s="346">
        <v>2514</v>
      </c>
      <c r="F55" s="346">
        <v>2483</v>
      </c>
      <c r="G55" s="337">
        <f t="shared" si="3"/>
        <v>-0.07523277467411549</v>
      </c>
    </row>
    <row r="56" spans="1:7" ht="12.75" customHeight="1">
      <c r="A56" s="321" t="s">
        <v>10</v>
      </c>
      <c r="B56" s="347">
        <v>409</v>
      </c>
      <c r="C56" s="347">
        <v>390</v>
      </c>
      <c r="D56" s="347">
        <v>351</v>
      </c>
      <c r="E56" s="347">
        <v>318</v>
      </c>
      <c r="F56" s="347">
        <v>297</v>
      </c>
      <c r="G56" s="337">
        <f t="shared" si="3"/>
        <v>-0.273838630806846</v>
      </c>
    </row>
    <row r="57" spans="1:7" ht="12.75" customHeight="1">
      <c r="A57" s="321" t="s">
        <v>11</v>
      </c>
      <c r="B57" s="347">
        <v>774</v>
      </c>
      <c r="C57" s="347">
        <v>756</v>
      </c>
      <c r="D57" s="347">
        <v>741</v>
      </c>
      <c r="E57" s="347">
        <v>738</v>
      </c>
      <c r="F57" s="347">
        <v>775</v>
      </c>
      <c r="G57" s="337">
        <f t="shared" si="3"/>
        <v>0.0012919896640826156</v>
      </c>
    </row>
    <row r="58" spans="1:7" ht="12.75" customHeight="1">
      <c r="A58" s="321" t="s">
        <v>12</v>
      </c>
      <c r="B58" s="346">
        <v>7542</v>
      </c>
      <c r="C58" s="346">
        <v>7767</v>
      </c>
      <c r="D58" s="346">
        <v>7962</v>
      </c>
      <c r="E58" s="346">
        <v>7949</v>
      </c>
      <c r="F58" s="346">
        <v>8222</v>
      </c>
      <c r="G58" s="337">
        <f t="shared" si="3"/>
        <v>0.09016176080615224</v>
      </c>
    </row>
    <row r="59" spans="1:7" ht="12.75" customHeight="1">
      <c r="A59" s="321" t="s">
        <v>13</v>
      </c>
      <c r="B59" s="346">
        <v>2883</v>
      </c>
      <c r="C59" s="346">
        <v>2846</v>
      </c>
      <c r="D59" s="346">
        <v>2787</v>
      </c>
      <c r="E59" s="346">
        <v>2749</v>
      </c>
      <c r="F59" s="346">
        <v>2764</v>
      </c>
      <c r="G59" s="337">
        <f t="shared" si="3"/>
        <v>-0.0412764481442941</v>
      </c>
    </row>
    <row r="60" spans="1:7" ht="12.75" customHeight="1">
      <c r="A60" s="321" t="s">
        <v>14</v>
      </c>
      <c r="B60" s="346">
        <v>8791</v>
      </c>
      <c r="C60" s="346">
        <v>9003</v>
      </c>
      <c r="D60" s="346">
        <v>9186</v>
      </c>
      <c r="E60" s="346">
        <v>9253</v>
      </c>
      <c r="F60" s="346">
        <v>9625</v>
      </c>
      <c r="G60" s="337">
        <f t="shared" si="3"/>
        <v>0.09486975315663737</v>
      </c>
    </row>
    <row r="61" spans="1:7" ht="12.75">
      <c r="A61" s="323"/>
      <c r="B61" s="347"/>
      <c r="C61" s="347"/>
      <c r="D61" s="347"/>
      <c r="E61" s="347"/>
      <c r="F61" s="347"/>
      <c r="G61" s="320"/>
    </row>
    <row r="62" spans="1:7" ht="15">
      <c r="A62" s="324" t="s">
        <v>46</v>
      </c>
      <c r="B62" s="319">
        <v>32622</v>
      </c>
      <c r="C62" s="319">
        <v>32711</v>
      </c>
      <c r="D62" s="319">
        <v>32842</v>
      </c>
      <c r="E62" s="319">
        <v>32644</v>
      </c>
      <c r="F62" s="319">
        <v>33677</v>
      </c>
      <c r="G62" s="337">
        <f>IF(OR(B62="..",F62=".."),"..",(IF(OR(B62&lt;50,F62&lt;50),"*",(F62/B62)-1)))</f>
        <v>0.03234013855680207</v>
      </c>
    </row>
    <row r="63" spans="1:7" ht="12.75" customHeight="1">
      <c r="A63" s="321" t="s">
        <v>4</v>
      </c>
      <c r="B63" s="346">
        <v>5957</v>
      </c>
      <c r="C63" s="346">
        <v>5816</v>
      </c>
      <c r="D63" s="346">
        <v>5778</v>
      </c>
      <c r="E63" s="346">
        <v>5724</v>
      </c>
      <c r="F63" s="346">
        <v>6057</v>
      </c>
      <c r="G63" s="337">
        <f aca="true" t="shared" si="4" ref="G63:G73">IF(OR(B63="..",F63=".."),"..",(IF(OR(B63&lt;50,F63&lt;50),"*",(F63/B63)-1)))</f>
        <v>0.016786973308712483</v>
      </c>
    </row>
    <row r="64" spans="1:7" ht="12.75" customHeight="1">
      <c r="A64" s="321" t="s">
        <v>5</v>
      </c>
      <c r="B64" s="347">
        <v>664</v>
      </c>
      <c r="C64" s="347">
        <v>654</v>
      </c>
      <c r="D64" s="347">
        <v>648</v>
      </c>
      <c r="E64" s="347">
        <v>656</v>
      </c>
      <c r="F64" s="347">
        <v>727</v>
      </c>
      <c r="G64" s="337">
        <f t="shared" si="4"/>
        <v>0.09487951807228923</v>
      </c>
    </row>
    <row r="65" spans="1:7" ht="12.75" customHeight="1">
      <c r="A65" s="321" t="s">
        <v>6</v>
      </c>
      <c r="B65" s="347">
        <v>507</v>
      </c>
      <c r="C65" s="347">
        <v>495</v>
      </c>
      <c r="D65" s="347">
        <v>472</v>
      </c>
      <c r="E65" s="347">
        <v>447</v>
      </c>
      <c r="F65" s="347">
        <v>448</v>
      </c>
      <c r="G65" s="337">
        <f t="shared" si="4"/>
        <v>-0.11637080867850103</v>
      </c>
    </row>
    <row r="66" spans="1:7" ht="12.75" customHeight="1">
      <c r="A66" s="321" t="s">
        <v>7</v>
      </c>
      <c r="B66" s="346">
        <v>2276</v>
      </c>
      <c r="C66" s="346">
        <v>2269</v>
      </c>
      <c r="D66" s="346">
        <v>2234</v>
      </c>
      <c r="E66" s="346">
        <v>2174</v>
      </c>
      <c r="F66" s="346">
        <v>2235</v>
      </c>
      <c r="G66" s="337">
        <f t="shared" si="4"/>
        <v>-0.018014059753954315</v>
      </c>
    </row>
    <row r="67" spans="1:7" ht="12.75" customHeight="1">
      <c r="A67" s="321" t="s">
        <v>8</v>
      </c>
      <c r="B67" s="346">
        <v>3584</v>
      </c>
      <c r="C67" s="346">
        <v>3521</v>
      </c>
      <c r="D67" s="346">
        <v>3611</v>
      </c>
      <c r="E67" s="346">
        <v>3577</v>
      </c>
      <c r="F67" s="346">
        <v>3552</v>
      </c>
      <c r="G67" s="337">
        <f t="shared" si="4"/>
        <v>-0.008928571428571397</v>
      </c>
    </row>
    <row r="68" spans="1:7" ht="12.75" customHeight="1">
      <c r="A68" s="321" t="s">
        <v>9</v>
      </c>
      <c r="B68" s="346">
        <v>1594</v>
      </c>
      <c r="C68" s="346">
        <v>1524</v>
      </c>
      <c r="D68" s="346">
        <v>1490</v>
      </c>
      <c r="E68" s="346">
        <v>1453</v>
      </c>
      <c r="F68" s="346">
        <v>1436</v>
      </c>
      <c r="G68" s="337">
        <f t="shared" si="4"/>
        <v>-0.0991217063989962</v>
      </c>
    </row>
    <row r="69" spans="1:7" ht="12.75" customHeight="1">
      <c r="A69" s="321" t="s">
        <v>10</v>
      </c>
      <c r="B69" s="347">
        <v>347</v>
      </c>
      <c r="C69" s="347">
        <v>325</v>
      </c>
      <c r="D69" s="347">
        <v>288</v>
      </c>
      <c r="E69" s="347">
        <v>247</v>
      </c>
      <c r="F69" s="347">
        <v>229</v>
      </c>
      <c r="G69" s="337">
        <f t="shared" si="4"/>
        <v>-0.34005763688760804</v>
      </c>
    </row>
    <row r="70" spans="1:7" ht="12.75" customHeight="1">
      <c r="A70" s="321" t="s">
        <v>11</v>
      </c>
      <c r="B70" s="347">
        <v>727</v>
      </c>
      <c r="C70" s="347">
        <v>712</v>
      </c>
      <c r="D70" s="347">
        <v>696</v>
      </c>
      <c r="E70" s="347">
        <v>690</v>
      </c>
      <c r="F70" s="347">
        <v>731</v>
      </c>
      <c r="G70" s="337">
        <f t="shared" si="4"/>
        <v>0.005502063273727709</v>
      </c>
    </row>
    <row r="71" spans="1:7" ht="12.75" customHeight="1">
      <c r="A71" s="321" t="s">
        <v>12</v>
      </c>
      <c r="B71" s="346">
        <v>6676</v>
      </c>
      <c r="C71" s="346">
        <v>6911</v>
      </c>
      <c r="D71" s="346">
        <v>7047</v>
      </c>
      <c r="E71" s="346">
        <v>7073</v>
      </c>
      <c r="F71" s="346">
        <v>7316</v>
      </c>
      <c r="G71" s="337">
        <f t="shared" si="4"/>
        <v>0.09586578789694422</v>
      </c>
    </row>
    <row r="72" spans="1:7" ht="12.75" customHeight="1">
      <c r="A72" s="321" t="s">
        <v>13</v>
      </c>
      <c r="B72" s="346">
        <v>2538</v>
      </c>
      <c r="C72" s="346">
        <v>2503</v>
      </c>
      <c r="D72" s="346">
        <v>2455</v>
      </c>
      <c r="E72" s="346">
        <v>2397</v>
      </c>
      <c r="F72" s="346">
        <v>2413</v>
      </c>
      <c r="G72" s="337">
        <f t="shared" si="4"/>
        <v>-0.0492513790386131</v>
      </c>
    </row>
    <row r="73" spans="1:7" ht="12.75" customHeight="1">
      <c r="A73" s="321" t="s">
        <v>14</v>
      </c>
      <c r="B73" s="346">
        <v>7752</v>
      </c>
      <c r="C73" s="346">
        <v>7981</v>
      </c>
      <c r="D73" s="346">
        <v>8123</v>
      </c>
      <c r="E73" s="346">
        <v>8206</v>
      </c>
      <c r="F73" s="346">
        <v>8533</v>
      </c>
      <c r="G73" s="337">
        <f t="shared" si="4"/>
        <v>0.1007481940144479</v>
      </c>
    </row>
    <row r="74" spans="1:7" ht="12.75">
      <c r="A74" s="323"/>
      <c r="B74" s="347"/>
      <c r="C74" s="347"/>
      <c r="D74" s="347"/>
      <c r="E74" s="347"/>
      <c r="F74" s="347"/>
      <c r="G74" s="320"/>
    </row>
    <row r="75" spans="1:7" ht="15">
      <c r="A75" s="324" t="s">
        <v>47</v>
      </c>
      <c r="B75" s="319">
        <v>5629</v>
      </c>
      <c r="C75" s="319">
        <v>5516</v>
      </c>
      <c r="D75" s="319">
        <v>5650</v>
      </c>
      <c r="E75" s="319">
        <v>5565</v>
      </c>
      <c r="F75" s="319">
        <v>5686</v>
      </c>
      <c r="G75" s="337">
        <f>IF(OR(B75="..",F75=".."),"..",(IF(OR(B75&lt;50,F75&lt;50),"*",(F75/B75)-1)))</f>
        <v>0.010126132527980003</v>
      </c>
    </row>
    <row r="76" spans="1:7" ht="12.75" customHeight="1">
      <c r="A76" s="321" t="s">
        <v>4</v>
      </c>
      <c r="B76" s="347">
        <v>868</v>
      </c>
      <c r="C76" s="347">
        <v>822</v>
      </c>
      <c r="D76" s="347">
        <v>813</v>
      </c>
      <c r="E76" s="347">
        <v>797</v>
      </c>
      <c r="F76" s="347">
        <v>830</v>
      </c>
      <c r="G76" s="337">
        <f aca="true" t="shared" si="5" ref="G76:G86">IF(OR(B76="..",F76=".."),"..",(IF(OR(B76&lt;50,F76&lt;50),"*",(F76/B76)-1)))</f>
        <v>-0.04377880184331795</v>
      </c>
    </row>
    <row r="77" spans="1:7" ht="12.75" customHeight="1">
      <c r="A77" s="321" t="s">
        <v>5</v>
      </c>
      <c r="B77" s="347">
        <v>27</v>
      </c>
      <c r="C77" s="347">
        <v>21</v>
      </c>
      <c r="D77" s="347">
        <v>22</v>
      </c>
      <c r="E77" s="347">
        <v>24</v>
      </c>
      <c r="F77" s="347">
        <v>25</v>
      </c>
      <c r="G77" s="337" t="str">
        <f t="shared" si="5"/>
        <v>*</v>
      </c>
    </row>
    <row r="78" spans="1:7" ht="12.75" customHeight="1">
      <c r="A78" s="321" t="s">
        <v>6</v>
      </c>
      <c r="B78" s="347">
        <v>74</v>
      </c>
      <c r="C78" s="347">
        <v>80</v>
      </c>
      <c r="D78" s="347">
        <v>81</v>
      </c>
      <c r="E78" s="347">
        <v>84</v>
      </c>
      <c r="F78" s="347">
        <v>92</v>
      </c>
      <c r="G78" s="337">
        <f t="shared" si="5"/>
        <v>0.2432432432432432</v>
      </c>
    </row>
    <row r="79" spans="1:7" ht="12.75" customHeight="1">
      <c r="A79" s="321" t="s">
        <v>7</v>
      </c>
      <c r="B79" s="347">
        <v>181</v>
      </c>
      <c r="C79" s="347">
        <v>201</v>
      </c>
      <c r="D79" s="347">
        <v>191</v>
      </c>
      <c r="E79" s="347">
        <v>196</v>
      </c>
      <c r="F79" s="347">
        <v>196</v>
      </c>
      <c r="G79" s="337">
        <f t="shared" si="5"/>
        <v>0.08287292817679548</v>
      </c>
    </row>
    <row r="80" spans="1:7" ht="12.75" customHeight="1">
      <c r="A80" s="321" t="s">
        <v>8</v>
      </c>
      <c r="B80" s="346">
        <v>1029</v>
      </c>
      <c r="C80" s="346">
        <v>1003</v>
      </c>
      <c r="D80" s="347">
        <v>995</v>
      </c>
      <c r="E80" s="347">
        <v>1009</v>
      </c>
      <c r="F80" s="347">
        <v>1035</v>
      </c>
      <c r="G80" s="337">
        <f t="shared" si="5"/>
        <v>0.005830903790087438</v>
      </c>
    </row>
    <row r="81" spans="1:7" ht="12.75" customHeight="1">
      <c r="A81" s="321" t="s">
        <v>9</v>
      </c>
      <c r="B81" s="346">
        <v>1091</v>
      </c>
      <c r="C81" s="346">
        <v>1059</v>
      </c>
      <c r="D81" s="346">
        <v>1130</v>
      </c>
      <c r="E81" s="346">
        <v>1061</v>
      </c>
      <c r="F81" s="346">
        <v>1047</v>
      </c>
      <c r="G81" s="337">
        <f t="shared" si="5"/>
        <v>-0.04032997250229142</v>
      </c>
    </row>
    <row r="82" spans="1:7" ht="12.75" customHeight="1">
      <c r="A82" s="321" t="s">
        <v>10</v>
      </c>
      <c r="B82" s="347">
        <v>62</v>
      </c>
      <c r="C82" s="347">
        <v>65</v>
      </c>
      <c r="D82" s="347">
        <v>63</v>
      </c>
      <c r="E82" s="347">
        <v>71</v>
      </c>
      <c r="F82" s="347">
        <v>68</v>
      </c>
      <c r="G82" s="337">
        <f t="shared" si="5"/>
        <v>0.09677419354838701</v>
      </c>
    </row>
    <row r="83" spans="1:7" ht="12.75" customHeight="1">
      <c r="A83" s="321" t="s">
        <v>11</v>
      </c>
      <c r="B83" s="347">
        <v>47</v>
      </c>
      <c r="C83" s="347">
        <v>44</v>
      </c>
      <c r="D83" s="347">
        <v>45</v>
      </c>
      <c r="E83" s="347">
        <v>48</v>
      </c>
      <c r="F83" s="347">
        <v>44</v>
      </c>
      <c r="G83" s="337" t="str">
        <f t="shared" si="5"/>
        <v>*</v>
      </c>
    </row>
    <row r="84" spans="1:7" ht="12.75" customHeight="1">
      <c r="A84" s="321" t="s">
        <v>12</v>
      </c>
      <c r="B84" s="347">
        <v>866</v>
      </c>
      <c r="C84" s="347">
        <v>856</v>
      </c>
      <c r="D84" s="347">
        <v>915</v>
      </c>
      <c r="E84" s="347">
        <v>876</v>
      </c>
      <c r="F84" s="347">
        <v>906</v>
      </c>
      <c r="G84" s="337">
        <f t="shared" si="5"/>
        <v>0.04618937644341803</v>
      </c>
    </row>
    <row r="85" spans="1:7" ht="12.75" customHeight="1">
      <c r="A85" s="321" t="s">
        <v>13</v>
      </c>
      <c r="B85" s="347">
        <v>345</v>
      </c>
      <c r="C85" s="347">
        <v>343</v>
      </c>
      <c r="D85" s="347">
        <v>332</v>
      </c>
      <c r="E85" s="347">
        <v>352</v>
      </c>
      <c r="F85" s="347">
        <v>351</v>
      </c>
      <c r="G85" s="337">
        <f t="shared" si="5"/>
        <v>0.017391304347825987</v>
      </c>
    </row>
    <row r="86" spans="1:7" ht="12.75" customHeight="1">
      <c r="A86" s="321" t="s">
        <v>14</v>
      </c>
      <c r="B86" s="346">
        <v>1039</v>
      </c>
      <c r="C86" s="346">
        <v>1022</v>
      </c>
      <c r="D86" s="346">
        <v>1063</v>
      </c>
      <c r="E86" s="346">
        <v>1047</v>
      </c>
      <c r="F86" s="346">
        <v>1092</v>
      </c>
      <c r="G86" s="337">
        <f t="shared" si="5"/>
        <v>0.05101058710298356</v>
      </c>
    </row>
    <row r="87" spans="1:7" ht="11.25" customHeight="1">
      <c r="A87" s="327"/>
      <c r="B87" s="327"/>
      <c r="C87" s="327"/>
      <c r="D87" s="327"/>
      <c r="E87" s="327"/>
      <c r="F87" s="327"/>
      <c r="G87" s="328"/>
    </row>
    <row r="88" spans="1:7" ht="12.75">
      <c r="A88" s="329" t="s">
        <v>106</v>
      </c>
      <c r="B88" s="330"/>
      <c r="C88" s="330"/>
      <c r="D88" s="330"/>
      <c r="E88" s="330"/>
      <c r="F88" s="330"/>
      <c r="G88" s="331"/>
    </row>
    <row r="89" spans="2:6" ht="12.75">
      <c r="B89" s="330"/>
      <c r="C89" s="330"/>
      <c r="D89" s="330"/>
      <c r="E89" s="330"/>
      <c r="F89" s="330"/>
    </row>
    <row r="90" spans="1:7" s="330" customFormat="1" ht="12.75">
      <c r="A90" s="332"/>
      <c r="G90" s="333"/>
    </row>
    <row r="91" spans="1:7" s="330" customFormat="1" ht="12.75">
      <c r="A91" s="334"/>
      <c r="G91" s="335"/>
    </row>
    <row r="92" spans="1:7" s="330" customFormat="1" ht="12.75">
      <c r="A92" s="336"/>
      <c r="G92" s="335"/>
    </row>
    <row r="93" spans="2:7" s="330" customFormat="1" ht="12.75">
      <c r="B93" s="305"/>
      <c r="C93" s="305"/>
      <c r="D93" s="305"/>
      <c r="E93" s="305"/>
      <c r="F93" s="305"/>
      <c r="G93" s="335"/>
    </row>
    <row r="94" spans="1:7" s="330" customFormat="1" ht="12.75">
      <c r="A94" s="336"/>
      <c r="B94" s="305"/>
      <c r="C94" s="305"/>
      <c r="D94" s="305"/>
      <c r="E94" s="305"/>
      <c r="F94" s="305"/>
      <c r="G94" s="335"/>
    </row>
  </sheetData>
  <sheetProtection/>
  <mergeCells count="1">
    <mergeCell ref="A1:G1"/>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OGC Buying Solutions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Nisha De Silva</dc:creator>
  <cp:keywords/>
  <dc:description/>
  <cp:lastModifiedBy>AMJ</cp:lastModifiedBy>
  <cp:lastPrinted>2014-10-21T11:27:34Z</cp:lastPrinted>
  <dcterms:created xsi:type="dcterms:W3CDTF">2005-02-09T15:23:30Z</dcterms:created>
  <dcterms:modified xsi:type="dcterms:W3CDTF">2015-01-28T09:13:54Z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