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100" windowHeight="9276" activeTab="8"/>
  </bookViews>
  <sheets>
    <sheet name="Slide 19" sheetId="1" r:id="rId1"/>
    <sheet name="Slide 20" sheetId="2" r:id="rId2"/>
    <sheet name="Slide 21" sheetId="3" r:id="rId3"/>
    <sheet name="Slide 22" sheetId="4" r:id="rId4"/>
    <sheet name="Slide 23" sheetId="5" r:id="rId5"/>
    <sheet name="Slide 24" sheetId="6" r:id="rId6"/>
    <sheet name="Slide 25" sheetId="7" r:id="rId7"/>
    <sheet name="Slide 26" sheetId="8" r:id="rId8"/>
    <sheet name="Slide 27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bb">#REF!</definedName>
    <definedName name="body">#REF!</definedName>
    <definedName name="calcul">[1]Calcul_B1.1!$A$1:$L$37</definedName>
    <definedName name="CAP_GFCF">#REF!</definedName>
    <definedName name="CAP_QI">#REF!</definedName>
    <definedName name="CAPIT_QI">#REF!</definedName>
    <definedName name="CAPNIT_QI">#REF!</definedName>
    <definedName name="Cat_Column">[2]TOCS!$S$9:$T$22</definedName>
    <definedName name="Cat_Columns">[2]TOCS!$S$9:$T$22</definedName>
    <definedName name="ColSubLabel">#REF!</definedName>
    <definedName name="countries">#REF!</definedName>
    <definedName name="_xlnm.Database">#REF!</definedName>
    <definedName name="DataKind">#REF!</definedName>
    <definedName name="dataset">'[3]Title sheet'!$B$6</definedName>
    <definedName name="DX">'[4]TOC by Q'!$CV$48</definedName>
    <definedName name="Formula">#REF!</definedName>
    <definedName name="H_Show_Hide">#REF!</definedName>
    <definedName name="HorizontalCond">#REF!</definedName>
    <definedName name="Inter_Start">[2]TOCS!$D$6</definedName>
    <definedName name="Latest_Period">[2]TOCS!$E$4</definedName>
    <definedName name="new" hidden="1">'[5]Time series'!#REF!</definedName>
    <definedName name="No_TOCS">[2]TOCS!$N$6</definedName>
    <definedName name="Period">[2]TOCS!$H$6</definedName>
    <definedName name="POpula">[6]POpula!$A$1:$I$1559</definedName>
    <definedName name="_xlnm.Print_Area">#REF!</definedName>
    <definedName name="pubyear">'[3]Title sheet'!$B$7</definedName>
    <definedName name="Regions">'[7]JEMCON Changes'!#REF!</definedName>
    <definedName name="RowSubLabel">#REF!</definedName>
    <definedName name="rrr">[1]Calcul_B1.1!$A$1:$L$37</definedName>
    <definedName name="SA_Columns">[8]Macros!#REF!</definedName>
    <definedName name="SheetName">#REF!</definedName>
    <definedName name="SheetsCond">#REF!</definedName>
    <definedName name="SPSS">[9]Figure5.6!$B$2:$X$30</definedName>
    <definedName name="SubLabel">#REF!</definedName>
    <definedName name="Table">'[10]Table 13(Basic)'!$A$1:$K$532</definedName>
    <definedName name="TOC_Columns">[2]TOCS!$B$9:$Q$36</definedName>
    <definedName name="toto">'[11]Graph 3.7.a'!$B$125:$C$151</definedName>
    <definedName name="V_Show_Hide">#REF!</definedName>
    <definedName name="VA_Q">[12]VA_Q!$A$1:$AN$48</definedName>
    <definedName name="VAConH">#REF!</definedName>
    <definedName name="VAConKIT">#REF!</definedName>
    <definedName name="VAConKNIT">#REF!</definedName>
    <definedName name="VAConL">#REF!</definedName>
    <definedName name="VAConLC">#REF!</definedName>
    <definedName name="VAConTFP">#REF!</definedName>
    <definedName name="VerticalCond">#REF!</definedName>
    <definedName name="year">'[3]Title sheet'!$B$5</definedName>
    <definedName name="Yr">[2]TOCS!$F$6</definedName>
  </definedNames>
  <calcPr calcId="145621"/>
</workbook>
</file>

<file path=xl/calcChain.xml><?xml version="1.0" encoding="utf-8"?>
<calcChain xmlns="http://schemas.openxmlformats.org/spreadsheetml/2006/main">
  <c r="O16" i="8" l="1"/>
  <c r="N16" i="8"/>
  <c r="O15" i="8"/>
  <c r="N15" i="8"/>
  <c r="O14" i="8"/>
  <c r="N14" i="8"/>
  <c r="O13" i="8"/>
  <c r="N13" i="8"/>
  <c r="O12" i="8"/>
  <c r="N12" i="8"/>
  <c r="O11" i="8"/>
  <c r="N11" i="8"/>
</calcChain>
</file>

<file path=xl/sharedStrings.xml><?xml version="1.0" encoding="utf-8"?>
<sst xmlns="http://schemas.openxmlformats.org/spreadsheetml/2006/main" count="449" uniqueCount="309">
  <si>
    <t>Headline Corporate Tax rates</t>
  </si>
  <si>
    <t>Data</t>
  </si>
  <si>
    <t>Corporate Tax Rates (%)</t>
  </si>
  <si>
    <t>Source</t>
  </si>
  <si>
    <t>OECD Tax Database (Table II.1)</t>
  </si>
  <si>
    <t>G7 Countries</t>
  </si>
  <si>
    <t>Update</t>
  </si>
  <si>
    <t xml:space="preserve">UK </t>
  </si>
  <si>
    <t xml:space="preserve">Canada </t>
  </si>
  <si>
    <t xml:space="preserve">Data on corporate tax rates for the G20 are sourced from KPMG </t>
  </si>
  <si>
    <t>Italy</t>
  </si>
  <si>
    <t xml:space="preserve">Germany </t>
  </si>
  <si>
    <t xml:space="preserve">France </t>
  </si>
  <si>
    <t xml:space="preserve">Japan </t>
  </si>
  <si>
    <t xml:space="preserve">USA  </t>
  </si>
  <si>
    <t>World Bank Doing Business Report - Paying Taxes</t>
  </si>
  <si>
    <t>Indicator</t>
  </si>
  <si>
    <t>2014 OECD High Income Average</t>
  </si>
  <si>
    <t>World Bank Doing Business Report 2015</t>
  </si>
  <si>
    <t>Payments (number per year)</t>
  </si>
  <si>
    <t>Time (hours per year)</t>
  </si>
  <si>
    <t>Profit tax (%)</t>
  </si>
  <si>
    <t>..</t>
  </si>
  <si>
    <t>Labour tax and contributions (%)</t>
  </si>
  <si>
    <t>Other taxes (%)</t>
  </si>
  <si>
    <t>Total tax rate (% profit)</t>
  </si>
  <si>
    <t>Overall Ranking</t>
  </si>
  <si>
    <t>Overall Score (/100)</t>
  </si>
  <si>
    <t>http://www.kpmg.com/uk/en/issuesandinsights/articlespublications/pages/tax-competitiveness-survey-2014.aspx</t>
  </si>
  <si>
    <t>Top 50 European companies listed in the UK</t>
  </si>
  <si>
    <t>FT500</t>
  </si>
  <si>
    <t>Quarterly</t>
  </si>
  <si>
    <t>Number of UK listed companies</t>
  </si>
  <si>
    <t>Q1 2010</t>
  </si>
  <si>
    <t>Q2 2010</t>
  </si>
  <si>
    <t>Q3 2010</t>
  </si>
  <si>
    <t>Q4 2010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</si>
  <si>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</si>
  <si>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</si>
  <si>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</si>
  <si>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</si>
  <si>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</si>
  <si>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</si>
  <si>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</si>
  <si>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</si>
  <si>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</si>
  <si>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</si>
  <si>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</si>
  <si>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</si>
  <si>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</si>
  <si>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</si>
  <si>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</si>
  <si>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Competitiveness indices rankings</t>
  </si>
  <si>
    <t>Competitiveness indicies rankings</t>
  </si>
  <si>
    <t>World Bank Doing Business Report, World Economic Forum Global Competitiveness Report and IMD World Competitiveness Yearbook</t>
  </si>
  <si>
    <t>May/June (IMD), October/November (World Bank) and September (WEF)</t>
  </si>
  <si>
    <t>WEF Global Competitiveness Index</t>
  </si>
  <si>
    <t>WB Doing Business Index</t>
  </si>
  <si>
    <t>IMD World Competitiveness Index</t>
  </si>
  <si>
    <t>WB Doing Business Index (pre-2013)</t>
  </si>
  <si>
    <t>Note: Due to changes in methodology, rankings in the World Bank Doing Business Index are not fully comparable pre 2013</t>
  </si>
  <si>
    <t>Change in domestic regulatory burden to business</t>
  </si>
  <si>
    <t>BIS - Ninth Statement of New Regulation</t>
  </si>
  <si>
    <t>June/December</t>
  </si>
  <si>
    <t>H1 2011</t>
  </si>
  <si>
    <t>H2 2011</t>
  </si>
  <si>
    <t>H1 2012</t>
  </si>
  <si>
    <t>H2 2012</t>
  </si>
  <si>
    <t>H1 2013</t>
  </si>
  <si>
    <t>H2 2013</t>
  </si>
  <si>
    <t>H12014</t>
  </si>
  <si>
    <t>H2 2014</t>
  </si>
  <si>
    <t>H1 2015</t>
  </si>
  <si>
    <t>Aggregate</t>
  </si>
  <si>
    <t>Business views of regulation</t>
  </si>
  <si>
    <t>NAO/BIS Business Perceptions Survey 2014</t>
  </si>
  <si>
    <t>Biennial- 2016</t>
  </si>
  <si>
    <t>Is the level of regulation an obstacle to your business’s success?</t>
  </si>
  <si>
    <t>% citing regulation as the greatest challenge to their business</t>
  </si>
  <si>
    <t>*</t>
  </si>
  <si>
    <t xml:space="preserve">Has complying with regulation become more time consuming over the last 12 months? </t>
  </si>
  <si>
    <t>In the next 12 months, do you think the burden from regulation will increase?</t>
  </si>
  <si>
    <t>Growth in lending to SMEs</t>
  </si>
  <si>
    <t>Bank of England (Series RPMZ8Z8)</t>
  </si>
  <si>
    <t>Monthly</t>
  </si>
  <si>
    <t>Change in lending to SMEs (3 month growth rate, annualised, not seasonally adjusted, excluding overdrafts)</t>
  </si>
  <si>
    <t xml:space="preserve">Planning applications </t>
  </si>
  <si>
    <t>DCLG planning application statistics (Table P120)</t>
  </si>
  <si>
    <t>Year or Quarter</t>
  </si>
  <si>
    <t xml:space="preserve">Applications Granted </t>
  </si>
  <si>
    <t>Major applications within 13 weeks</t>
  </si>
  <si>
    <t>Minor applications within 8 weeks</t>
  </si>
  <si>
    <t>Other applications within 8 weeks</t>
  </si>
  <si>
    <t>Q2 2007</t>
  </si>
  <si>
    <t>Q3 2007</t>
  </si>
  <si>
    <t>Q4 2007</t>
  </si>
  <si>
    <t>Q1 2008</t>
  </si>
  <si>
    <t>Q2 2008</t>
  </si>
  <si>
    <t>Q3 2008</t>
  </si>
  <si>
    <t>Q4 2008</t>
  </si>
  <si>
    <t>Q1 2009</t>
  </si>
  <si>
    <t>Q2 2009</t>
  </si>
  <si>
    <t>Q3 2009</t>
  </si>
  <si>
    <t>Q4 2009</t>
  </si>
  <si>
    <t>Foreign Direct Investment (flow)</t>
  </si>
  <si>
    <t>Inward FDI Flow (US$bn, current prices, current exchange rates)</t>
  </si>
  <si>
    <t>UNCTAD</t>
  </si>
  <si>
    <t>Annual, July</t>
  </si>
  <si>
    <t>USA</t>
  </si>
  <si>
    <t>China</t>
  </si>
  <si>
    <t>UK</t>
  </si>
  <si>
    <t>France</t>
  </si>
  <si>
    <t>Germany</t>
  </si>
  <si>
    <t>Spain</t>
  </si>
  <si>
    <t>Figure 19.2</t>
  </si>
  <si>
    <t>Exports to BRICs (£bn)</t>
  </si>
  <si>
    <t>ONS UK Economic Accounts (Table B6C: LGIT, LGIZ, LGJB, LGIP and Table A10: IKBH)</t>
  </si>
  <si>
    <t>Brazil</t>
  </si>
  <si>
    <t>India</t>
  </si>
  <si>
    <t>Russia</t>
  </si>
  <si>
    <t>All exports</t>
  </si>
  <si>
    <t>Inward FDI stock (US$bn, current prices, current exchange rates)</t>
  </si>
  <si>
    <t>and UNCTAD report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</si>
  <si>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</si>
  <si>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</si>
  <si>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</si>
  <si>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</si>
  <si>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</si>
  <si>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</si>
  <si>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</si>
  <si>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</si>
  <si>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</si>
  <si>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</si>
  <si>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2011</t>
  </si>
  <si>
    <t>Hong Kong</t>
  </si>
  <si>
    <t>Belgium</t>
  </si>
  <si>
    <t>Private and public sector employment</t>
  </si>
  <si>
    <t>ONS Labour Market Statistics (Table 4: MF72, MFY7 and Table 7)</t>
  </si>
  <si>
    <t>Table 20.1</t>
  </si>
  <si>
    <t>Public sector employment (000's RHS)</t>
  </si>
  <si>
    <t>Private sector employment (000's LHS)</t>
  </si>
  <si>
    <t>Private sector employment in London ('000s)</t>
  </si>
  <si>
    <t>Private sector employment outside of London (000's)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</si>
  <si>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</si>
  <si>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</si>
  <si>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</si>
  <si>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</si>
  <si>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</si>
  <si>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</si>
  <si>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</si>
  <si>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</si>
  <si>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</si>
  <si>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</si>
  <si>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</si>
  <si>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</si>
  <si>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</si>
  <si>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</si>
  <si>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</si>
  <si>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</si>
  <si>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</si>
  <si>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</si>
  <si>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</si>
  <si>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</si>
  <si>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</si>
  <si>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</si>
  <si>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</si>
  <si>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</si>
  <si>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</si>
  <si>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</si>
  <si>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</si>
  <si>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Figure 20.2</t>
  </si>
  <si>
    <t>Energy Generation from low carbon sources</t>
  </si>
  <si>
    <t>DECC - UK energy in brief 2013 (Dataset: table 8)</t>
  </si>
  <si>
    <t>End of July</t>
  </si>
  <si>
    <t>Table 20.2</t>
  </si>
  <si>
    <t>Proportion of UK energy supplied from low carbon sources</t>
  </si>
  <si>
    <t>of which:</t>
  </si>
  <si>
    <t>Nuclear</t>
  </si>
  <si>
    <t>Wind</t>
  </si>
  <si>
    <t>Hydro</t>
  </si>
  <si>
    <t>Biomass</t>
  </si>
  <si>
    <t>Transport fuels</t>
  </si>
  <si>
    <t>Other</t>
  </si>
  <si>
    <t>Energy supplied from low carbon sources (Ktoe)</t>
  </si>
  <si>
    <t>Figure 21.1</t>
  </si>
  <si>
    <t>Apprenticeship Participation</t>
  </si>
  <si>
    <t xml:space="preserve">Apprenticeship programme participation by age </t>
  </si>
  <si>
    <t>The Data Service, and</t>
  </si>
  <si>
    <t>The Data Service (Participation by Level and Age)</t>
  </si>
  <si>
    <t>November</t>
  </si>
  <si>
    <t>Table 21.1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</si>
  <si>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</si>
  <si>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</si>
  <si>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</si>
  <si>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</si>
  <si>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</si>
  <si>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</si>
  <si>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</si>
  <si>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</si>
  <si>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</si>
  <si>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 xml:space="preserve">2011/12 </t>
  </si>
  <si>
    <t>2012/13</t>
  </si>
  <si>
    <t>2013/14</t>
  </si>
  <si>
    <t>Under 19</t>
  </si>
  <si>
    <t>19-24</t>
  </si>
  <si>
    <t>25+</t>
  </si>
  <si>
    <t>Total</t>
  </si>
  <si>
    <t>Figure 21.2</t>
  </si>
  <si>
    <t>Location of the worlds top 200 universities</t>
  </si>
  <si>
    <t>Times Higher Education</t>
  </si>
  <si>
    <t>Netherlands</t>
  </si>
  <si>
    <t>Canada</t>
  </si>
  <si>
    <t>Switzerland</t>
  </si>
  <si>
    <t>2014-15</t>
  </si>
  <si>
    <t>2013-14</t>
  </si>
  <si>
    <t>2012-13</t>
  </si>
  <si>
    <t>2011-12</t>
  </si>
  <si>
    <t>2010-11</t>
  </si>
  <si>
    <t>The UK is ranked 3rd in terms of the number of citations its research receives, at 11.6% of the global total</t>
  </si>
  <si>
    <t>UK share of academic citations</t>
  </si>
  <si>
    <t>International Comparative Performance of the UK Research Base (Figure 4.4)</t>
  </si>
  <si>
    <t>December</t>
  </si>
  <si>
    <t>Figure 22.1</t>
  </si>
  <si>
    <t>16-24 Participation in education and employment</t>
  </si>
  <si>
    <t>16-24 Participation in education and employment (England only, figures related to Q3 in each year)</t>
  </si>
  <si>
    <t>BIS analysis of ONS - Labour Force Survey</t>
  </si>
  <si>
    <t>Table 22.1</t>
  </si>
  <si>
    <t>16-24 in employment, education or training</t>
  </si>
  <si>
    <t>16-24 in education or training</t>
  </si>
  <si>
    <t>16-24 in employment</t>
  </si>
  <si>
    <t>16-24 not in employment, education and training</t>
  </si>
  <si>
    <t>Figure 22.2</t>
  </si>
  <si>
    <t>Progression to Higher Education</t>
  </si>
  <si>
    <t>% of pupils progressing to higher education</t>
  </si>
  <si>
    <t>BIS – Widening Participation in Higher Education 2013</t>
  </si>
  <si>
    <t>August</t>
  </si>
  <si>
    <t>Table 22.2</t>
  </si>
  <si>
    <t>Pupils receiving free school meals</t>
  </si>
  <si>
    <t>Pupils not receiving free school meals</t>
  </si>
  <si>
    <t>2011/12</t>
  </si>
  <si>
    <t>Figure 23.1</t>
  </si>
  <si>
    <t>Burden of labour regulation</t>
  </si>
  <si>
    <t>Burden of labour regulation (Labour regulations do not hinder business activities (0–10, highest value=lowest burden)</t>
  </si>
  <si>
    <t>IMD World Competitiveness Yearbook</t>
  </si>
  <si>
    <t>May/June</t>
  </si>
  <si>
    <t>Table 23.1</t>
  </si>
  <si>
    <t>Figure 23.2</t>
  </si>
  <si>
    <t>Labour market flexibility</t>
  </si>
  <si>
    <t>World Economic Forum Global Competitiveness Index (Pillar 7.A)</t>
  </si>
  <si>
    <t>September</t>
  </si>
  <si>
    <t>Table 23.2</t>
  </si>
  <si>
    <t>Employment Protection</t>
  </si>
  <si>
    <t>OECD - Indicators of Employment Protection 2013</t>
  </si>
  <si>
    <t>Annual</t>
  </si>
  <si>
    <t>Table 23.3</t>
  </si>
  <si>
    <t>United States</t>
  </si>
  <si>
    <t>United Kingdom</t>
  </si>
  <si>
    <t>New Zealand</t>
  </si>
  <si>
    <t>Hungary</t>
  </si>
  <si>
    <t>Ireland</t>
  </si>
  <si>
    <t>Australia</t>
  </si>
  <si>
    <t>Saudi Arabia</t>
  </si>
  <si>
    <t>Japan</t>
  </si>
  <si>
    <t>Estonia</t>
  </si>
  <si>
    <t>Slovak Republic</t>
  </si>
  <si>
    <t>Mexico</t>
  </si>
  <si>
    <t>OECD unweighted average</t>
  </si>
  <si>
    <t>Iceland</t>
  </si>
  <si>
    <t>South Africa</t>
  </si>
  <si>
    <t>Greece</t>
  </si>
  <si>
    <t>Denmark</t>
  </si>
  <si>
    <t>Austria</t>
  </si>
  <si>
    <t>Poland</t>
  </si>
  <si>
    <t>Turkey</t>
  </si>
  <si>
    <t>Norway</t>
  </si>
  <si>
    <t>Luxembourg</t>
  </si>
  <si>
    <t>Korea</t>
  </si>
  <si>
    <t>Israel</t>
  </si>
  <si>
    <t>Finland</t>
  </si>
  <si>
    <t>Slovenia</t>
  </si>
  <si>
    <t>Argentina</t>
  </si>
  <si>
    <t>Sweden</t>
  </si>
  <si>
    <t>Chile</t>
  </si>
  <si>
    <t>Latvia</t>
  </si>
  <si>
    <t>Russian Federation</t>
  </si>
  <si>
    <t>Czech Republic</t>
  </si>
  <si>
    <t>Portugal</t>
  </si>
  <si>
    <t>Indonesia</t>
  </si>
  <si>
    <t>Protection of permanent workers against individual and collective dismissals</t>
  </si>
  <si>
    <t>Protection of permanent workers against (individual) dismissal</t>
  </si>
  <si>
    <t xml:space="preserve">Figure 19.1 </t>
  </si>
  <si>
    <t>KPMG Annual Survey of Tax Competitiveness 2014</t>
  </si>
  <si>
    <t xml:space="preserve">Figure 20.1 </t>
  </si>
  <si>
    <t>Figure 24.1</t>
  </si>
  <si>
    <t>Table 24.1</t>
  </si>
  <si>
    <t>Figure 24.2</t>
  </si>
  <si>
    <t>Table 24.2</t>
  </si>
  <si>
    <t>Figure 25.1</t>
  </si>
  <si>
    <t>Table 25.1</t>
  </si>
  <si>
    <t>Figure 25.2</t>
  </si>
  <si>
    <t>Figure 26.1</t>
  </si>
  <si>
    <t>Table 26.1</t>
  </si>
  <si>
    <t>Figure 26.2</t>
  </si>
  <si>
    <t>Table 26.2</t>
  </si>
  <si>
    <t>Figure 27.1</t>
  </si>
  <si>
    <t>Table 27.1</t>
  </si>
  <si>
    <t>Figure 27.2</t>
  </si>
  <si>
    <t>Table 27.2</t>
  </si>
  <si>
    <t>Table 27.3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</si>
</sst>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£&quot;#,##0;\-&quot;£&quot;#,##0"/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mmm\-yyyy"/>
    <numFmt numFmtId="166" formatCode="0.0"/>
    <numFmt numFmtId="167" formatCode="#,##0_ ;\-#,##0\ "/>
    <numFmt numFmtId="168" formatCode="mmm\ yyyy"/>
    <numFmt numFmtId="169" formatCode="dd\ mmm\ yyyy"/>
    <numFmt numFmtId="170" formatCode="0.0%"/>
    <numFmt numFmtId="171" formatCode="[$-10409]#,##0;\(#,##0\)"/>
    <numFmt numFmtId="172" formatCode="0.00000"/>
    <numFmt numFmtId="173" formatCode="0.0000000"/>
    <numFmt numFmtId="174" formatCode="_-* #,##0.0_-;\-* #,##0.0_-;_-* &quot;-&quot;??_-;_-@_-"/>
    <numFmt numFmtId="175" formatCode="_-* #,##0_-;\-* #,##0_-;_-* &quot;-&quot;??_-;_-@_-"/>
    <numFmt numFmtId="176" formatCode="_-* #,##0.0_-;\-* #,##0.0_-;_-* &quot;-&quot;?_-;_-@_-"/>
    <numFmt numFmtId="177" formatCode="&quot;£&quot;#,##0"/>
    <numFmt numFmtId="178" formatCode="#,##0.0"/>
    <numFmt numFmtId="179" formatCode="0.00;\-0.00;\ \-"/>
    <numFmt numFmtId="180" formatCode="_-[$€-2]* #,##0.00_-;\-[$€-2]* #,##0.00_-;_-[$€-2]* &quot;-&quot;??_-"/>
    <numFmt numFmtId="181" formatCode="##0.0"/>
    <numFmt numFmtId="182" formatCode="###,000"/>
    <numFmt numFmtId="183" formatCode="#,##0,;\-#,##0,;\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</font>
    <font>
      <i/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0"/>
      <name val="Arial"/>
      <family val="2"/>
    </font>
    <font>
      <b/>
      <sz val="12"/>
      <color rgb="FF660066"/>
      <name val="Courier New"/>
      <family val="3"/>
    </font>
    <font>
      <b/>
      <i/>
      <sz val="10"/>
      <name val="Calibri"/>
      <family val="2"/>
    </font>
    <font>
      <sz val="1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color indexed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i/>
      <sz val="10"/>
      <color indexed="8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b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thick">
        <color indexed="4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4">
    <xf numFmtId="0" fontId="0" fillId="0" borderId="0"/>
    <xf numFmtId="0" fontId="2" fillId="0" borderId="0"/>
    <xf numFmtId="0" fontId="2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 wrapText="1"/>
    </xf>
    <xf numFmtId="0" fontId="2" fillId="0" borderId="0">
      <alignment horizontal="left" wrapText="1"/>
    </xf>
    <xf numFmtId="43" fontId="4" fillId="0" borderId="0" applyFont="0" applyFill="0" applyBorder="0" applyAlignment="0" applyProtection="0"/>
    <xf numFmtId="0" fontId="11" fillId="0" borderId="0"/>
    <xf numFmtId="0" fontId="26" fillId="0" borderId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 wrapText="1"/>
    </xf>
    <xf numFmtId="0" fontId="2" fillId="0" borderId="0"/>
    <xf numFmtId="0" fontId="16" fillId="0" borderId="0"/>
    <xf numFmtId="0" fontId="1" fillId="0" borderId="0"/>
    <xf numFmtId="0" fontId="2" fillId="0" borderId="0">
      <alignment horizontal="left" wrapText="1"/>
    </xf>
    <xf numFmtId="0" fontId="34" fillId="0" borderId="0"/>
    <xf numFmtId="0" fontId="4" fillId="0" borderId="0">
      <alignment horizontal="left" wrapText="1"/>
    </xf>
    <xf numFmtId="9" fontId="4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 applyNumberFormat="0" applyFont="0" applyFill="0" applyBorder="0" applyProtection="0">
      <alignment horizontal="left" vertical="center"/>
    </xf>
    <xf numFmtId="0" fontId="2" fillId="0" borderId="19" applyNumberFormat="0" applyFill="0" applyProtection="0">
      <alignment horizontal="left" vertical="center" wrapText="1" indent="1"/>
    </xf>
    <xf numFmtId="181" fontId="2" fillId="0" borderId="19" applyFill="0" applyProtection="0">
      <alignment horizontal="right" vertical="center" wrapText="1"/>
    </xf>
    <xf numFmtId="182" fontId="2" fillId="0" borderId="19" applyFill="0" applyProtection="0">
      <alignment horizontal="right" vertical="center" wrapText="1"/>
    </xf>
    <xf numFmtId="0" fontId="2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horizontal="left" vertical="center" wrapText="1" indent="1"/>
    </xf>
    <xf numFmtId="181" fontId="2" fillId="0" borderId="0" applyFill="0" applyBorder="0" applyProtection="0">
      <alignment horizontal="right" vertical="center" wrapText="1"/>
    </xf>
    <xf numFmtId="182" fontId="2" fillId="0" borderId="0" applyFill="0" applyBorder="0" applyProtection="0">
      <alignment horizontal="right" vertical="center" wrapText="1"/>
    </xf>
    <xf numFmtId="0" fontId="2" fillId="0" borderId="20" applyNumberFormat="0" applyFill="0" applyProtection="0">
      <alignment horizontal="left" vertical="center" wrapText="1"/>
    </xf>
    <xf numFmtId="0" fontId="2" fillId="0" borderId="20" applyNumberFormat="0" applyFill="0" applyProtection="0">
      <alignment horizontal="left" vertical="center" wrapText="1" indent="1"/>
    </xf>
    <xf numFmtId="181" fontId="2" fillId="0" borderId="20" applyFill="0" applyProtection="0">
      <alignment horizontal="right" vertical="center" wrapText="1"/>
    </xf>
    <xf numFmtId="0" fontId="2" fillId="0" borderId="0" applyNumberFormat="0" applyFill="0" applyBorder="0" applyAlignment="0" applyProtection="0"/>
    <xf numFmtId="182" fontId="2" fillId="0" borderId="20" applyFill="0" applyProtection="0">
      <alignment horizontal="right" vertical="center" wrapText="1"/>
    </xf>
    <xf numFmtId="0" fontId="2" fillId="0" borderId="0" applyNumberFormat="0" applyFill="0" applyBorder="0" applyProtection="0">
      <alignment vertical="center" wrapText="1"/>
    </xf>
    <xf numFmtId="0" fontId="3" fillId="0" borderId="0" applyNumberFormat="0" applyFill="0" applyBorder="0" applyProtection="0">
      <alignment horizontal="left" vertical="center" wrapText="1"/>
    </xf>
    <xf numFmtId="0" fontId="2" fillId="0" borderId="0" applyNumberFormat="0" applyFill="0" applyBorder="0" applyProtection="0">
      <alignment vertical="center" wrapText="1"/>
    </xf>
    <xf numFmtId="0" fontId="2" fillId="0" borderId="0" applyNumberFormat="0" applyFill="0" applyBorder="0" applyProtection="0">
      <alignment vertical="center" wrapText="1"/>
    </xf>
    <xf numFmtId="0" fontId="10" fillId="0" borderId="0" applyNumberFormat="0" applyFill="0" applyBorder="0" applyProtection="0">
      <alignment horizontal="left" vertical="center" wrapText="1"/>
    </xf>
    <xf numFmtId="0" fontId="10" fillId="0" borderId="0" applyNumberFormat="0" applyFill="0" applyBorder="0" applyProtection="0">
      <alignment horizontal="left" vertical="center" wrapText="1"/>
    </xf>
    <xf numFmtId="0" fontId="13" fillId="0" borderId="0" applyNumberFormat="0" applyFill="0" applyBorder="0" applyProtection="0">
      <alignment vertical="center" wrapText="1"/>
    </xf>
    <xf numFmtId="0" fontId="4" fillId="0" borderId="21" applyNumberFormat="0" applyFont="0" applyFill="0" applyProtection="0">
      <alignment horizontal="center" vertical="center" wrapText="1"/>
    </xf>
    <xf numFmtId="0" fontId="10" fillId="0" borderId="21" applyNumberFormat="0" applyFill="0" applyProtection="0">
      <alignment horizontal="center" vertical="center" wrapText="1"/>
    </xf>
    <xf numFmtId="0" fontId="10" fillId="0" borderId="21" applyNumberFormat="0" applyFill="0" applyProtection="0">
      <alignment horizontal="center" vertical="center" wrapText="1"/>
    </xf>
    <xf numFmtId="0" fontId="2" fillId="0" borderId="19" applyNumberFormat="0" applyFill="0" applyProtection="0">
      <alignment horizontal="left" vertical="center" wrapText="1"/>
    </xf>
    <xf numFmtId="0" fontId="35" fillId="0" borderId="0"/>
    <xf numFmtId="183" fontId="22" fillId="0" borderId="0">
      <alignment wrapText="1"/>
      <protection locked="0"/>
    </xf>
    <xf numFmtId="166" fontId="3" fillId="0" borderId="0" applyFont="0">
      <alignment horizontal="center"/>
    </xf>
    <xf numFmtId="0" fontId="2" fillId="0" borderId="0"/>
  </cellStyleXfs>
  <cellXfs count="405">
    <xf numFmtId="0" fontId="0" fillId="0" borderId="0" xfId="0"/>
    <xf numFmtId="0" fontId="3" fillId="0" borderId="0" xfId="1" applyFont="1"/>
    <xf numFmtId="0" fontId="2" fillId="0" borderId="0" xfId="1"/>
    <xf numFmtId="0" fontId="2" fillId="0" borderId="1" xfId="1" applyBorder="1"/>
    <xf numFmtId="0" fontId="2" fillId="0" borderId="0" xfId="1" applyBorder="1"/>
    <xf numFmtId="0" fontId="3" fillId="0" borderId="0" xfId="2" applyFont="1" applyBorder="1" applyAlignment="1">
      <alignment horizontal="left"/>
    </xf>
    <xf numFmtId="0" fontId="2" fillId="0" borderId="0" xfId="1" applyFont="1"/>
    <xf numFmtId="0" fontId="7" fillId="0" borderId="0" xfId="4" applyFont="1" applyAlignment="1" applyProtection="1"/>
    <xf numFmtId="0" fontId="5" fillId="2" borderId="2" xfId="3" applyFont="1" applyFill="1" applyBorder="1"/>
    <xf numFmtId="0" fontId="5" fillId="2" borderId="3" xfId="3" applyFont="1" applyFill="1" applyBorder="1" applyAlignment="1">
      <alignment horizontal="right"/>
    </xf>
    <xf numFmtId="0" fontId="5" fillId="2" borderId="4" xfId="3" applyFont="1" applyFill="1" applyBorder="1"/>
    <xf numFmtId="0" fontId="8" fillId="2" borderId="0" xfId="3" applyFont="1" applyFill="1" applyAlignment="1">
      <alignment horizontal="right"/>
    </xf>
    <xf numFmtId="0" fontId="3" fillId="0" borderId="0" xfId="1" applyFont="1" applyBorder="1"/>
    <xf numFmtId="0" fontId="9" fillId="0" borderId="0" xfId="4" applyFont="1" applyBorder="1" applyAlignment="1" applyProtection="1"/>
    <xf numFmtId="0" fontId="2" fillId="0" borderId="0" xfId="1" applyBorder="1" applyAlignment="1"/>
    <xf numFmtId="0" fontId="2" fillId="0" borderId="0" xfId="1" applyBorder="1" applyAlignment="1">
      <alignment wrapText="1"/>
    </xf>
    <xf numFmtId="164" fontId="2" fillId="0" borderId="0" xfId="1" applyNumberFormat="1" applyBorder="1" applyAlignment="1">
      <alignment horizontal="center"/>
    </xf>
    <xf numFmtId="10" fontId="2" fillId="0" borderId="0" xfId="5" applyNumberFormat="1" applyFont="1" applyBorder="1" applyAlignment="1">
      <alignment horizontal="center"/>
    </xf>
    <xf numFmtId="0" fontId="2" fillId="0" borderId="5" xfId="1" applyBorder="1"/>
    <xf numFmtId="0" fontId="2" fillId="0" borderId="6" xfId="1" applyBorder="1"/>
    <xf numFmtId="165" fontId="2" fillId="0" borderId="0" xfId="1" applyNumberFormat="1" applyFont="1"/>
    <xf numFmtId="0" fontId="5" fillId="0" borderId="4" xfId="3" applyFont="1" applyBorder="1"/>
    <xf numFmtId="0" fontId="8" fillId="0" borderId="7" xfId="3" applyFont="1" applyBorder="1" applyAlignment="1">
      <alignment horizontal="center"/>
    </xf>
    <xf numFmtId="0" fontId="8" fillId="0" borderId="8" xfId="3" applyFont="1" applyBorder="1" applyAlignment="1">
      <alignment horizontal="center"/>
    </xf>
    <xf numFmtId="0" fontId="8" fillId="0" borderId="0" xfId="3" applyFont="1" applyAlignment="1">
      <alignment horizontal="center"/>
    </xf>
    <xf numFmtId="0" fontId="8" fillId="0" borderId="9" xfId="3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0" fontId="2" fillId="0" borderId="0" xfId="1" applyFill="1" applyBorder="1"/>
    <xf numFmtId="0" fontId="2" fillId="0" borderId="0" xfId="1" applyFill="1"/>
    <xf numFmtId="0" fontId="3" fillId="0" borderId="0" xfId="1" applyFont="1" applyBorder="1" applyAlignment="1"/>
    <xf numFmtId="166" fontId="8" fillId="0" borderId="0" xfId="3" applyNumberFormat="1" applyFont="1" applyAlignment="1">
      <alignment horizontal="center"/>
    </xf>
    <xf numFmtId="166" fontId="8" fillId="0" borderId="9" xfId="3" applyNumberFormat="1" applyFont="1" applyBorder="1" applyAlignment="1">
      <alignment horizontal="center"/>
    </xf>
    <xf numFmtId="166" fontId="8" fillId="0" borderId="0" xfId="3" applyNumberFormat="1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3" fillId="0" borderId="0" xfId="1" applyFont="1" applyAlignment="1">
      <alignment horizontal="center"/>
    </xf>
    <xf numFmtId="10" fontId="2" fillId="0" borderId="0" xfId="5" applyNumberFormat="1" applyFont="1" applyAlignment="1">
      <alignment horizontal="center"/>
    </xf>
    <xf numFmtId="0" fontId="12" fillId="0" borderId="0" xfId="6" applyAlignment="1" applyProtection="1"/>
    <xf numFmtId="0" fontId="4" fillId="0" borderId="0" xfId="3"/>
    <xf numFmtId="0" fontId="4" fillId="0" borderId="1" xfId="3" applyBorder="1"/>
    <xf numFmtId="0" fontId="3" fillId="0" borderId="10" xfId="1" applyFont="1" applyBorder="1"/>
    <xf numFmtId="0" fontId="2" fillId="0" borderId="10" xfId="1" applyBorder="1"/>
    <xf numFmtId="0" fontId="2" fillId="0" borderId="5" xfId="3" applyFont="1" applyBorder="1"/>
    <xf numFmtId="0" fontId="2" fillId="0" borderId="5" xfId="1" applyFont="1" applyBorder="1"/>
    <xf numFmtId="0" fontId="2" fillId="0" borderId="0" xfId="3" applyFont="1"/>
    <xf numFmtId="0" fontId="2" fillId="0" borderId="0" xfId="3" applyFont="1" applyBorder="1"/>
    <xf numFmtId="0" fontId="2" fillId="0" borderId="0" xfId="3" applyFont="1" applyFill="1" applyBorder="1"/>
    <xf numFmtId="0" fontId="7" fillId="0" borderId="0" xfId="7" applyFont="1" applyBorder="1" applyAlignment="1" applyProtection="1"/>
    <xf numFmtId="0" fontId="2" fillId="0" borderId="0" xfId="1" applyFont="1" applyBorder="1"/>
    <xf numFmtId="0" fontId="2" fillId="0" borderId="0" xfId="8" applyFont="1" applyAlignment="1" applyProtection="1"/>
    <xf numFmtId="0" fontId="2" fillId="0" borderId="0" xfId="3" applyFont="1" applyBorder="1" applyAlignment="1">
      <alignment horizontal="center" vertical="top" wrapText="1"/>
    </xf>
    <xf numFmtId="0" fontId="2" fillId="0" borderId="11" xfId="1" applyBorder="1"/>
    <xf numFmtId="0" fontId="2" fillId="0" borderId="11" xfId="1" applyBorder="1" applyAlignment="1">
      <alignment horizontal="center"/>
    </xf>
    <xf numFmtId="0" fontId="2" fillId="0" borderId="0" xfId="5" applyNumberFormat="1" applyFont="1" applyAlignment="1">
      <alignment horizontal="center"/>
    </xf>
    <xf numFmtId="0" fontId="2" fillId="0" borderId="10" xfId="1" applyFont="1" applyBorder="1"/>
    <xf numFmtId="0" fontId="2" fillId="3" borderId="10" xfId="5" applyNumberFormat="1" applyFont="1" applyFill="1" applyBorder="1" applyAlignment="1">
      <alignment horizontal="center"/>
    </xf>
    <xf numFmtId="0" fontId="2" fillId="3" borderId="10" xfId="1" applyFill="1" applyBorder="1"/>
    <xf numFmtId="0" fontId="2" fillId="3" borderId="10" xfId="3" applyFont="1" applyFill="1" applyBorder="1" applyAlignment="1">
      <alignment horizontal="center" wrapText="1"/>
    </xf>
    <xf numFmtId="0" fontId="13" fillId="0" borderId="0" xfId="1" applyFont="1" applyBorder="1"/>
    <xf numFmtId="0" fontId="2" fillId="0" borderId="0" xfId="1" applyBorder="1" applyAlignment="1">
      <alignment horizontal="center"/>
    </xf>
    <xf numFmtId="0" fontId="14" fillId="0" borderId="0" xfId="3" applyFont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3" applyFont="1" applyAlignment="1">
      <alignment horizontal="left" vertical="center" wrapText="1"/>
    </xf>
    <xf numFmtId="0" fontId="15" fillId="0" borderId="0" xfId="3" applyFont="1" applyBorder="1" applyAlignment="1">
      <alignment horizontal="center" wrapText="1"/>
    </xf>
    <xf numFmtId="0" fontId="2" fillId="0" borderId="0" xfId="3" applyFont="1" applyBorder="1" applyAlignment="1">
      <alignment horizontal="left" vertical="center" wrapText="1"/>
    </xf>
    <xf numFmtId="0" fontId="4" fillId="0" borderId="0" xfId="3" applyBorder="1"/>
    <xf numFmtId="0" fontId="3" fillId="0" borderId="0" xfId="3" applyFont="1"/>
    <xf numFmtId="0" fontId="6" fillId="0" borderId="0" xfId="4" applyBorder="1" applyAlignment="1" applyProtection="1"/>
    <xf numFmtId="0" fontId="5" fillId="0" borderId="0" xfId="3" applyFont="1" applyBorder="1" applyAlignment="1">
      <alignment vertical="top" wrapText="1"/>
    </xf>
    <xf numFmtId="0" fontId="8" fillId="0" borderId="0" xfId="3" applyFont="1" applyBorder="1" applyAlignment="1">
      <alignment vertical="top" wrapText="1"/>
    </xf>
    <xf numFmtId="0" fontId="2" fillId="0" borderId="11" xfId="3" applyFont="1" applyBorder="1" applyAlignment="1">
      <alignment horizontal="center"/>
    </xf>
    <xf numFmtId="167" fontId="2" fillId="0" borderId="12" xfId="3" applyNumberFormat="1" applyFont="1" applyBorder="1" applyAlignment="1">
      <alignment horizontal="right"/>
    </xf>
    <xf numFmtId="0" fontId="16" fillId="0" borderId="0" xfId="3" applyFont="1" applyBorder="1"/>
    <xf numFmtId="167" fontId="4" fillId="0" borderId="0" xfId="3" applyNumberFormat="1"/>
    <xf numFmtId="6" fontId="8" fillId="0" borderId="0" xfId="3" applyNumberFormat="1" applyFont="1" applyBorder="1" applyAlignment="1">
      <alignment vertical="top" wrapText="1"/>
    </xf>
    <xf numFmtId="5" fontId="5" fillId="0" borderId="0" xfId="3" applyNumberFormat="1" applyFont="1" applyBorder="1" applyAlignment="1">
      <alignment vertical="top" wrapText="1"/>
    </xf>
    <xf numFmtId="0" fontId="0" fillId="0" borderId="0" xfId="0" applyAlignment="1" applyProtection="1"/>
    <xf numFmtId="5" fontId="8" fillId="0" borderId="0" xfId="3" applyNumberFormat="1" applyFont="1" applyBorder="1" applyAlignment="1">
      <alignment vertical="top" wrapText="1"/>
    </xf>
    <xf numFmtId="5" fontId="16" fillId="0" borderId="0" xfId="3" applyNumberFormat="1" applyFont="1" applyBorder="1"/>
    <xf numFmtId="5" fontId="4" fillId="0" borderId="0" xfId="3" applyNumberFormat="1" applyBorder="1"/>
    <xf numFmtId="0" fontId="5" fillId="0" borderId="0" xfId="3" applyFont="1" applyAlignment="1">
      <alignment horizontal="center" wrapText="1"/>
    </xf>
    <xf numFmtId="9" fontId="8" fillId="0" borderId="0" xfId="3" applyNumberFormat="1" applyFont="1" applyAlignment="1">
      <alignment horizontal="center" wrapText="1"/>
    </xf>
    <xf numFmtId="0" fontId="8" fillId="0" borderId="0" xfId="3" applyFont="1" applyAlignment="1">
      <alignment horizontal="center" wrapText="1"/>
    </xf>
    <xf numFmtId="6" fontId="4" fillId="0" borderId="0" xfId="3" applyNumberFormat="1"/>
    <xf numFmtId="0" fontId="4" fillId="0" borderId="5" xfId="3" applyBorder="1"/>
    <xf numFmtId="6" fontId="4" fillId="0" borderId="5" xfId="3" applyNumberFormat="1" applyBorder="1"/>
    <xf numFmtId="0" fontId="4" fillId="0" borderId="6" xfId="3" applyBorder="1"/>
    <xf numFmtId="0" fontId="17" fillId="2" borderId="2" xfId="3" applyFont="1" applyFill="1" applyBorder="1" applyAlignment="1">
      <alignment horizontal="center" vertical="center" wrapText="1"/>
    </xf>
    <xf numFmtId="0" fontId="17" fillId="2" borderId="13" xfId="3" applyFont="1" applyFill="1" applyBorder="1" applyAlignment="1">
      <alignment horizontal="center" vertical="center" wrapText="1"/>
    </xf>
    <xf numFmtId="0" fontId="17" fillId="2" borderId="4" xfId="3" applyFont="1" applyFill="1" applyBorder="1" applyAlignment="1">
      <alignment horizontal="center" vertical="center" wrapText="1"/>
    </xf>
    <xf numFmtId="9" fontId="18" fillId="2" borderId="14" xfId="3" applyNumberFormat="1" applyFont="1" applyFill="1" applyBorder="1" applyAlignment="1">
      <alignment horizontal="center" vertical="center" wrapText="1"/>
    </xf>
    <xf numFmtId="0" fontId="18" fillId="2" borderId="14" xfId="3" applyFont="1" applyFill="1" applyBorder="1" applyAlignment="1">
      <alignment horizontal="center" vertical="center" wrapText="1"/>
    </xf>
    <xf numFmtId="0" fontId="4" fillId="0" borderId="0" xfId="3" applyBorder="1" applyAlignment="1">
      <alignment wrapText="1"/>
    </xf>
    <xf numFmtId="0" fontId="19" fillId="0" borderId="0" xfId="9" applyFont="1" applyFill="1" applyAlignment="1">
      <alignment horizontal="center"/>
    </xf>
    <xf numFmtId="0" fontId="4" fillId="0" borderId="0" xfId="3" applyFill="1"/>
    <xf numFmtId="0" fontId="19" fillId="0" borderId="0" xfId="9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168" fontId="2" fillId="0" borderId="0" xfId="9" applyNumberFormat="1" applyFont="1" applyFill="1" applyAlignment="1">
      <alignment horizontal="center" wrapText="1"/>
    </xf>
    <xf numFmtId="1" fontId="20" fillId="0" borderId="0" xfId="3" applyNumberFormat="1" applyFont="1" applyBorder="1" applyAlignment="1">
      <alignment horizontal="center" wrapText="1"/>
    </xf>
    <xf numFmtId="1" fontId="0" fillId="0" borderId="0" xfId="5" applyNumberFormat="1" applyFont="1"/>
    <xf numFmtId="1" fontId="0" fillId="0" borderId="0" xfId="5" applyNumberFormat="1" applyFont="1" applyBorder="1"/>
    <xf numFmtId="0" fontId="21" fillId="0" borderId="10" xfId="3" applyFont="1" applyBorder="1" applyAlignment="1" applyProtection="1">
      <alignment horizontal="left" vertical="top" wrapText="1" readingOrder="1"/>
      <protection locked="0"/>
    </xf>
    <xf numFmtId="169" fontId="20" fillId="0" borderId="10" xfId="3" applyNumberFormat="1" applyFont="1" applyBorder="1" applyAlignment="1">
      <alignment horizontal="center"/>
    </xf>
    <xf numFmtId="0" fontId="4" fillId="0" borderId="10" xfId="3" applyBorder="1"/>
    <xf numFmtId="17" fontId="2" fillId="0" borderId="11" xfId="3" applyNumberFormat="1" applyFont="1" applyBorder="1" applyAlignment="1">
      <alignment horizontal="right"/>
    </xf>
    <xf numFmtId="170" fontId="2" fillId="0" borderId="10" xfId="3" applyNumberFormat="1" applyFont="1" applyBorder="1" applyAlignment="1">
      <alignment horizontal="right" vertical="center" wrapText="1"/>
    </xf>
    <xf numFmtId="168" fontId="2" fillId="0" borderId="0" xfId="9" applyNumberFormat="1" applyFont="1" applyFill="1" applyBorder="1" applyAlignment="1">
      <alignment wrapText="1"/>
    </xf>
    <xf numFmtId="0" fontId="2" fillId="0" borderId="0" xfId="5" applyNumberFormat="1" applyFont="1" applyBorder="1" applyAlignment="1"/>
    <xf numFmtId="0" fontId="2" fillId="0" borderId="0" xfId="3" applyFont="1" applyFill="1" applyBorder="1" applyAlignment="1">
      <alignment horizontal="center"/>
    </xf>
    <xf numFmtId="166" fontId="2" fillId="0" borderId="0" xfId="3" applyNumberFormat="1" applyFont="1" applyFill="1" applyBorder="1" applyAlignment="1">
      <alignment horizontal="center"/>
    </xf>
    <xf numFmtId="1" fontId="23" fillId="0" borderId="0" xfId="3" applyNumberFormat="1" applyFont="1" applyBorder="1" applyAlignment="1">
      <alignment horizontal="center" wrapText="1"/>
    </xf>
    <xf numFmtId="0" fontId="2" fillId="0" borderId="0" xfId="9" applyFont="1" applyFill="1" applyBorder="1" applyAlignment="1">
      <alignment horizontal="center"/>
    </xf>
    <xf numFmtId="169" fontId="20" fillId="0" borderId="0" xfId="3" applyNumberFormat="1" applyFont="1" applyBorder="1" applyAlignment="1">
      <alignment horizontal="center"/>
    </xf>
    <xf numFmtId="0" fontId="20" fillId="0" borderId="0" xfId="3" applyFont="1" applyBorder="1" applyAlignment="1">
      <alignment horizontal="center" wrapText="1"/>
    </xf>
    <xf numFmtId="0" fontId="4" fillId="0" borderId="0" xfId="3" applyAlignment="1">
      <alignment horizontal="right" wrapText="1"/>
    </xf>
    <xf numFmtId="0" fontId="4" fillId="0" borderId="0" xfId="3" applyBorder="1" applyAlignment="1"/>
    <xf numFmtId="168" fontId="20" fillId="0" borderId="0" xfId="9" applyNumberFormat="1" applyFont="1" applyFill="1" applyBorder="1" applyAlignment="1">
      <alignment horizontal="center"/>
    </xf>
    <xf numFmtId="168" fontId="20" fillId="0" borderId="5" xfId="9" applyNumberFormat="1" applyFont="1" applyFill="1" applyBorder="1" applyAlignment="1">
      <alignment horizontal="center"/>
    </xf>
    <xf numFmtId="0" fontId="4" fillId="0" borderId="10" xfId="3" applyBorder="1" applyAlignment="1"/>
    <xf numFmtId="0" fontId="4" fillId="0" borderId="0" xfId="3" applyAlignment="1"/>
    <xf numFmtId="0" fontId="24" fillId="0" borderId="0" xfId="3" applyFont="1" applyAlignment="1" applyProtection="1">
      <alignment vertical="top" wrapText="1" readingOrder="1"/>
      <protection locked="0"/>
    </xf>
    <xf numFmtId="0" fontId="11" fillId="0" borderId="0" xfId="3" applyFont="1" applyBorder="1" applyAlignment="1" applyProtection="1">
      <alignment horizontal="center" vertical="top" wrapText="1" readingOrder="1"/>
      <protection locked="0"/>
    </xf>
    <xf numFmtId="9" fontId="11" fillId="0" borderId="15" xfId="5" applyFont="1" applyBorder="1" applyAlignment="1" applyProtection="1">
      <alignment vertical="top" wrapText="1" readingOrder="1"/>
      <protection locked="0"/>
    </xf>
    <xf numFmtId="9" fontId="11" fillId="0" borderId="0" xfId="5" applyFont="1" applyAlignment="1" applyProtection="1">
      <alignment horizontal="right" vertical="top" wrapText="1" readingOrder="1"/>
      <protection locked="0"/>
    </xf>
    <xf numFmtId="9" fontId="11" fillId="0" borderId="0" xfId="5" applyFont="1" applyAlignment="1" applyProtection="1">
      <alignment vertical="top" wrapText="1" readingOrder="1"/>
      <protection locked="0"/>
    </xf>
    <xf numFmtId="171" fontId="24" fillId="0" borderId="0" xfId="3" applyNumberFormat="1" applyFont="1" applyAlignment="1" applyProtection="1">
      <alignment vertical="top" wrapText="1" readingOrder="1"/>
      <protection locked="0"/>
    </xf>
    <xf numFmtId="0" fontId="11" fillId="0" borderId="0" xfId="3" applyFont="1" applyAlignment="1" applyProtection="1">
      <alignment horizontal="center" vertical="top" wrapText="1" readingOrder="1"/>
      <protection locked="0"/>
    </xf>
    <xf numFmtId="0" fontId="13" fillId="0" borderId="0" xfId="3" applyFont="1"/>
    <xf numFmtId="171" fontId="24" fillId="0" borderId="0" xfId="3" applyNumberFormat="1" applyFont="1" applyAlignment="1" applyProtection="1">
      <alignment horizontal="right" wrapText="1" readingOrder="1"/>
      <protection locked="0"/>
    </xf>
    <xf numFmtId="171" fontId="24" fillId="0" borderId="0" xfId="3" applyNumberFormat="1" applyFont="1" applyAlignment="1" applyProtection="1">
      <alignment wrapText="1" readingOrder="1"/>
      <protection locked="0"/>
    </xf>
    <xf numFmtId="0" fontId="4" fillId="0" borderId="0" xfId="3" applyAlignment="1">
      <alignment readingOrder="1"/>
    </xf>
    <xf numFmtId="9" fontId="11" fillId="0" borderId="0" xfId="5" applyFont="1" applyBorder="1" applyAlignment="1" applyProtection="1">
      <alignment vertical="top" wrapText="1" readingOrder="1"/>
      <protection locked="0"/>
    </xf>
    <xf numFmtId="9" fontId="11" fillId="0" borderId="0" xfId="5" applyFont="1" applyBorder="1" applyAlignment="1" applyProtection="1">
      <alignment horizontal="right" vertical="top" wrapText="1" readingOrder="1"/>
      <protection locked="0"/>
    </xf>
    <xf numFmtId="0" fontId="11" fillId="0" borderId="0" xfId="3" applyFont="1" applyFill="1" applyBorder="1" applyAlignment="1" applyProtection="1">
      <alignment horizontal="center" vertical="top" wrapText="1" readingOrder="1"/>
      <protection locked="0"/>
    </xf>
    <xf numFmtId="9" fontId="2" fillId="0" borderId="0" xfId="5" applyFont="1" applyBorder="1"/>
    <xf numFmtId="9" fontId="0" fillId="0" borderId="0" xfId="5" applyFont="1" applyBorder="1"/>
    <xf numFmtId="9" fontId="0" fillId="0" borderId="0" xfId="5" applyNumberFormat="1" applyFont="1"/>
    <xf numFmtId="9" fontId="0" fillId="0" borderId="5" xfId="5" applyNumberFormat="1" applyFont="1" applyBorder="1"/>
    <xf numFmtId="0" fontId="0" fillId="0" borderId="0" xfId="5" applyNumberFormat="1" applyFont="1"/>
    <xf numFmtId="0" fontId="19" fillId="0" borderId="0" xfId="10" applyFont="1" applyFill="1" applyAlignment="1">
      <alignment horizontal="center" wrapText="1"/>
    </xf>
    <xf numFmtId="168" fontId="20" fillId="0" borderId="0" xfId="9" applyNumberFormat="1" applyFont="1" applyFill="1" applyAlignment="1">
      <alignment horizontal="center"/>
    </xf>
    <xf numFmtId="1" fontId="4" fillId="0" borderId="0" xfId="5" applyNumberFormat="1"/>
    <xf numFmtId="1" fontId="4" fillId="0" borderId="0" xfId="5" applyNumberFormat="1" applyBorder="1"/>
    <xf numFmtId="0" fontId="21" fillId="0" borderId="10" xfId="3" applyFont="1" applyBorder="1" applyAlignment="1" applyProtection="1">
      <alignment horizontal="left" vertical="top" readingOrder="1"/>
      <protection locked="0"/>
    </xf>
    <xf numFmtId="0" fontId="2" fillId="0" borderId="11" xfId="3" applyFont="1" applyBorder="1"/>
    <xf numFmtId="10" fontId="2" fillId="0" borderId="0" xfId="5" applyNumberFormat="1" applyFont="1" applyFill="1" applyBorder="1" applyAlignment="1"/>
    <xf numFmtId="166" fontId="2" fillId="0" borderId="0" xfId="3" applyNumberFormat="1" applyFont="1"/>
    <xf numFmtId="1" fontId="2" fillId="0" borderId="0" xfId="3" applyNumberFormat="1" applyFont="1" applyBorder="1" applyAlignment="1"/>
    <xf numFmtId="166" fontId="2" fillId="0" borderId="0" xfId="3" applyNumberFormat="1" applyFont="1" applyBorder="1"/>
    <xf numFmtId="0" fontId="2" fillId="0" borderId="5" xfId="3" applyFont="1" applyFill="1" applyBorder="1"/>
    <xf numFmtId="166" fontId="2" fillId="0" borderId="5" xfId="3" applyNumberFormat="1" applyFont="1" applyBorder="1"/>
    <xf numFmtId="166" fontId="2" fillId="0" borderId="0" xfId="3" applyNumberFormat="1" applyFont="1" applyBorder="1" applyAlignment="1">
      <alignment horizontal="center"/>
    </xf>
    <xf numFmtId="172" fontId="4" fillId="0" borderId="0" xfId="3" applyNumberFormat="1" applyBorder="1"/>
    <xf numFmtId="173" fontId="4" fillId="0" borderId="0" xfId="3" applyNumberFormat="1"/>
    <xf numFmtId="166" fontId="2" fillId="0" borderId="0" xfId="3" applyNumberFormat="1" applyFont="1" applyFill="1"/>
    <xf numFmtId="0" fontId="2" fillId="0" borderId="11" xfId="3" applyFont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 wrapText="1"/>
    </xf>
    <xf numFmtId="4" fontId="2" fillId="0" borderId="0" xfId="3" applyNumberFormat="1" applyFont="1" applyBorder="1" applyAlignment="1">
      <alignment wrapText="1"/>
    </xf>
    <xf numFmtId="0" fontId="4" fillId="0" borderId="0" xfId="3" applyFont="1"/>
    <xf numFmtId="0" fontId="22" fillId="0" borderId="0" xfId="3" applyFont="1"/>
    <xf numFmtId="0" fontId="2" fillId="0" borderId="10" xfId="3" applyFont="1" applyBorder="1" applyAlignment="1">
      <alignment horizontal="center" vertical="center" wrapText="1"/>
    </xf>
    <xf numFmtId="10" fontId="0" fillId="0" borderId="0" xfId="5" applyNumberFormat="1" applyFont="1"/>
    <xf numFmtId="4" fontId="4" fillId="0" borderId="0" xfId="3" applyNumberFormat="1" applyBorder="1"/>
    <xf numFmtId="170" fontId="11" fillId="0" borderId="0" xfId="5" applyNumberFormat="1" applyFont="1" applyBorder="1" applyAlignment="1" applyProtection="1">
      <alignment vertical="top" wrapText="1" readingOrder="1"/>
      <protection locked="0"/>
    </xf>
    <xf numFmtId="10" fontId="11" fillId="0" borderId="0" xfId="5" applyNumberFormat="1" applyFont="1" applyBorder="1" applyAlignment="1" applyProtection="1">
      <alignment vertical="top" wrapText="1" readingOrder="1"/>
      <protection locked="0"/>
    </xf>
    <xf numFmtId="0" fontId="11" fillId="0" borderId="5" xfId="3" applyFont="1" applyBorder="1" applyAlignment="1" applyProtection="1">
      <alignment horizontal="center" vertical="top" wrapText="1" readingOrder="1"/>
      <protection locked="0"/>
    </xf>
    <xf numFmtId="9" fontId="11" fillId="0" borderId="5" xfId="5" applyFont="1" applyBorder="1" applyAlignment="1" applyProtection="1">
      <alignment vertical="top" wrapText="1" readingOrder="1"/>
      <protection locked="0"/>
    </xf>
    <xf numFmtId="9" fontId="11" fillId="0" borderId="5" xfId="5" applyFont="1" applyBorder="1" applyAlignment="1" applyProtection="1">
      <alignment horizontal="right" vertical="top" wrapText="1" readingOrder="1"/>
      <protection locked="0"/>
    </xf>
    <xf numFmtId="171" fontId="24" fillId="0" borderId="5" xfId="3" applyNumberFormat="1" applyFont="1" applyBorder="1" applyAlignment="1" applyProtection="1">
      <alignment vertical="top" wrapText="1" readingOrder="1"/>
      <protection locked="0"/>
    </xf>
    <xf numFmtId="0" fontId="2" fillId="0" borderId="11" xfId="3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174" fontId="2" fillId="0" borderId="0" xfId="11" applyNumberFormat="1" applyFont="1"/>
    <xf numFmtId="0" fontId="2" fillId="0" borderId="10" xfId="3" applyFont="1" applyBorder="1" applyAlignment="1">
      <alignment horizontal="left"/>
    </xf>
    <xf numFmtId="174" fontId="2" fillId="0" borderId="10" xfId="11" applyNumberFormat="1" applyFont="1" applyBorder="1"/>
    <xf numFmtId="43" fontId="2" fillId="0" borderId="0" xfId="3" applyNumberFormat="1" applyFont="1"/>
    <xf numFmtId="9" fontId="4" fillId="0" borderId="0" xfId="5" applyNumberFormat="1"/>
    <xf numFmtId="9" fontId="4" fillId="0" borderId="5" xfId="5" applyNumberFormat="1" applyBorder="1"/>
    <xf numFmtId="0" fontId="7" fillId="0" borderId="0" xfId="4" applyFont="1" applyBorder="1" applyAlignment="1" applyProtection="1"/>
    <xf numFmtId="0" fontId="21" fillId="0" borderId="0" xfId="3" applyFont="1" applyBorder="1" applyAlignment="1" applyProtection="1">
      <alignment horizontal="left" vertical="top" wrapText="1" readingOrder="1"/>
      <protection locked="0"/>
    </xf>
    <xf numFmtId="0" fontId="2" fillId="0" borderId="0" xfId="3" applyNumberFormat="1" applyFont="1" applyBorder="1" applyAlignment="1">
      <alignment horizontal="center"/>
    </xf>
    <xf numFmtId="175" fontId="2" fillId="0" borderId="0" xfId="11" applyNumberFormat="1" applyFont="1" applyBorder="1" applyAlignment="1">
      <alignment horizontal="right"/>
    </xf>
    <xf numFmtId="10" fontId="2" fillId="0" borderId="0" xfId="5" applyNumberFormat="1" applyFont="1" applyBorder="1" applyAlignment="1">
      <alignment horizontal="right"/>
    </xf>
    <xf numFmtId="175" fontId="2" fillId="0" borderId="0" xfId="11" applyNumberFormat="1" applyFont="1" applyBorder="1"/>
    <xf numFmtId="0" fontId="6" fillId="0" borderId="0" xfId="4" applyAlignment="1" applyProtection="1"/>
    <xf numFmtId="0" fontId="2" fillId="0" borderId="0" xfId="9" applyFont="1" applyFill="1" applyAlignment="1">
      <alignment horizontal="left"/>
    </xf>
    <xf numFmtId="0" fontId="2" fillId="0" borderId="0" xfId="11" applyNumberFormat="1" applyFont="1" applyFill="1" applyBorder="1" applyAlignment="1">
      <alignment horizontal="center" wrapText="1"/>
    </xf>
    <xf numFmtId="175" fontId="2" fillId="0" borderId="0" xfId="11" applyNumberFormat="1" applyFont="1" applyFill="1" applyBorder="1" applyAlignment="1">
      <alignment horizontal="center" wrapText="1"/>
    </xf>
    <xf numFmtId="175" fontId="2" fillId="0" borderId="0" xfId="11" applyNumberFormat="1" applyFont="1" applyBorder="1" applyAlignment="1">
      <alignment horizontal="center" wrapText="1"/>
    </xf>
    <xf numFmtId="0" fontId="11" fillId="0" borderId="11" xfId="12" applyFont="1" applyBorder="1" applyAlignment="1">
      <alignment horizontal="center"/>
    </xf>
    <xf numFmtId="0" fontId="11" fillId="0" borderId="0" xfId="12" applyFont="1" applyBorder="1" applyAlignment="1">
      <alignment horizontal="center" wrapText="1"/>
    </xf>
    <xf numFmtId="10" fontId="2" fillId="0" borderId="0" xfId="5" applyNumberFormat="1" applyFont="1" applyBorder="1" applyAlignment="1">
      <alignment horizontal="right" vertical="center"/>
    </xf>
    <xf numFmtId="10" fontId="2" fillId="0" borderId="0" xfId="3" applyNumberFormat="1" applyFont="1" applyBorder="1" applyAlignment="1">
      <alignment horizontal="right" vertical="center"/>
    </xf>
    <xf numFmtId="0" fontId="2" fillId="0" borderId="0" xfId="3" applyFont="1" applyAlignment="1">
      <alignment horizontal="right"/>
    </xf>
    <xf numFmtId="10" fontId="2" fillId="0" borderId="0" xfId="3" applyNumberFormat="1" applyFont="1" applyBorder="1" applyAlignment="1">
      <alignment horizontal="right" wrapText="1"/>
    </xf>
    <xf numFmtId="0" fontId="2" fillId="0" borderId="5" xfId="3" applyFont="1" applyBorder="1" applyAlignment="1">
      <alignment horizontal="center" vertical="center" wrapText="1"/>
    </xf>
    <xf numFmtId="10" fontId="2" fillId="0" borderId="5" xfId="3" applyNumberFormat="1" applyFont="1" applyBorder="1" applyAlignment="1">
      <alignment horizontal="right" wrapText="1"/>
    </xf>
    <xf numFmtId="3" fontId="26" fillId="0" borderId="0" xfId="13" applyNumberFormat="1"/>
    <xf numFmtId="177" fontId="2" fillId="0" borderId="0" xfId="3" applyNumberFormat="1" applyFont="1" applyBorder="1" applyAlignment="1">
      <alignment horizontal="center" wrapText="1"/>
    </xf>
    <xf numFmtId="0" fontId="26" fillId="0" borderId="0" xfId="13"/>
    <xf numFmtId="0" fontId="27" fillId="0" borderId="0" xfId="13" applyFont="1"/>
    <xf numFmtId="3" fontId="26" fillId="0" borderId="0" xfId="13" applyNumberFormat="1" applyFill="1"/>
    <xf numFmtId="0" fontId="27" fillId="0" borderId="0" xfId="13" applyFont="1" applyFill="1"/>
    <xf numFmtId="170" fontId="26" fillId="0" borderId="0" xfId="14" applyNumberFormat="1" applyFont="1"/>
    <xf numFmtId="0" fontId="2" fillId="0" borderId="11" xfId="3" applyFont="1" applyFill="1" applyBorder="1"/>
    <xf numFmtId="0" fontId="2" fillId="0" borderId="11" xfId="15" applyFont="1" applyFill="1" applyBorder="1" applyAlignment="1">
      <alignment horizontal="center"/>
    </xf>
    <xf numFmtId="0" fontId="2" fillId="0" borderId="0" xfId="15" applyFont="1" applyFill="1" applyBorder="1"/>
    <xf numFmtId="3" fontId="2" fillId="0" borderId="0" xfId="15" applyNumberFormat="1" applyFont="1" applyFill="1" applyBorder="1"/>
    <xf numFmtId="3" fontId="2" fillId="0" borderId="0" xfId="15" applyNumberFormat="1" applyFont="1" applyFill="1" applyBorder="1" applyAlignment="1">
      <alignment horizontal="right"/>
    </xf>
    <xf numFmtId="3" fontId="2" fillId="0" borderId="0" xfId="3" applyNumberFormat="1" applyFont="1" applyBorder="1"/>
    <xf numFmtId="3" fontId="2" fillId="0" borderId="0" xfId="3" applyNumberFormat="1" applyFont="1" applyFill="1" applyBorder="1" applyAlignment="1">
      <alignment horizontal="center"/>
    </xf>
    <xf numFmtId="3" fontId="2" fillId="0" borderId="0" xfId="5" applyNumberFormat="1" applyFont="1" applyFill="1" applyBorder="1" applyAlignment="1"/>
    <xf numFmtId="0" fontId="2" fillId="0" borderId="10" xfId="15" applyFont="1" applyFill="1" applyBorder="1"/>
    <xf numFmtId="3" fontId="2" fillId="0" borderId="10" xfId="15" applyNumberFormat="1" applyFont="1" applyFill="1" applyBorder="1"/>
    <xf numFmtId="3" fontId="2" fillId="0" borderId="10" xfId="3" applyNumberFormat="1" applyFont="1" applyBorder="1"/>
    <xf numFmtId="0" fontId="2" fillId="0" borderId="0" xfId="3" applyFont="1" applyBorder="1" applyAlignment="1">
      <alignment horizontal="center"/>
    </xf>
    <xf numFmtId="0" fontId="4" fillId="0" borderId="0" xfId="3" applyFill="1" applyBorder="1" applyAlignment="1">
      <alignment horizontal="center"/>
    </xf>
    <xf numFmtId="166" fontId="4" fillId="0" borderId="0" xfId="3" applyNumberFormat="1" applyFill="1" applyBorder="1" applyAlignment="1">
      <alignment horizontal="center"/>
    </xf>
    <xf numFmtId="0" fontId="2" fillId="0" borderId="0" xfId="11" applyNumberFormat="1" applyFont="1" applyBorder="1" applyAlignment="1">
      <alignment horizontal="center" wrapText="1"/>
    </xf>
    <xf numFmtId="3" fontId="2" fillId="0" borderId="0" xfId="11" applyNumberFormat="1" applyFont="1" applyBorder="1" applyAlignment="1">
      <alignment horizontal="center" wrapText="1"/>
    </xf>
    <xf numFmtId="3" fontId="2" fillId="0" borderId="0" xfId="3" applyNumberFormat="1" applyFont="1" applyBorder="1" applyAlignment="1">
      <alignment horizontal="center"/>
    </xf>
    <xf numFmtId="4" fontId="2" fillId="0" borderId="0" xfId="3" applyNumberFormat="1" applyFont="1" applyFill="1" applyBorder="1" applyAlignment="1">
      <alignment horizontal="center"/>
    </xf>
    <xf numFmtId="4" fontId="2" fillId="0" borderId="0" xfId="3" applyNumberFormat="1" applyFont="1" applyBorder="1"/>
    <xf numFmtId="0" fontId="22" fillId="0" borderId="0" xfId="3" applyFont="1" applyBorder="1"/>
    <xf numFmtId="9" fontId="2" fillId="0" borderId="0" xfId="3" applyNumberFormat="1" applyFont="1" applyBorder="1"/>
    <xf numFmtId="0" fontId="8" fillId="0" borderId="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4" xfId="3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12" applyFont="1" applyBorder="1" applyAlignment="1">
      <alignment horizontal="center"/>
    </xf>
    <xf numFmtId="0" fontId="11" fillId="0" borderId="0" xfId="12" applyFont="1" applyBorder="1" applyAlignment="1">
      <alignment wrapText="1"/>
    </xf>
    <xf numFmtId="9" fontId="2" fillId="0" borderId="0" xfId="5" applyNumberFormat="1" applyFont="1" applyBorder="1" applyAlignment="1">
      <alignment horizontal="center" vertical="center"/>
    </xf>
    <xf numFmtId="9" fontId="2" fillId="0" borderId="0" xfId="3" applyNumberFormat="1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vertical="center" wrapText="1"/>
    </xf>
    <xf numFmtId="0" fontId="8" fillId="0" borderId="0" xfId="3" applyFont="1" applyBorder="1" applyAlignment="1">
      <alignment vertical="center" wrapText="1"/>
    </xf>
    <xf numFmtId="0" fontId="21" fillId="0" borderId="0" xfId="3" applyFont="1" applyBorder="1" applyAlignment="1" applyProtection="1">
      <alignment horizontal="left" vertical="top" readingOrder="1"/>
      <protection locked="0"/>
    </xf>
    <xf numFmtId="0" fontId="2" fillId="0" borderId="0" xfId="3" applyFont="1" applyBorder="1" applyAlignment="1">
      <alignment horizontal="right"/>
    </xf>
    <xf numFmtId="170" fontId="2" fillId="0" borderId="0" xfId="3" applyNumberFormat="1" applyFont="1" applyBorder="1"/>
    <xf numFmtId="0" fontId="2" fillId="0" borderId="0" xfId="15" applyFont="1" applyFill="1" applyBorder="1" applyAlignment="1">
      <alignment horizontal="center"/>
    </xf>
    <xf numFmtId="0" fontId="2" fillId="0" borderId="0" xfId="15" applyFont="1" applyFill="1" applyBorder="1" applyAlignment="1">
      <alignment horizontal="left"/>
    </xf>
    <xf numFmtId="0" fontId="11" fillId="0" borderId="0" xfId="3" applyFont="1" applyFill="1" applyBorder="1" applyAlignment="1"/>
    <xf numFmtId="170" fontId="2" fillId="0" borderId="0" xfId="3" applyNumberFormat="1" applyFont="1" applyBorder="1" applyAlignment="1"/>
    <xf numFmtId="170" fontId="2" fillId="0" borderId="0" xfId="3" applyNumberFormat="1" applyFont="1" applyFill="1" applyBorder="1" applyAlignment="1">
      <alignment horizontal="right"/>
    </xf>
    <xf numFmtId="170" fontId="4" fillId="0" borderId="0" xfId="3" applyNumberFormat="1"/>
    <xf numFmtId="0" fontId="2" fillId="0" borderId="0" xfId="15" applyFont="1" applyFill="1" applyBorder="1" applyAlignment="1">
      <alignment horizontal="right"/>
    </xf>
    <xf numFmtId="170" fontId="0" fillId="0" borderId="0" xfId="5" applyNumberFormat="1" applyFont="1"/>
    <xf numFmtId="0" fontId="2" fillId="0" borderId="10" xfId="3" applyFont="1" applyBorder="1" applyAlignment="1">
      <alignment horizontal="right"/>
    </xf>
    <xf numFmtId="170" fontId="2" fillId="0" borderId="10" xfId="3" applyNumberFormat="1" applyFont="1" applyBorder="1" applyAlignment="1"/>
    <xf numFmtId="170" fontId="0" fillId="0" borderId="10" xfId="5" applyNumberFormat="1" applyFont="1" applyBorder="1"/>
    <xf numFmtId="170" fontId="2" fillId="0" borderId="10" xfId="3" applyNumberFormat="1" applyFont="1" applyFill="1" applyBorder="1" applyAlignment="1">
      <alignment horizontal="right"/>
    </xf>
    <xf numFmtId="10" fontId="2" fillId="0" borderId="0" xfId="3" applyNumberFormat="1" applyFont="1" applyFill="1" applyBorder="1" applyAlignment="1">
      <alignment horizontal="right"/>
    </xf>
    <xf numFmtId="10" fontId="2" fillId="0" borderId="0" xfId="3" applyNumberFormat="1" applyFont="1" applyBorder="1"/>
    <xf numFmtId="166" fontId="22" fillId="0" borderId="0" xfId="3" applyNumberFormat="1" applyFont="1" applyFill="1" applyBorder="1" applyAlignment="1">
      <alignment horizontal="center"/>
    </xf>
    <xf numFmtId="10" fontId="2" fillId="0" borderId="0" xfId="3" applyNumberFormat="1" applyFont="1" applyBorder="1" applyAlignment="1"/>
    <xf numFmtId="10" fontId="2" fillId="0" borderId="0" xfId="5" applyNumberFormat="1" applyFont="1" applyBorder="1"/>
    <xf numFmtId="166" fontId="4" fillId="0" borderId="0" xfId="3" applyNumberFormat="1"/>
    <xf numFmtId="10" fontId="2" fillId="0" borderId="0" xfId="5" applyNumberFormat="1" applyFont="1" applyFill="1" applyBorder="1" applyAlignment="1">
      <alignment horizontal="right"/>
    </xf>
    <xf numFmtId="10" fontId="4" fillId="0" borderId="0" xfId="3" applyNumberFormat="1"/>
    <xf numFmtId="10" fontId="2" fillId="0" borderId="0" xfId="3" applyNumberFormat="1" applyFont="1" applyAlignment="1"/>
    <xf numFmtId="0" fontId="5" fillId="0" borderId="0" xfId="3" applyFont="1"/>
    <xf numFmtId="0" fontId="5" fillId="0" borderId="0" xfId="3" applyFont="1" applyBorder="1" applyAlignment="1">
      <alignment horizontal="right"/>
    </xf>
    <xf numFmtId="9" fontId="2" fillId="0" borderId="0" xfId="3" applyNumberFormat="1" applyFont="1" applyBorder="1" applyAlignment="1">
      <alignment horizontal="right"/>
    </xf>
    <xf numFmtId="9" fontId="8" fillId="0" borderId="0" xfId="3" applyNumberFormat="1" applyFont="1" applyBorder="1" applyAlignment="1">
      <alignment horizontal="right"/>
    </xf>
    <xf numFmtId="0" fontId="2" fillId="0" borderId="0" xfId="15" applyFont="1" applyFill="1" applyBorder="1" applyAlignment="1">
      <alignment wrapText="1"/>
    </xf>
    <xf numFmtId="178" fontId="4" fillId="0" borderId="0" xfId="3" applyNumberFormat="1" applyBorder="1"/>
    <xf numFmtId="170" fontId="2" fillId="0" borderId="0" xfId="5" applyNumberFormat="1" applyFont="1"/>
    <xf numFmtId="0" fontId="2" fillId="0" borderId="0" xfId="3" applyFont="1" applyBorder="1" applyAlignment="1">
      <alignment wrapText="1"/>
    </xf>
    <xf numFmtId="0" fontId="2" fillId="0" borderId="0" xfId="3" applyFont="1" applyBorder="1" applyAlignment="1"/>
    <xf numFmtId="0" fontId="2" fillId="0" borderId="5" xfId="3" applyFont="1" applyBorder="1" applyAlignment="1">
      <alignment horizontal="right"/>
    </xf>
    <xf numFmtId="179" fontId="2" fillId="0" borderId="0" xfId="3" applyNumberFormat="1" applyFont="1"/>
    <xf numFmtId="179" fontId="4" fillId="0" borderId="0" xfId="3" applyNumberFormat="1" applyBorder="1"/>
    <xf numFmtId="179" fontId="2" fillId="0" borderId="10" xfId="3" applyNumberFormat="1" applyFont="1" applyBorder="1"/>
    <xf numFmtId="179" fontId="4" fillId="0" borderId="0" xfId="3" applyNumberFormat="1"/>
    <xf numFmtId="0" fontId="11" fillId="0" borderId="0" xfId="3" applyFont="1" applyFill="1" applyAlignment="1"/>
    <xf numFmtId="10" fontId="11" fillId="0" borderId="0" xfId="5" applyNumberFormat="1" applyFont="1" applyFill="1" applyBorder="1" applyAlignment="1"/>
    <xf numFmtId="0" fontId="4" fillId="0" borderId="0" xfId="3" applyFill="1" applyBorder="1" applyAlignment="1">
      <alignment horizontal="center" wrapText="1"/>
    </xf>
    <xf numFmtId="0" fontId="4" fillId="0" borderId="5" xfId="3" applyFill="1" applyBorder="1"/>
    <xf numFmtId="0" fontId="4" fillId="0" borderId="6" xfId="3" applyFill="1" applyBorder="1"/>
    <xf numFmtId="0" fontId="11" fillId="0" borderId="5" xfId="3" applyFont="1" applyFill="1" applyBorder="1" applyAlignment="1"/>
    <xf numFmtId="10" fontId="11" fillId="0" borderId="5" xfId="5" applyNumberFormat="1" applyFont="1" applyFill="1" applyBorder="1" applyAlignment="1"/>
    <xf numFmtId="2" fontId="2" fillId="0" borderId="0" xfId="3" applyNumberFormat="1" applyFont="1"/>
    <xf numFmtId="164" fontId="2" fillId="0" borderId="0" xfId="3" applyNumberFormat="1" applyFont="1"/>
    <xf numFmtId="0" fontId="2" fillId="0" borderId="10" xfId="3" applyFont="1" applyBorder="1"/>
    <xf numFmtId="2" fontId="2" fillId="0" borderId="10" xfId="3" applyNumberFormat="1" applyFont="1" applyBorder="1"/>
    <xf numFmtId="164" fontId="2" fillId="0" borderId="10" xfId="3" applyNumberFormat="1" applyFont="1" applyBorder="1"/>
    <xf numFmtId="179" fontId="2" fillId="0" borderId="0" xfId="3" applyNumberFormat="1" applyFont="1" applyBorder="1" applyAlignment="1">
      <alignment horizontal="right" wrapText="1"/>
    </xf>
    <xf numFmtId="179" fontId="2" fillId="0" borderId="0" xfId="3" applyNumberFormat="1" applyFont="1" applyAlignment="1">
      <alignment horizontal="right"/>
    </xf>
    <xf numFmtId="179" fontId="11" fillId="0" borderId="0" xfId="5" applyNumberFormat="1" applyFont="1" applyBorder="1" applyAlignment="1" applyProtection="1">
      <alignment horizontal="right" vertical="top" wrapText="1"/>
      <protection locked="0"/>
    </xf>
    <xf numFmtId="179" fontId="24" fillId="0" borderId="0" xfId="3" applyNumberFormat="1" applyFont="1" applyAlignment="1" applyProtection="1">
      <alignment horizontal="right" vertical="top" wrapText="1"/>
      <protection locked="0"/>
    </xf>
    <xf numFmtId="0" fontId="29" fillId="0" borderId="15" xfId="0" applyFont="1" applyBorder="1"/>
    <xf numFmtId="2" fontId="29" fillId="0" borderId="15" xfId="0" applyNumberFormat="1" applyFont="1" applyBorder="1" applyAlignment="1">
      <alignment horizontal="center"/>
    </xf>
    <xf numFmtId="2" fontId="29" fillId="0" borderId="17" xfId="0" applyNumberFormat="1" applyFont="1" applyBorder="1" applyAlignment="1">
      <alignment horizontal="center"/>
    </xf>
    <xf numFmtId="2" fontId="11" fillId="0" borderId="0" xfId="3" applyNumberFormat="1" applyFont="1" applyFill="1" applyBorder="1" applyAlignment="1">
      <alignment horizontal="center"/>
    </xf>
    <xf numFmtId="0" fontId="29" fillId="0" borderId="0" xfId="0" applyFont="1"/>
    <xf numFmtId="2" fontId="29" fillId="0" borderId="5" xfId="0" applyNumberFormat="1" applyFont="1" applyBorder="1" applyAlignment="1">
      <alignment horizontal="center"/>
    </xf>
    <xf numFmtId="2" fontId="29" fillId="0" borderId="18" xfId="0" applyNumberFormat="1" applyFont="1" applyBorder="1" applyAlignment="1">
      <alignment horizontal="center"/>
    </xf>
    <xf numFmtId="0" fontId="29" fillId="4" borderId="0" xfId="0" applyFont="1" applyFill="1" applyBorder="1"/>
    <xf numFmtId="2" fontId="29" fillId="4" borderId="1" xfId="0" applyNumberFormat="1" applyFont="1" applyFill="1" applyBorder="1" applyAlignment="1">
      <alignment horizontal="center"/>
    </xf>
    <xf numFmtId="0" fontId="29" fillId="4" borderId="0" xfId="0" applyFont="1" applyFill="1"/>
    <xf numFmtId="2" fontId="29" fillId="0" borderId="1" xfId="0" applyNumberFormat="1" applyFont="1" applyBorder="1" applyAlignment="1">
      <alignment horizontal="center"/>
    </xf>
    <xf numFmtId="0" fontId="30" fillId="0" borderId="0" xfId="0" applyFont="1" applyFill="1" applyBorder="1" applyAlignment="1">
      <alignment wrapText="1"/>
    </xf>
    <xf numFmtId="2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0" fontId="29" fillId="0" borderId="5" xfId="0" applyFont="1" applyBorder="1"/>
    <xf numFmtId="2" fontId="29" fillId="0" borderId="6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/>
    </xf>
    <xf numFmtId="10" fontId="2" fillId="0" borderId="0" xfId="5" applyNumberFormat="1" applyFont="1" applyFill="1" applyBorder="1" applyAlignment="1">
      <alignment horizontal="center"/>
    </xf>
    <xf numFmtId="0" fontId="10" fillId="0" borderId="0" xfId="1" applyFont="1" applyFill="1" applyBorder="1"/>
    <xf numFmtId="0" fontId="11" fillId="0" borderId="0" xfId="3" applyFont="1" applyFill="1"/>
    <xf numFmtId="0" fontId="2" fillId="0" borderId="0" xfId="1" applyFont="1" applyFill="1" applyBorder="1"/>
    <xf numFmtId="0" fontId="2" fillId="0" borderId="10" xfId="3" applyFont="1" applyFill="1" applyBorder="1"/>
    <xf numFmtId="0" fontId="3" fillId="0" borderId="0" xfId="1" applyFont="1" applyFill="1"/>
    <xf numFmtId="0" fontId="3" fillId="0" borderId="0" xfId="3" applyFont="1" applyFill="1"/>
    <xf numFmtId="0" fontId="10" fillId="0" borderId="0" xfId="3" applyFont="1" applyFill="1"/>
    <xf numFmtId="17" fontId="2" fillId="0" borderId="16" xfId="3" applyNumberFormat="1" applyFont="1" applyBorder="1" applyAlignment="1">
      <alignment horizontal="right"/>
    </xf>
    <xf numFmtId="170" fontId="2" fillId="0" borderId="0" xfId="3" applyNumberFormat="1" applyFont="1" applyBorder="1" applyAlignment="1">
      <alignment horizontal="right"/>
    </xf>
    <xf numFmtId="0" fontId="22" fillId="0" borderId="0" xfId="1" applyFont="1" applyFill="1"/>
    <xf numFmtId="1" fontId="23" fillId="0" borderId="0" xfId="3" applyNumberFormat="1" applyFont="1" applyFill="1" applyBorder="1" applyAlignment="1">
      <alignment horizontal="center" wrapText="1"/>
    </xf>
    <xf numFmtId="0" fontId="7" fillId="0" borderId="0" xfId="7" applyFont="1" applyFill="1" applyBorder="1" applyAlignment="1" applyProtection="1"/>
    <xf numFmtId="9" fontId="2" fillId="0" borderId="10" xfId="5" applyFont="1" applyFill="1" applyBorder="1"/>
    <xf numFmtId="9" fontId="2" fillId="0" borderId="0" xfId="5" applyFont="1" applyFill="1" applyBorder="1"/>
    <xf numFmtId="0" fontId="11" fillId="0" borderId="10" xfId="3" applyFont="1" applyFill="1" applyBorder="1" applyAlignment="1" applyProtection="1">
      <alignment horizontal="center" vertical="top" wrapText="1" readingOrder="1"/>
      <protection locked="0"/>
    </xf>
    <xf numFmtId="0" fontId="25" fillId="0" borderId="0" xfId="3" applyFont="1" applyFill="1"/>
    <xf numFmtId="0" fontId="16" fillId="0" borderId="0" xfId="3" applyFont="1" applyFill="1"/>
    <xf numFmtId="0" fontId="2" fillId="0" borderId="0" xfId="3" applyFont="1" applyFill="1"/>
    <xf numFmtId="0" fontId="4" fillId="0" borderId="22" xfId="3" applyBorder="1"/>
    <xf numFmtId="168" fontId="20" fillId="0" borderId="22" xfId="9" applyNumberFormat="1" applyFont="1" applyFill="1" applyBorder="1" applyAlignment="1">
      <alignment horizontal="center"/>
    </xf>
    <xf numFmtId="0" fontId="22" fillId="0" borderId="0" xfId="3" applyFont="1" applyFill="1" applyBorder="1"/>
    <xf numFmtId="170" fontId="2" fillId="0" borderId="0" xfId="3" applyNumberFormat="1" applyFont="1" applyFill="1" applyBorder="1" applyAlignment="1">
      <alignment wrapText="1"/>
    </xf>
    <xf numFmtId="0" fontId="22" fillId="0" borderId="0" xfId="3" applyFont="1" applyFill="1"/>
    <xf numFmtId="0" fontId="4" fillId="0" borderId="0" xfId="3" applyFont="1" applyFill="1"/>
    <xf numFmtId="164" fontId="11" fillId="0" borderId="0" xfId="5" applyNumberFormat="1" applyFont="1" applyFill="1" applyBorder="1" applyAlignment="1" applyProtection="1">
      <alignment vertical="top" wrapText="1" readingOrder="1"/>
      <protection locked="0"/>
    </xf>
    <xf numFmtId="9" fontId="11" fillId="0" borderId="0" xfId="5" applyNumberFormat="1" applyFont="1" applyFill="1" applyBorder="1" applyAlignment="1" applyProtection="1">
      <alignment horizontal="right" vertical="top" wrapText="1" readingOrder="1"/>
      <protection locked="0"/>
    </xf>
    <xf numFmtId="9" fontId="11" fillId="0" borderId="0" xfId="5" applyFont="1" applyFill="1" applyBorder="1" applyAlignment="1" applyProtection="1">
      <alignment vertical="top" wrapText="1" readingOrder="1"/>
      <protection locked="0"/>
    </xf>
    <xf numFmtId="0" fontId="4" fillId="0" borderId="0" xfId="3" applyFill="1" applyBorder="1"/>
    <xf numFmtId="4" fontId="2" fillId="0" borderId="0" xfId="3" applyNumberFormat="1" applyFont="1" applyFill="1" applyBorder="1" applyAlignment="1">
      <alignment wrapText="1"/>
    </xf>
    <xf numFmtId="4" fontId="2" fillId="0" borderId="0" xfId="3" applyNumberFormat="1" applyFont="1" applyFill="1" applyBorder="1"/>
    <xf numFmtId="4" fontId="2" fillId="0" borderId="0" xfId="3" applyNumberFormat="1" applyFont="1" applyFill="1" applyAlignment="1">
      <alignment horizontal="center"/>
    </xf>
    <xf numFmtId="4" fontId="2" fillId="0" borderId="10" xfId="3" applyNumberFormat="1" applyFont="1" applyFill="1" applyBorder="1" applyAlignment="1">
      <alignment wrapText="1"/>
    </xf>
    <xf numFmtId="4" fontId="2" fillId="0" borderId="10" xfId="3" applyNumberFormat="1" applyFont="1" applyFill="1" applyBorder="1"/>
    <xf numFmtId="4" fontId="2" fillId="0" borderId="10" xfId="3" applyNumberFormat="1" applyFont="1" applyFill="1" applyBorder="1" applyAlignment="1">
      <alignment horizontal="center"/>
    </xf>
    <xf numFmtId="175" fontId="4" fillId="0" borderId="0" xfId="3" applyNumberFormat="1" applyFill="1"/>
    <xf numFmtId="176" fontId="4" fillId="0" borderId="0" xfId="3" applyNumberFormat="1" applyFill="1"/>
    <xf numFmtId="0" fontId="22" fillId="0" borderId="5" xfId="3" applyFont="1" applyFill="1" applyBorder="1"/>
    <xf numFmtId="176" fontId="2" fillId="0" borderId="0" xfId="11" applyNumberFormat="1" applyFont="1" applyFill="1" applyBorder="1" applyAlignment="1">
      <alignment horizontal="center" wrapText="1"/>
    </xf>
    <xf numFmtId="0" fontId="2" fillId="0" borderId="11" xfId="3" applyFont="1" applyFill="1" applyBorder="1" applyAlignment="1">
      <alignment horizontal="center" vertical="center" wrapText="1"/>
    </xf>
    <xf numFmtId="175" fontId="2" fillId="0" borderId="11" xfId="11" applyNumberFormat="1" applyFont="1" applyFill="1" applyBorder="1" applyAlignment="1">
      <alignment horizontal="center" wrapText="1"/>
    </xf>
    <xf numFmtId="175" fontId="2" fillId="0" borderId="10" xfId="11" applyNumberFormat="1" applyFont="1" applyFill="1" applyBorder="1" applyAlignment="1">
      <alignment horizontal="center" wrapText="1"/>
    </xf>
    <xf numFmtId="0" fontId="2" fillId="0" borderId="1" xfId="1" applyFont="1" applyBorder="1"/>
    <xf numFmtId="3" fontId="26" fillId="0" borderId="12" xfId="13" applyNumberFormat="1" applyBorder="1"/>
    <xf numFmtId="0" fontId="27" fillId="0" borderId="5" xfId="13" applyFont="1" applyBorder="1"/>
    <xf numFmtId="3" fontId="26" fillId="0" borderId="5" xfId="13" applyNumberFormat="1" applyFill="1" applyBorder="1"/>
    <xf numFmtId="9" fontId="2" fillId="0" borderId="0" xfId="3" applyNumberFormat="1" applyFont="1" applyFill="1" applyBorder="1"/>
    <xf numFmtId="0" fontId="22" fillId="0" borderId="0" xfId="3" applyFont="1" applyFill="1" applyBorder="1" applyAlignment="1">
      <alignment horizontal="center" vertical="center" wrapText="1"/>
    </xf>
    <xf numFmtId="177" fontId="22" fillId="0" borderId="0" xfId="3" applyNumberFormat="1" applyFont="1" applyFill="1" applyBorder="1" applyAlignment="1">
      <alignment horizontal="center" wrapText="1"/>
    </xf>
    <xf numFmtId="0" fontId="28" fillId="0" borderId="0" xfId="3" applyFont="1" applyFill="1" applyBorder="1" applyAlignment="1"/>
    <xf numFmtId="170" fontId="22" fillId="0" borderId="0" xfId="3" applyNumberFormat="1" applyFont="1" applyFill="1" applyBorder="1" applyAlignment="1"/>
    <xf numFmtId="170" fontId="22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right"/>
    </xf>
    <xf numFmtId="170" fontId="2" fillId="0" borderId="0" xfId="3" applyNumberFormat="1" applyFont="1" applyFill="1" applyBorder="1" applyAlignment="1"/>
    <xf numFmtId="10" fontId="2" fillId="0" borderId="0" xfId="3" applyNumberFormat="1" applyFont="1" applyFill="1" applyBorder="1" applyAlignment="1"/>
    <xf numFmtId="0" fontId="2" fillId="0" borderId="0" xfId="1" applyFont="1" applyFill="1"/>
    <xf numFmtId="171" fontId="24" fillId="0" borderId="0" xfId="3" applyNumberFormat="1" applyFont="1" applyFill="1" applyAlignment="1" applyProtection="1">
      <alignment vertical="top" wrapText="1" readingOrder="1"/>
      <protection locked="0"/>
    </xf>
    <xf numFmtId="177" fontId="2" fillId="0" borderId="0" xfId="3" applyNumberFormat="1" applyFont="1" applyFill="1" applyBorder="1" applyAlignment="1">
      <alignment horizontal="center" wrapText="1"/>
    </xf>
    <xf numFmtId="9" fontId="2" fillId="0" borderId="0" xfId="3" applyNumberFormat="1" applyFont="1" applyFill="1" applyBorder="1" applyAlignment="1">
      <alignment horizontal="center" wrapText="1"/>
    </xf>
    <xf numFmtId="9" fontId="2" fillId="0" borderId="10" xfId="3" applyNumberFormat="1" applyFont="1" applyBorder="1" applyAlignment="1">
      <alignment horizontal="right"/>
    </xf>
    <xf numFmtId="0" fontId="7" fillId="0" borderId="0" xfId="4" applyFont="1" applyFill="1" applyAlignment="1" applyProtection="1"/>
    <xf numFmtId="0" fontId="0" fillId="0" borderId="0" xfId="0" applyFill="1" applyAlignment="1" applyProtection="1"/>
    <xf numFmtId="0" fontId="4" fillId="0" borderId="1" xfId="3" applyFill="1" applyBorder="1"/>
    <xf numFmtId="0" fontId="10" fillId="0" borderId="0" xfId="3" applyFont="1" applyFill="1" applyBorder="1"/>
    <xf numFmtId="9" fontId="4" fillId="0" borderId="0" xfId="5" applyNumberFormat="1" applyBorder="1"/>
    <xf numFmtId="2" fontId="11" fillId="0" borderId="5" xfId="3" applyNumberFormat="1" applyFont="1" applyFill="1" applyBorder="1" applyAlignment="1">
      <alignment horizontal="center"/>
    </xf>
    <xf numFmtId="2" fontId="29" fillId="4" borderId="23" xfId="0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0" xfId="3" applyFont="1" applyAlignment="1">
      <alignment horizontal="left"/>
    </xf>
    <xf numFmtId="0" fontId="5" fillId="0" borderId="4" xfId="3" applyFont="1" applyBorder="1" applyAlignment="1">
      <alignment horizontal="left"/>
    </xf>
    <xf numFmtId="0" fontId="5" fillId="0" borderId="2" xfId="3" applyFont="1" applyBorder="1" applyAlignment="1">
      <alignment horizontal="left"/>
    </xf>
    <xf numFmtId="0" fontId="5" fillId="0" borderId="0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5" fillId="0" borderId="0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3" fillId="0" borderId="0" xfId="1" applyFont="1" applyFill="1" applyAlignment="1">
      <alignment horizontal="center" vertical="center"/>
    </xf>
    <xf numFmtId="0" fontId="11" fillId="0" borderId="0" xfId="3" applyFont="1" applyAlignment="1" applyProtection="1">
      <alignment horizontal="center" vertical="top" wrapText="1" readingOrder="1"/>
      <protection locked="0"/>
    </xf>
    <xf numFmtId="0" fontId="11" fillId="0" borderId="5" xfId="3" applyFont="1" applyBorder="1" applyAlignment="1" applyProtection="1">
      <alignment horizontal="center" vertical="top" wrapText="1" readingOrder="1"/>
      <protection locked="0"/>
    </xf>
    <xf numFmtId="0" fontId="2" fillId="0" borderId="15" xfId="3" applyFont="1" applyBorder="1" applyAlignment="1">
      <alignment horizontal="center" wrapText="1"/>
    </xf>
    <xf numFmtId="0" fontId="2" fillId="0" borderId="10" xfId="3" applyFont="1" applyBorder="1" applyAlignment="1">
      <alignment horizontal="center" wrapText="1"/>
    </xf>
    <xf numFmtId="0" fontId="10" fillId="0" borderId="0" xfId="3" applyFont="1" applyFill="1" applyAlignment="1">
      <alignment horizontal="center"/>
    </xf>
    <xf numFmtId="1" fontId="10" fillId="0" borderId="0" xfId="5" applyNumberFormat="1" applyFont="1" applyFill="1" applyAlignment="1">
      <alignment horizontal="center"/>
    </xf>
    <xf numFmtId="0" fontId="21" fillId="0" borderId="16" xfId="3" applyFont="1" applyBorder="1" applyAlignment="1" applyProtection="1">
      <alignment horizontal="center" vertical="top" readingOrder="1"/>
      <protection locked="0"/>
    </xf>
    <xf numFmtId="0" fontId="21" fillId="0" borderId="5" xfId="3" applyFont="1" applyBorder="1" applyAlignment="1" applyProtection="1">
      <alignment horizontal="center" vertical="top" readingOrder="1"/>
      <protection locked="0"/>
    </xf>
    <xf numFmtId="0" fontId="2" fillId="0" borderId="16" xfId="3" applyFont="1" applyBorder="1" applyAlignment="1">
      <alignment horizontal="center" wrapText="1"/>
    </xf>
    <xf numFmtId="0" fontId="2" fillId="0" borderId="5" xfId="3" applyFont="1" applyBorder="1" applyAlignment="1">
      <alignment horizontal="center" wrapText="1"/>
    </xf>
    <xf numFmtId="0" fontId="2" fillId="0" borderId="16" xfId="15" applyFont="1" applyFill="1" applyBorder="1" applyAlignment="1">
      <alignment horizontal="center" wrapText="1"/>
    </xf>
    <xf numFmtId="0" fontId="2" fillId="0" borderId="0" xfId="15" applyFont="1" applyFill="1" applyBorder="1" applyAlignment="1">
      <alignment horizontal="center" wrapText="1"/>
    </xf>
    <xf numFmtId="0" fontId="4" fillId="0" borderId="16" xfId="3" applyBorder="1" applyAlignment="1">
      <alignment horizontal="center"/>
    </xf>
    <xf numFmtId="0" fontId="4" fillId="0" borderId="5" xfId="3" applyBorder="1" applyAlignment="1">
      <alignment horizontal="center"/>
    </xf>
    <xf numFmtId="0" fontId="11" fillId="0" borderId="16" xfId="3" applyFont="1" applyFill="1" applyBorder="1" applyAlignment="1">
      <alignment horizontal="center" wrapText="1"/>
    </xf>
    <xf numFmtId="0" fontId="11" fillId="0" borderId="5" xfId="3" applyFont="1" applyFill="1" applyBorder="1" applyAlignment="1">
      <alignment horizontal="center" wrapText="1"/>
    </xf>
    <xf numFmtId="0" fontId="2" fillId="0" borderId="16" xfId="15" applyFont="1" applyFill="1" applyBorder="1" applyAlignment="1">
      <alignment horizontal="center"/>
    </xf>
    <xf numFmtId="0" fontId="2" fillId="0" borderId="0" xfId="15" applyFont="1" applyFill="1" applyBorder="1" applyAlignment="1">
      <alignment horizontal="center"/>
    </xf>
  </cellXfs>
  <cellStyles count="64">
    <cellStyle name="%" xfId="16"/>
    <cellStyle name="ANCLAS,REZONES Y SUS PARTES,DE FUNDICION,DE HIERRO O DE ACERO" xfId="17"/>
    <cellStyle name="Comma 2" xfId="18"/>
    <cellStyle name="Comma 3" xfId="11"/>
    <cellStyle name="Comma 4" xfId="19"/>
    <cellStyle name="Currency 2" xfId="20"/>
    <cellStyle name="Euro" xfId="21"/>
    <cellStyle name="Euro 2" xfId="22"/>
    <cellStyle name="Headings" xfId="23"/>
    <cellStyle name="Hyperlink" xfId="6" builtinId="8"/>
    <cellStyle name="Hyperlink 2" xfId="4"/>
    <cellStyle name="Hyperlink 3" xfId="24"/>
    <cellStyle name="Hyperlink 4" xfId="7"/>
    <cellStyle name="Hyperlink_Data - Part 1" xfId="8"/>
    <cellStyle name="Normal" xfId="0" builtinId="0"/>
    <cellStyle name="Normal 10" xfId="10"/>
    <cellStyle name="Normal 10 2" xfId="25"/>
    <cellStyle name="Normal 2" xfId="26"/>
    <cellStyle name="Normal 2 2" xfId="27"/>
    <cellStyle name="Normal 2 2 2" xfId="28"/>
    <cellStyle name="Normal 2 3" xfId="9"/>
    <cellStyle name="Normal 2 5" xfId="13"/>
    <cellStyle name="Normal 2_Data - Part 2" xfId="29"/>
    <cellStyle name="Normal 3" xfId="30"/>
    <cellStyle name="Normal 3 2" xfId="12"/>
    <cellStyle name="Normal 4" xfId="3"/>
    <cellStyle name="Normal 4 2" xfId="31"/>
    <cellStyle name="Normal_ALP Comparisons" xfId="2"/>
    <cellStyle name="Normal_Data - Part 1" xfId="1"/>
    <cellStyle name="Normal_Table 11" xfId="15"/>
    <cellStyle name="Percent 2" xfId="32"/>
    <cellStyle name="Percent 3" xfId="5"/>
    <cellStyle name="Percent 4" xfId="14"/>
    <cellStyle name="Percent 5" xfId="33"/>
    <cellStyle name="Row_Headings" xfId="34"/>
    <cellStyle name="Source" xfId="35"/>
    <cellStyle name="ss1" xfId="36"/>
    <cellStyle name="ss10" xfId="37"/>
    <cellStyle name="ss11" xfId="38"/>
    <cellStyle name="ss12" xfId="39"/>
    <cellStyle name="ss13" xfId="40"/>
    <cellStyle name="ss14" xfId="41"/>
    <cellStyle name="ss15" xfId="42"/>
    <cellStyle name="ss16" xfId="43"/>
    <cellStyle name="ss17" xfId="44"/>
    <cellStyle name="ss18" xfId="45"/>
    <cellStyle name="ss19" xfId="46"/>
    <cellStyle name="ss2" xfId="47"/>
    <cellStyle name="ss20" xfId="48"/>
    <cellStyle name="ss21" xfId="49"/>
    <cellStyle name="ss22" xfId="50"/>
    <cellStyle name="ss23" xfId="51"/>
    <cellStyle name="ss24" xfId="52"/>
    <cellStyle name="ss3" xfId="53"/>
    <cellStyle name="ss4" xfId="54"/>
    <cellStyle name="ss5" xfId="55"/>
    <cellStyle name="ss6" xfId="56"/>
    <cellStyle name="ss7" xfId="57"/>
    <cellStyle name="ss8" xfId="58"/>
    <cellStyle name="ss9" xfId="59"/>
    <cellStyle name="Table Heading 1" xfId="60"/>
    <cellStyle name="Table Row Millions" xfId="61"/>
    <cellStyle name="Table_center" xfId="62"/>
    <cellStyle name="Warnings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646658298147515E-2"/>
          <c:y val="2.6271672026912128E-2"/>
          <c:w val="0.93121590779413443"/>
          <c:h val="0.79109798775153106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'Slide 20'!$M$8:$M$26</c:f>
              <c:strCache>
                <c:ptCount val="19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  <c:pt idx="5">
                  <c:v>Q2 2011</c:v>
                </c:pt>
                <c:pt idx="6">
                  <c:v>Q3 2011</c:v>
                </c:pt>
                <c:pt idx="7">
                  <c:v>Q4 2011</c:v>
                </c:pt>
                <c:pt idx="8">
                  <c:v>Q1 2012</c:v>
                </c:pt>
                <c:pt idx="9">
                  <c:v>Q2 2012</c:v>
                </c:pt>
                <c:pt idx="10">
                  <c:v>Q3 2012</c:v>
                </c:pt>
                <c:pt idx="11">
                  <c:v>Q4 2012</c:v>
                </c:pt>
                <c:pt idx="12">
                  <c:v>Q1 2013</c:v>
                </c:pt>
                <c:pt idx="13">
                  <c:v>Q2 2013</c:v>
                </c:pt>
                <c:pt idx="14">
                  <c:v>Q3 2013</c:v>
                </c:pt>
                <c:pt idx="15">
                  <c:v>Q4 2013</c:v>
                </c:pt>
                <c:pt idx="16">
                  <c:v>Q1 2014</c:v>
                </c:pt>
                <c:pt idx="17">
                  <c:v>Q2 2014</c:v>
                </c:pt>
                <c:pt idx="18">
                  <c:v>Q3 2014</c:v>
                </c:pt>
              </c:strCache>
            </c:strRef>
          </c:cat>
          <c:val>
            <c:numRef>
              <c:f>'Slide 20'!$N$8:$N$26</c:f>
              <c:numCache>
                <c:formatCode>General</c:formatCode>
                <c:ptCount val="19"/>
                <c:pt idx="0">
                  <c:v>16</c:v>
                </c:pt>
                <c:pt idx="1">
                  <c:v>17</c:v>
                </c:pt>
                <c:pt idx="2">
                  <c:v>17</c:v>
                </c:pt>
                <c:pt idx="3">
                  <c:v>18</c:v>
                </c:pt>
                <c:pt idx="4">
                  <c:v>22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17</c:v>
                </c:pt>
                <c:pt idx="9">
                  <c:v>19</c:v>
                </c:pt>
                <c:pt idx="10">
                  <c:v>20</c:v>
                </c:pt>
                <c:pt idx="11">
                  <c:v>20</c:v>
                </c:pt>
                <c:pt idx="12">
                  <c:v>19</c:v>
                </c:pt>
                <c:pt idx="13">
                  <c:v>18</c:v>
                </c:pt>
                <c:pt idx="14">
                  <c:v>18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29760"/>
        <c:axId val="106231296"/>
      </c:lineChart>
      <c:catAx>
        <c:axId val="10622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231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3129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2297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4741354609773"/>
          <c:y val="2.5787401574803151E-2"/>
          <c:w val="0.86943170633500355"/>
          <c:h val="0.82331361805580749"/>
        </c:manualLayout>
      </c:layout>
      <c:lineChart>
        <c:grouping val="standard"/>
        <c:varyColors val="0"/>
        <c:ser>
          <c:idx val="0"/>
          <c:order val="0"/>
          <c:tx>
            <c:strRef>
              <c:f>'Slide 25'!$M$8</c:f>
              <c:strCache>
                <c:ptCount val="1"/>
                <c:pt idx="0">
                  <c:v>Under 19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'Slide 25'!$O$7:$Y$7</c:f>
              <c:strCache>
                <c:ptCount val="11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 </c:v>
                </c:pt>
                <c:pt idx="9">
                  <c:v>2012/13</c:v>
                </c:pt>
                <c:pt idx="10">
                  <c:v>2013/14</c:v>
                </c:pt>
              </c:strCache>
            </c:strRef>
          </c:cat>
          <c:val>
            <c:numRef>
              <c:f>'Slide 25'!$O$8:$Y$8</c:f>
              <c:numCache>
                <c:formatCode>#,##0</c:formatCode>
                <c:ptCount val="11"/>
                <c:pt idx="0">
                  <c:v>199000</c:v>
                </c:pt>
                <c:pt idx="1">
                  <c:v>207400</c:v>
                </c:pt>
                <c:pt idx="2">
                  <c:v>198200</c:v>
                </c:pt>
                <c:pt idx="3">
                  <c:v>191600</c:v>
                </c:pt>
                <c:pt idx="4">
                  <c:v>190600</c:v>
                </c:pt>
                <c:pt idx="5">
                  <c:v>173900</c:v>
                </c:pt>
                <c:pt idx="6">
                  <c:v>186400</c:v>
                </c:pt>
                <c:pt idx="7">
                  <c:v>203100</c:v>
                </c:pt>
                <c:pt idx="8">
                  <c:v>189600</c:v>
                </c:pt>
                <c:pt idx="9">
                  <c:v>181300</c:v>
                </c:pt>
                <c:pt idx="10">
                  <c:v>185800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'Slide 25'!$M$9</c:f>
              <c:strCache>
                <c:ptCount val="1"/>
                <c:pt idx="0">
                  <c:v>19-24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'Slide 25'!$O$7:$Y$7</c:f>
              <c:strCache>
                <c:ptCount val="11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 </c:v>
                </c:pt>
                <c:pt idx="9">
                  <c:v>2012/13</c:v>
                </c:pt>
                <c:pt idx="10">
                  <c:v>2013/14</c:v>
                </c:pt>
              </c:strCache>
            </c:strRef>
          </c:cat>
          <c:val>
            <c:numRef>
              <c:f>'Slide 25'!$O$9:$Y$9</c:f>
              <c:numCache>
                <c:formatCode>#,##0</c:formatCode>
                <c:ptCount val="11"/>
                <c:pt idx="0">
                  <c:v>198800</c:v>
                </c:pt>
                <c:pt idx="1">
                  <c:v>197600</c:v>
                </c:pt>
                <c:pt idx="2">
                  <c:v>196700</c:v>
                </c:pt>
                <c:pt idx="3">
                  <c:v>189100</c:v>
                </c:pt>
                <c:pt idx="4">
                  <c:v>196400</c:v>
                </c:pt>
                <c:pt idx="5">
                  <c:v>191800</c:v>
                </c:pt>
                <c:pt idx="6">
                  <c:v>210900</c:v>
                </c:pt>
                <c:pt idx="7">
                  <c:v>251900</c:v>
                </c:pt>
                <c:pt idx="8">
                  <c:v>272100</c:v>
                </c:pt>
                <c:pt idx="9">
                  <c:v>294500</c:v>
                </c:pt>
                <c:pt idx="10">
                  <c:v>308900</c:v>
                </c:pt>
              </c:numCache>
            </c:numRef>
          </c:val>
          <c:smooth val="0"/>
        </c:ser>
        <c:ser>
          <c:idx val="2"/>
          <c:order val="2"/>
          <c:tx>
            <c:v>25+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'Slide 25'!$O$7:$Y$7</c:f>
              <c:strCache>
                <c:ptCount val="11"/>
                <c:pt idx="0">
                  <c:v>2003/04</c:v>
                </c:pt>
                <c:pt idx="1">
                  <c:v>2004/05</c:v>
                </c:pt>
                <c:pt idx="2">
                  <c:v>2005/06</c:v>
                </c:pt>
                <c:pt idx="3">
                  <c:v>2006/07</c:v>
                </c:pt>
                <c:pt idx="4">
                  <c:v>2007/08</c:v>
                </c:pt>
                <c:pt idx="5">
                  <c:v>2008/09</c:v>
                </c:pt>
                <c:pt idx="6">
                  <c:v>2009/10</c:v>
                </c:pt>
                <c:pt idx="7">
                  <c:v>2010/11</c:v>
                </c:pt>
                <c:pt idx="8">
                  <c:v>2011/12 </c:v>
                </c:pt>
                <c:pt idx="9">
                  <c:v>2012/13</c:v>
                </c:pt>
                <c:pt idx="10">
                  <c:v>2013/14</c:v>
                </c:pt>
              </c:strCache>
            </c:strRef>
          </c:cat>
          <c:val>
            <c:numRef>
              <c:f>'Slide 25'!$O$10:$Y$10</c:f>
              <c:numCache>
                <c:formatCode>#,##0</c:formatCode>
                <c:ptCount val="11"/>
                <c:pt idx="0">
                  <c:v>2500</c:v>
                </c:pt>
                <c:pt idx="1">
                  <c:v>6200</c:v>
                </c:pt>
                <c:pt idx="2">
                  <c:v>8100</c:v>
                </c:pt>
                <c:pt idx="3">
                  <c:v>7300</c:v>
                </c:pt>
                <c:pt idx="4">
                  <c:v>32000</c:v>
                </c:pt>
                <c:pt idx="5">
                  <c:v>79100</c:v>
                </c:pt>
                <c:pt idx="6">
                  <c:v>93900</c:v>
                </c:pt>
                <c:pt idx="7">
                  <c:v>210900</c:v>
                </c:pt>
                <c:pt idx="8">
                  <c:v>344800</c:v>
                </c:pt>
                <c:pt idx="9">
                  <c:v>392900</c:v>
                </c:pt>
                <c:pt idx="10">
                  <c:v>356900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12512"/>
        <c:axId val="106114048"/>
      </c:lineChart>
      <c:catAx>
        <c:axId val="1061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1140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6114048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112512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92242703533026116"/>
          <c:w val="1"/>
          <c:h val="7.6036866359447064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1879858630006E-2"/>
          <c:y val="2.4543272551457385E-2"/>
          <c:w val="0.92481201413699943"/>
          <c:h val="0.82793289819035776"/>
        </c:manualLayout>
      </c:layout>
      <c:lineChart>
        <c:grouping val="standard"/>
        <c:varyColors val="0"/>
        <c:ser>
          <c:idx val="0"/>
          <c:order val="0"/>
          <c:tx>
            <c:strRef>
              <c:f>'Slide 26'!$N$46</c:f>
              <c:strCache>
                <c:ptCount val="1"/>
                <c:pt idx="0">
                  <c:v>Pupils receiving free school meals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'Slide 26'!$M$48:$M$54</c:f>
              <c:strCache>
                <c:ptCount val="7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</c:strCache>
            </c:strRef>
          </c:cat>
          <c:val>
            <c:numRef>
              <c:f>'Slide 26'!$N$48:$N$54</c:f>
              <c:numCache>
                <c:formatCode>0%</c:formatCode>
                <c:ptCount val="7"/>
                <c:pt idx="0">
                  <c:v>0.13</c:v>
                </c:pt>
                <c:pt idx="1">
                  <c:v>0.14000000000000001</c:v>
                </c:pt>
                <c:pt idx="2">
                  <c:v>0.15</c:v>
                </c:pt>
                <c:pt idx="3">
                  <c:v>0.17</c:v>
                </c:pt>
                <c:pt idx="4">
                  <c:v>0.18</c:v>
                </c:pt>
                <c:pt idx="5">
                  <c:v>0.2</c:v>
                </c:pt>
                <c:pt idx="6">
                  <c:v>0.21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'Slide 26'!$O$46</c:f>
              <c:strCache>
                <c:ptCount val="1"/>
                <c:pt idx="0">
                  <c:v>Pupils not receiving free school meals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'Slide 26'!$M$48:$M$54</c:f>
              <c:strCache>
                <c:ptCount val="7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</c:strCache>
            </c:strRef>
          </c:cat>
          <c:val>
            <c:numRef>
              <c:f>'Slide 26'!$O$48:$O$54</c:f>
              <c:numCache>
                <c:formatCode>0%</c:formatCode>
                <c:ptCount val="7"/>
                <c:pt idx="0">
                  <c:v>0.33</c:v>
                </c:pt>
                <c:pt idx="1">
                  <c:v>0.33</c:v>
                </c:pt>
                <c:pt idx="2">
                  <c:v>0.33</c:v>
                </c:pt>
                <c:pt idx="3">
                  <c:v>0.35</c:v>
                </c:pt>
                <c:pt idx="4">
                  <c:v>0.36</c:v>
                </c:pt>
                <c:pt idx="5">
                  <c:v>0.38</c:v>
                </c:pt>
                <c:pt idx="6">
                  <c:v>0.39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34688"/>
        <c:axId val="107636224"/>
      </c:lineChart>
      <c:catAx>
        <c:axId val="10763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6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636224"/>
        <c:scaling>
          <c:orientation val="minMax"/>
          <c:max val="0.4"/>
          <c:min val="0.1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634688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3129000322328126"/>
          <c:w val="1"/>
          <c:h val="6.87099967767187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1120969388911E-2"/>
          <c:y val="2.2158749764122621E-2"/>
          <c:w val="0.93259887903061112"/>
          <c:h val="0.74313668307801395"/>
        </c:manualLayout>
      </c:layout>
      <c:lineChart>
        <c:grouping val="standard"/>
        <c:varyColors val="0"/>
        <c:ser>
          <c:idx val="0"/>
          <c:order val="0"/>
          <c:tx>
            <c:strRef>
              <c:f>'Slide 26'!$N$7:$N$9</c:f>
              <c:strCache>
                <c:ptCount val="1"/>
                <c:pt idx="0">
                  <c:v>16-24 in employment, education or training</c:v>
                </c:pt>
              </c:strCache>
            </c:strRef>
          </c:tx>
          <c:marker>
            <c:symbol val="none"/>
          </c:marker>
          <c:cat>
            <c:numRef>
              <c:f>'Slide 26'!$M$10:$M$16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'Slide 26'!$N$10:$N$16</c:f>
              <c:numCache>
                <c:formatCode>0.0%</c:formatCode>
                <c:ptCount val="7"/>
                <c:pt idx="0">
                  <c:v>0.83599999999999997</c:v>
                </c:pt>
                <c:pt idx="1">
                  <c:v>0.82200000000000006</c:v>
                </c:pt>
                <c:pt idx="2">
                  <c:v>0.82899999999999996</c:v>
                </c:pt>
                <c:pt idx="3">
                  <c:v>0.80600000000000005</c:v>
                </c:pt>
                <c:pt idx="4">
                  <c:v>0.82800000000000007</c:v>
                </c:pt>
                <c:pt idx="5">
                  <c:v>0.82400000000000007</c:v>
                </c:pt>
                <c:pt idx="6">
                  <c:v>0.84599999999999997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'Slide 26'!$O$7:$O$9</c:f>
              <c:strCache>
                <c:ptCount val="1"/>
                <c:pt idx="0">
                  <c:v>16-24 in education or training</c:v>
                </c:pt>
              </c:strCache>
            </c:strRef>
          </c:tx>
          <c:marker>
            <c:symbol val="none"/>
          </c:marker>
          <c:cat>
            <c:numRef>
              <c:f>'Slide 26'!$M$10:$M$16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'Slide 26'!$O$10:$O$16</c:f>
              <c:numCache>
                <c:formatCode>0.0%</c:formatCode>
                <c:ptCount val="7"/>
                <c:pt idx="0">
                  <c:v>0.46100000000000002</c:v>
                </c:pt>
                <c:pt idx="1">
                  <c:v>0.48399999999999999</c:v>
                </c:pt>
                <c:pt idx="2">
                  <c:v>0.48599999999999999</c:v>
                </c:pt>
                <c:pt idx="3">
                  <c:v>0.48599999999999999</c:v>
                </c:pt>
                <c:pt idx="4">
                  <c:v>0.498</c:v>
                </c:pt>
                <c:pt idx="5">
                  <c:v>0.495</c:v>
                </c:pt>
                <c:pt idx="6">
                  <c:v>0.50299999999999989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'Slide 26'!$P$7:$P$9</c:f>
              <c:strCache>
                <c:ptCount val="1"/>
                <c:pt idx="0">
                  <c:v>16-24 in employment</c:v>
                </c:pt>
              </c:strCache>
            </c:strRef>
          </c:tx>
          <c:marker>
            <c:symbol val="none"/>
          </c:marker>
          <c:cat>
            <c:numRef>
              <c:f>'Slide 26'!$M$10:$M$16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'Slide 26'!$P$10:$P$16</c:f>
              <c:numCache>
                <c:formatCode>0.0%</c:formatCode>
                <c:ptCount val="7"/>
                <c:pt idx="0">
                  <c:v>0.63</c:v>
                </c:pt>
                <c:pt idx="1">
                  <c:v>0.5721539298240047</c:v>
                </c:pt>
                <c:pt idx="2">
                  <c:v>0.58073425713362392</c:v>
                </c:pt>
                <c:pt idx="3">
                  <c:v>0.54415606221511903</c:v>
                </c:pt>
                <c:pt idx="4">
                  <c:v>0.56351914183688967</c:v>
                </c:pt>
                <c:pt idx="5">
                  <c:v>0.55451782398732175</c:v>
                </c:pt>
                <c:pt idx="6">
                  <c:v>0.58726270110765522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'Slide 26'!$Q$7:$Q$9</c:f>
              <c:strCache>
                <c:ptCount val="1"/>
                <c:pt idx="0">
                  <c:v>16-24 not in employment, education and training</c:v>
                </c:pt>
              </c:strCache>
            </c:strRef>
          </c:tx>
          <c:marker>
            <c:symbol val="none"/>
          </c:marker>
          <c:cat>
            <c:numRef>
              <c:f>'Slide 26'!$M$10:$M$16</c:f>
              <c:numCache>
                <c:formatCode>General</c:formatCod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</c:numCache>
            </c:numRef>
          </c:cat>
          <c:val>
            <c:numRef>
              <c:f>'Slide 26'!$Q$10:$Q$16</c:f>
              <c:numCache>
                <c:formatCode>0.0%</c:formatCode>
                <c:ptCount val="7"/>
                <c:pt idx="0">
                  <c:v>0.16400000000000001</c:v>
                </c:pt>
                <c:pt idx="1">
                  <c:v>0.17799999999999999</c:v>
                </c:pt>
                <c:pt idx="2">
                  <c:v>0.17100000000000001</c:v>
                </c:pt>
                <c:pt idx="3">
                  <c:v>0.19400000000000001</c:v>
                </c:pt>
                <c:pt idx="4">
                  <c:v>0.17199999999999999</c:v>
                </c:pt>
                <c:pt idx="5">
                  <c:v>0.17599999999999999</c:v>
                </c:pt>
                <c:pt idx="6">
                  <c:v>0.154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74624"/>
        <c:axId val="107754240"/>
      </c:lineChart>
      <c:catAx>
        <c:axId val="1076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754240"/>
        <c:crosses val="autoZero"/>
        <c:auto val="1"/>
        <c:lblAlgn val="ctr"/>
        <c:lblOffset val="100"/>
        <c:noMultiLvlLbl val="0"/>
      </c:catAx>
      <c:valAx>
        <c:axId val="107754240"/>
        <c:scaling>
          <c:orientation val="minMax"/>
          <c:max val="0.9"/>
          <c:min val="0.15000000000000002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07674624"/>
        <c:crosses val="autoZero"/>
        <c:crossBetween val="between"/>
        <c:majorUnit val="0.15000000000000002"/>
      </c:valAx>
    </c:plotArea>
    <c:legend>
      <c:legendPos val="b"/>
      <c:layout>
        <c:manualLayout>
          <c:xMode val="edge"/>
          <c:yMode val="edge"/>
          <c:x val="0"/>
          <c:y val="0.84259402215245971"/>
          <c:w val="1"/>
          <c:h val="0.1574059778475402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19884575831534E-2"/>
          <c:y val="2.673271273333824E-2"/>
          <c:w val="0.92048011542416852"/>
          <c:h val="0.81247271077096672"/>
        </c:manualLayout>
      </c:layout>
      <c:lineChart>
        <c:grouping val="standard"/>
        <c:varyColors val="0"/>
        <c:ser>
          <c:idx val="0"/>
          <c:order val="0"/>
          <c:tx>
            <c:strRef>
              <c:f>'Slide 27'!$M$8</c:f>
              <c:strCache>
                <c:ptCount val="1"/>
                <c:pt idx="0">
                  <c:v>USA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'Slide 27'!$N$7:$U$7</c:f>
              <c:numCache>
                <c:formatCode>General</c:formatCode>
                <c:ptCount val="8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</c:numCache>
            </c:numRef>
          </c:cat>
          <c:val>
            <c:numRef>
              <c:f>'Slide 27'!$N$8:$U$8</c:f>
              <c:numCache>
                <c:formatCode>General</c:formatCode>
                <c:ptCount val="8"/>
                <c:pt idx="0">
                  <c:v>6.28</c:v>
                </c:pt>
                <c:pt idx="1">
                  <c:v>6.14</c:v>
                </c:pt>
                <c:pt idx="2">
                  <c:v>6.8</c:v>
                </c:pt>
                <c:pt idx="3">
                  <c:v>6.48</c:v>
                </c:pt>
                <c:pt idx="4">
                  <c:v>5.74</c:v>
                </c:pt>
                <c:pt idx="5">
                  <c:v>5.0599999999999996</c:v>
                </c:pt>
                <c:pt idx="6" formatCode="0.00;\-0.00;\ \-">
                  <c:v>6.3</c:v>
                </c:pt>
                <c:pt idx="7" formatCode="0.00;\-0.00;\ \-">
                  <c:v>6.2524271844660202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'Slide 27'!$M$9</c:f>
              <c:strCache>
                <c:ptCount val="1"/>
                <c:pt idx="0">
                  <c:v>Germany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'Slide 27'!$N$7:$U$7</c:f>
              <c:numCache>
                <c:formatCode>General</c:formatCode>
                <c:ptCount val="8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</c:numCache>
            </c:numRef>
          </c:cat>
          <c:val>
            <c:numRef>
              <c:f>'Slide 27'!$N$9:$U$9</c:f>
              <c:numCache>
                <c:formatCode>General</c:formatCode>
                <c:ptCount val="8"/>
                <c:pt idx="0">
                  <c:v>4.84</c:v>
                </c:pt>
                <c:pt idx="1">
                  <c:v>4.8600000000000003</c:v>
                </c:pt>
                <c:pt idx="2">
                  <c:v>5.22</c:v>
                </c:pt>
                <c:pt idx="3">
                  <c:v>4.95</c:v>
                </c:pt>
                <c:pt idx="4">
                  <c:v>3.74</c:v>
                </c:pt>
                <c:pt idx="5">
                  <c:v>3.06</c:v>
                </c:pt>
                <c:pt idx="6" formatCode="0.00;\-0.00;\ \-">
                  <c:v>3.0769230769230766</c:v>
                </c:pt>
                <c:pt idx="7" formatCode="0.00;\-0.00;\ \-">
                  <c:v>3.4320987654320989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'Slide 27'!$M$10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'Slide 27'!$N$7:$U$7</c:f>
              <c:numCache>
                <c:formatCode>General</c:formatCode>
                <c:ptCount val="8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</c:numCache>
            </c:numRef>
          </c:cat>
          <c:val>
            <c:numRef>
              <c:f>'Slide 27'!$N$10:$U$10</c:f>
              <c:numCache>
                <c:formatCode>General</c:formatCode>
                <c:ptCount val="8"/>
                <c:pt idx="0">
                  <c:v>2.13</c:v>
                </c:pt>
                <c:pt idx="1">
                  <c:v>3.28</c:v>
                </c:pt>
                <c:pt idx="2">
                  <c:v>3.09</c:v>
                </c:pt>
                <c:pt idx="3">
                  <c:v>3.74</c:v>
                </c:pt>
                <c:pt idx="4">
                  <c:v>3.85</c:v>
                </c:pt>
                <c:pt idx="5">
                  <c:v>3.58</c:v>
                </c:pt>
                <c:pt idx="6" formatCode="0.00;\-0.00;\ \-">
                  <c:v>3.242105263157895</c:v>
                </c:pt>
                <c:pt idx="7" formatCode="0.00;\-0.00;\ \-">
                  <c:v>2.8235294117647056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'Slide 27'!$M$11</c:f>
              <c:strCache>
                <c:ptCount val="1"/>
                <c:pt idx="0">
                  <c:v>UK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'Slide 27'!$N$7:$U$7</c:f>
              <c:numCache>
                <c:formatCode>General</c:formatCode>
                <c:ptCount val="8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</c:numCache>
            </c:numRef>
          </c:cat>
          <c:val>
            <c:numRef>
              <c:f>'Slide 27'!$N$11:$U$11</c:f>
              <c:numCache>
                <c:formatCode>General</c:formatCode>
                <c:ptCount val="8"/>
                <c:pt idx="0">
                  <c:v>6.23</c:v>
                </c:pt>
                <c:pt idx="1">
                  <c:v>6.56</c:v>
                </c:pt>
                <c:pt idx="2">
                  <c:v>5.53</c:v>
                </c:pt>
                <c:pt idx="3">
                  <c:v>4.28</c:v>
                </c:pt>
                <c:pt idx="4">
                  <c:v>4.84</c:v>
                </c:pt>
                <c:pt idx="5">
                  <c:v>5.26</c:v>
                </c:pt>
                <c:pt idx="6" formatCode="0.00;\-0.00;\ \-">
                  <c:v>5.0599999999999996</c:v>
                </c:pt>
                <c:pt idx="7" formatCode="0.00;\-0.00;\ \-">
                  <c:v>5.1604938271604937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89312"/>
        <c:axId val="107479808"/>
      </c:lineChart>
      <c:catAx>
        <c:axId val="107789312"/>
        <c:scaling>
          <c:orientation val="maxMin"/>
        </c:scaling>
        <c:delete val="0"/>
        <c:axPos val="t"/>
        <c:numFmt formatCode="General" sourceLinked="1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479808"/>
        <c:crossesAt val="9"/>
        <c:auto val="1"/>
        <c:lblAlgn val="ctr"/>
        <c:lblOffset val="100"/>
        <c:tickLblSkip val="1"/>
        <c:tickMarkSkip val="1"/>
        <c:noMultiLvlLbl val="0"/>
      </c:catAx>
      <c:valAx>
        <c:axId val="10747980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0-10 scale (10=lowest burden)</a:t>
                </a:r>
              </a:p>
            </c:rich>
          </c:tx>
          <c:layout>
            <c:manualLayout>
              <c:xMode val="edge"/>
              <c:yMode val="edge"/>
              <c:x val="1.6026231370201533E-3"/>
              <c:y val="0.161849964432016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789312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1121587313268071"/>
          <c:w val="1"/>
          <c:h val="8.8784126867319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97619376525304E-2"/>
          <c:y val="2.6148907204356465E-2"/>
          <c:w val="0.92240238062347468"/>
          <c:h val="0.83434732749527807"/>
        </c:manualLayout>
      </c:layout>
      <c:lineChart>
        <c:grouping val="standard"/>
        <c:varyColors val="0"/>
        <c:ser>
          <c:idx val="1"/>
          <c:order val="0"/>
          <c:tx>
            <c:strRef>
              <c:f>'Slide 27'!$M$37</c:f>
              <c:strCache>
                <c:ptCount val="1"/>
                <c:pt idx="0">
                  <c:v>UK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'Slide 27'!$N$36:$U$36</c:f>
              <c:numCache>
                <c:formatCode>General</c:formatCode>
                <c:ptCount val="8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</c:numCache>
            </c:numRef>
          </c:cat>
          <c:val>
            <c:numRef>
              <c:f>'Slide 27'!$N$37:$U$37</c:f>
              <c:numCache>
                <c:formatCode>General</c:formatCode>
                <c:ptCount val="8"/>
                <c:pt idx="0" formatCode="0.00">
                  <c:v>5.284386026</c:v>
                </c:pt>
                <c:pt idx="1">
                  <c:v>5.26</c:v>
                </c:pt>
                <c:pt idx="2" formatCode="0.000">
                  <c:v>5.3305138786324804</c:v>
                </c:pt>
                <c:pt idx="3" formatCode="0.000">
                  <c:v>5.3023527536907498</c:v>
                </c:pt>
                <c:pt idx="4" formatCode="0.000">
                  <c:v>5.2671994521735197</c:v>
                </c:pt>
                <c:pt idx="5" formatCode="0.000">
                  <c:v>5.27658963014097</c:v>
                </c:pt>
                <c:pt idx="6" formatCode="0.000">
                  <c:v>5.3139333119102599</c:v>
                </c:pt>
                <c:pt idx="7" formatCode="0.000">
                  <c:v>5.3494608062313498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'Slide 27'!$M$38</c:f>
              <c:strCache>
                <c:ptCount val="1"/>
                <c:pt idx="0">
                  <c:v>USA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'Slide 27'!$N$36:$U$36</c:f>
              <c:numCache>
                <c:formatCode>General</c:formatCode>
                <c:ptCount val="8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</c:numCache>
            </c:numRef>
          </c:cat>
          <c:val>
            <c:numRef>
              <c:f>'Slide 27'!$N$38:$U$38</c:f>
              <c:numCache>
                <c:formatCode>General</c:formatCode>
                <c:ptCount val="8"/>
                <c:pt idx="0" formatCode="0.00">
                  <c:v>5.2359549469999997</c:v>
                </c:pt>
                <c:pt idx="1">
                  <c:v>5.24</c:v>
                </c:pt>
                <c:pt idx="2" formatCode="0.000">
                  <c:v>5.3025718205399501</c:v>
                </c:pt>
                <c:pt idx="3" formatCode="0.000">
                  <c:v>5.6628321161075199</c:v>
                </c:pt>
                <c:pt idx="4" formatCode="0.000">
                  <c:v>5.7098741506647901</c:v>
                </c:pt>
                <c:pt idx="5" formatCode="0.000">
                  <c:v>5.8431583392211497</c:v>
                </c:pt>
                <c:pt idx="6" formatCode="0.000">
                  <c:v>5.8374150220138299</c:v>
                </c:pt>
                <c:pt idx="7" formatCode="0.000">
                  <c:v>5.7768364297099701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'Slide 27'!$M$39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'Slide 27'!$N$36:$U$36</c:f>
              <c:numCache>
                <c:formatCode>General</c:formatCode>
                <c:ptCount val="8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</c:numCache>
            </c:numRef>
          </c:cat>
          <c:val>
            <c:numRef>
              <c:f>'Slide 27'!$N$39:$U$39</c:f>
              <c:numCache>
                <c:formatCode>General</c:formatCode>
                <c:ptCount val="8"/>
                <c:pt idx="0" formatCode="0.00">
                  <c:v>4.0941129109999999</c:v>
                </c:pt>
                <c:pt idx="1">
                  <c:v>4.04</c:v>
                </c:pt>
                <c:pt idx="2" formatCode="0.000">
                  <c:v>4.1548261657476999</c:v>
                </c:pt>
                <c:pt idx="3" formatCode="0.000">
                  <c:v>4.0237711658100004</c:v>
                </c:pt>
                <c:pt idx="4" formatCode="0.000">
                  <c:v>4.1309259323232297</c:v>
                </c:pt>
                <c:pt idx="5" formatCode="0.000">
                  <c:v>3.9786078479254701</c:v>
                </c:pt>
                <c:pt idx="6" formatCode="0.000">
                  <c:v>3.39252469922774</c:v>
                </c:pt>
                <c:pt idx="7" formatCode="0.000">
                  <c:v>3.3735763061561799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'Slide 27'!$M$40</c:f>
              <c:strCache>
                <c:ptCount val="1"/>
                <c:pt idx="0">
                  <c:v>Germany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'Slide 27'!$N$36:$U$36</c:f>
              <c:numCache>
                <c:formatCode>General</c:formatCode>
                <c:ptCount val="8"/>
                <c:pt idx="0">
                  <c:v>2014</c:v>
                </c:pt>
                <c:pt idx="1">
                  <c:v>2013</c:v>
                </c:pt>
                <c:pt idx="2">
                  <c:v>2012</c:v>
                </c:pt>
                <c:pt idx="3">
                  <c:v>2011</c:v>
                </c:pt>
                <c:pt idx="4">
                  <c:v>2010</c:v>
                </c:pt>
                <c:pt idx="5">
                  <c:v>2009</c:v>
                </c:pt>
                <c:pt idx="6">
                  <c:v>2008</c:v>
                </c:pt>
                <c:pt idx="7">
                  <c:v>2007</c:v>
                </c:pt>
              </c:numCache>
            </c:numRef>
          </c:cat>
          <c:val>
            <c:numRef>
              <c:f>'Slide 27'!$N$40:$U$40</c:f>
              <c:numCache>
                <c:formatCode>General</c:formatCode>
                <c:ptCount val="8"/>
                <c:pt idx="0" formatCode="0.00">
                  <c:v>4.1575768530000001</c:v>
                </c:pt>
                <c:pt idx="1">
                  <c:v>4.0599999999999996</c:v>
                </c:pt>
                <c:pt idx="2" formatCode="0.000">
                  <c:v>3.9701337674064998</c:v>
                </c:pt>
                <c:pt idx="3" formatCode="0.000">
                  <c:v>3.8294439222903902</c:v>
                </c:pt>
                <c:pt idx="4" formatCode="0.000">
                  <c:v>3.80552976733569</c:v>
                </c:pt>
                <c:pt idx="5" formatCode="0.000">
                  <c:v>3.7537034087274401</c:v>
                </c:pt>
                <c:pt idx="6" formatCode="0.000">
                  <c:v>3.7799151654853098</c:v>
                </c:pt>
                <c:pt idx="7" formatCode="0.000">
                  <c:v>3.7820750987227099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10784"/>
        <c:axId val="107512576"/>
      </c:lineChart>
      <c:catAx>
        <c:axId val="10751078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512576"/>
        <c:crossesAt val="3"/>
        <c:auto val="1"/>
        <c:lblAlgn val="ctr"/>
        <c:lblOffset val="100"/>
        <c:noMultiLvlLbl val="0"/>
      </c:catAx>
      <c:valAx>
        <c:axId val="107512576"/>
        <c:scaling>
          <c:orientation val="minMax"/>
          <c:max val="6"/>
          <c:min val="3"/>
        </c:scaling>
        <c:delete val="0"/>
        <c:axPos val="r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1-7 scale (7=most flexible)</a:t>
                </a:r>
              </a:p>
            </c:rich>
          </c:tx>
          <c:layout>
            <c:manualLayout>
              <c:xMode val="edge"/>
              <c:yMode val="edge"/>
              <c:x val="1.6026231370201533E-3"/>
              <c:y val="0.1975359972526798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high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510784"/>
        <c:crossesAt val="9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613799151274313"/>
          <c:w val="1"/>
          <c:h val="6.3862008487256872E-2"/>
        </c:manualLayout>
      </c:layout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03509367363562E-2"/>
          <c:y val="4.3485669525162363E-2"/>
          <c:w val="0.90596490632636439"/>
          <c:h val="0.78359550824521096"/>
        </c:manualLayout>
      </c:layout>
      <c:lineChart>
        <c:grouping val="standard"/>
        <c:varyColors val="0"/>
        <c:ser>
          <c:idx val="0"/>
          <c:order val="0"/>
          <c:tx>
            <c:strRef>
              <c:f>'Slide 20'!$M$41</c:f>
              <c:strCache>
                <c:ptCount val="1"/>
                <c:pt idx="0">
                  <c:v>WEF Global Competitiveness Index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'Slide 20'!$N$40:$V$40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'Slide 20'!$N$41:$V$41</c:f>
              <c:numCache>
                <c:formatCode>General</c:formatCode>
                <c:ptCount val="9"/>
                <c:pt idx="0">
                  <c:v>2</c:v>
                </c:pt>
                <c:pt idx="1">
                  <c:v>9</c:v>
                </c:pt>
                <c:pt idx="2">
                  <c:v>12</c:v>
                </c:pt>
                <c:pt idx="3">
                  <c:v>13</c:v>
                </c:pt>
                <c:pt idx="4">
                  <c:v>12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'Slide 20'!$M$42</c:f>
              <c:strCache>
                <c:ptCount val="1"/>
                <c:pt idx="0">
                  <c:v>WB Doing Business Index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'Slide 20'!$N$40:$V$40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'Slide 20'!$N$42:$V$42</c:f>
              <c:numCache>
                <c:formatCode>General</c:formatCode>
                <c:ptCount val="9"/>
                <c:pt idx="7">
                  <c:v>9</c:v>
                </c:pt>
                <c:pt idx="8">
                  <c:v>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'Slide 20'!$M$43</c:f>
              <c:strCache>
                <c:ptCount val="1"/>
                <c:pt idx="0">
                  <c:v>IMD World Competitiveness Index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numRef>
              <c:f>'Slide 20'!$N$40:$V$40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'Slide 20'!$N$43:$V$43</c:f>
              <c:numCache>
                <c:formatCode>General</c:formatCode>
                <c:ptCount val="9"/>
                <c:pt idx="0">
                  <c:v>20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22</c:v>
                </c:pt>
                <c:pt idx="5">
                  <c:v>20</c:v>
                </c:pt>
                <c:pt idx="6">
                  <c:v>18</c:v>
                </c:pt>
                <c:pt idx="7">
                  <c:v>18</c:v>
                </c:pt>
                <c:pt idx="8">
                  <c:v>16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'Slide 20'!$M$44</c:f>
              <c:strCache>
                <c:ptCount val="1"/>
                <c:pt idx="0">
                  <c:v>WB Doing Business Index (pre-2013)</c:v>
                </c:pt>
              </c:strCache>
            </c:strRef>
          </c:tx>
          <c:spPr>
            <a:ln w="381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'Slide 20'!$N$40:$V$40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'Slide 20'!$N$44:$U$44</c:f>
              <c:numCache>
                <c:formatCode>General</c:formatCode>
                <c:ptCount val="8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6</c:v>
                </c:pt>
                <c:pt idx="6">
                  <c:v>11</c:v>
                </c:pt>
                <c:pt idx="7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74176"/>
        <c:axId val="106288256"/>
      </c:lineChart>
      <c:catAx>
        <c:axId val="10627417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288256"/>
        <c:crossesAt val="26"/>
        <c:auto val="1"/>
        <c:lblAlgn val="ctr"/>
        <c:lblOffset val="100"/>
        <c:tickLblSkip val="1"/>
        <c:tickMarkSkip val="1"/>
        <c:noMultiLvlLbl val="0"/>
      </c:catAx>
      <c:valAx>
        <c:axId val="106288256"/>
        <c:scaling>
          <c:orientation val="maxMin"/>
          <c:min val="1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Rank</a:t>
                </a:r>
              </a:p>
            </c:rich>
          </c:tx>
          <c:layout>
            <c:manualLayout>
              <c:xMode val="edge"/>
              <c:yMode val="edge"/>
              <c:x val="7.5063354149696804E-4"/>
              <c:y val="0.33734925673266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274176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1239792130660735"/>
          <c:w val="1"/>
          <c:h val="8.760207869339264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pattFill prst="pct5">
      <a:fgClr>
        <a:srgbClr val="FFFFFF"/>
      </a:fgClr>
      <a:bgClr>
        <a:srgbClr val="FFFFFF"/>
      </a:bgClr>
    </a:patt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598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0950085320968"/>
          <c:y val="2.6646981627296586E-2"/>
          <c:w val="0.86886109899527864"/>
          <c:h val="0.886395138107736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7"/>
            <c:invertIfNegative val="0"/>
            <c:bubble3D val="0"/>
          </c:dPt>
          <c:dPt>
            <c:idx val="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cat>
            <c:strRef>
              <c:f>'Slide 21'!$M$7:$V$7</c:f>
              <c:strCache>
                <c:ptCount val="10"/>
                <c:pt idx="0">
                  <c:v>H1 2011</c:v>
                </c:pt>
                <c:pt idx="1">
                  <c:v>H2 2011</c:v>
                </c:pt>
                <c:pt idx="2">
                  <c:v>H1 2012</c:v>
                </c:pt>
                <c:pt idx="3">
                  <c:v>H2 2012</c:v>
                </c:pt>
                <c:pt idx="4">
                  <c:v>H1 2013</c:v>
                </c:pt>
                <c:pt idx="5">
                  <c:v>H2 2013</c:v>
                </c:pt>
                <c:pt idx="6">
                  <c:v>H12014</c:v>
                </c:pt>
                <c:pt idx="7">
                  <c:v>H2 2014</c:v>
                </c:pt>
                <c:pt idx="8">
                  <c:v>H1 2015</c:v>
                </c:pt>
                <c:pt idx="9">
                  <c:v>Aggregate</c:v>
                </c:pt>
              </c:strCache>
            </c:strRef>
          </c:cat>
          <c:val>
            <c:numRef>
              <c:f>'Slide 21'!$M$8:$V$8</c:f>
              <c:numCache>
                <c:formatCode>#,##0_ ;\-#,##0\ </c:formatCode>
                <c:ptCount val="10"/>
                <c:pt idx="0">
                  <c:v>-3309</c:v>
                </c:pt>
                <c:pt idx="1">
                  <c:v>-210</c:v>
                </c:pt>
                <c:pt idx="2">
                  <c:v>7</c:v>
                </c:pt>
                <c:pt idx="3">
                  <c:v>2320</c:v>
                </c:pt>
                <c:pt idx="4">
                  <c:v>-224</c:v>
                </c:pt>
                <c:pt idx="5">
                  <c:v>-36</c:v>
                </c:pt>
                <c:pt idx="6">
                  <c:v>-31</c:v>
                </c:pt>
                <c:pt idx="7">
                  <c:v>-673</c:v>
                </c:pt>
                <c:pt idx="8">
                  <c:v>-33</c:v>
                </c:pt>
                <c:pt idx="9">
                  <c:v>-2189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60000"/>
        <c:axId val="106961536"/>
      </c:barChart>
      <c:catAx>
        <c:axId val="1069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1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96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961536"/>
        <c:scaling>
          <c:orientation val="minMax"/>
          <c:max val="2550"/>
          <c:min val="-34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£m per year</a:t>
                </a:r>
              </a:p>
            </c:rich>
          </c:tx>
          <c:layout>
            <c:manualLayout>
              <c:xMode val="edge"/>
              <c:yMode val="edge"/>
              <c:x val="1.6080898051008929E-3"/>
              <c:y val="0.338235845519310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960000"/>
        <c:crosses val="autoZero"/>
        <c:crossBetween val="between"/>
        <c:majorUnit val="850"/>
        <c:minorUnit val="14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44563073683588E-2"/>
          <c:y val="2.5610371358042488E-2"/>
          <c:w val="0.89525594258344821"/>
          <c:h val="0.73503336396451591"/>
        </c:manualLayout>
      </c:layout>
      <c:lineChart>
        <c:grouping val="standard"/>
        <c:varyColors val="0"/>
        <c:ser>
          <c:idx val="0"/>
          <c:order val="0"/>
          <c:tx>
            <c:strRef>
              <c:f>'Slide 22'!$N$36:$N$37</c:f>
              <c:strCache>
                <c:ptCount val="1"/>
                <c:pt idx="0">
                  <c:v>Applications Granted 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'Slide 22'!$M$41:$M$67</c:f>
              <c:strCache>
                <c:ptCount val="27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  <c:pt idx="6">
                  <c:v>Q3 2009</c:v>
                </c:pt>
                <c:pt idx="7">
                  <c:v>Q4 2009</c:v>
                </c:pt>
                <c:pt idx="8">
                  <c:v>Q1 2010</c:v>
                </c:pt>
                <c:pt idx="9">
                  <c:v>Q2 2010</c:v>
                </c:pt>
                <c:pt idx="10">
                  <c:v>Q3 2010</c:v>
                </c:pt>
                <c:pt idx="11">
                  <c:v>Q4 2010</c:v>
                </c:pt>
                <c:pt idx="12">
                  <c:v>Q1 2011</c:v>
                </c:pt>
                <c:pt idx="13">
                  <c:v>Q2 2011</c:v>
                </c:pt>
                <c:pt idx="14">
                  <c:v>Q3 2011</c:v>
                </c:pt>
                <c:pt idx="15">
                  <c:v>Q4 2011</c:v>
                </c:pt>
                <c:pt idx="16">
                  <c:v>Q1 2012</c:v>
                </c:pt>
                <c:pt idx="17">
                  <c:v>Q2 2012</c:v>
                </c:pt>
                <c:pt idx="18">
                  <c:v>Q3 2012</c:v>
                </c:pt>
                <c:pt idx="19">
                  <c:v>Q4 2012</c:v>
                </c:pt>
                <c:pt idx="20">
                  <c:v>Q1 2013</c:v>
                </c:pt>
                <c:pt idx="21">
                  <c:v>Q2 2013</c:v>
                </c:pt>
                <c:pt idx="22">
                  <c:v>Q3 2013</c:v>
                </c:pt>
                <c:pt idx="23">
                  <c:v>Q4 2013</c:v>
                </c:pt>
                <c:pt idx="24">
                  <c:v>Q1 2014</c:v>
                </c:pt>
                <c:pt idx="25">
                  <c:v>Q2 2014</c:v>
                </c:pt>
                <c:pt idx="26">
                  <c:v>Q3 2014</c:v>
                </c:pt>
              </c:strCache>
            </c:strRef>
          </c:cat>
          <c:val>
            <c:numRef>
              <c:f>'Slide 22'!$N$41:$N$67</c:f>
              <c:numCache>
                <c:formatCode>0%</c:formatCode>
                <c:ptCount val="27"/>
                <c:pt idx="0">
                  <c:v>0.81</c:v>
                </c:pt>
                <c:pt idx="1">
                  <c:v>0.82</c:v>
                </c:pt>
                <c:pt idx="2">
                  <c:v>0.83</c:v>
                </c:pt>
                <c:pt idx="3">
                  <c:v>0.82</c:v>
                </c:pt>
                <c:pt idx="4">
                  <c:v>0.83</c:v>
                </c:pt>
                <c:pt idx="5">
                  <c:v>0.84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0.86</c:v>
                </c:pt>
                <c:pt idx="13">
                  <c:v>0.87</c:v>
                </c:pt>
                <c:pt idx="14">
                  <c:v>0.87</c:v>
                </c:pt>
                <c:pt idx="15">
                  <c:v>0.87</c:v>
                </c:pt>
                <c:pt idx="16">
                  <c:v>0.87</c:v>
                </c:pt>
                <c:pt idx="17">
                  <c:v>0.88</c:v>
                </c:pt>
                <c:pt idx="18">
                  <c:v>0.87</c:v>
                </c:pt>
                <c:pt idx="19">
                  <c:v>0.87</c:v>
                </c:pt>
                <c:pt idx="20">
                  <c:v>0.88</c:v>
                </c:pt>
                <c:pt idx="21">
                  <c:v>0.89</c:v>
                </c:pt>
                <c:pt idx="22">
                  <c:v>0.88</c:v>
                </c:pt>
                <c:pt idx="23">
                  <c:v>0.88</c:v>
                </c:pt>
                <c:pt idx="24">
                  <c:v>0.88</c:v>
                </c:pt>
                <c:pt idx="25">
                  <c:v>0.89</c:v>
                </c:pt>
                <c:pt idx="26">
                  <c:v>0.88</c:v>
                </c:pt>
              </c:numCache>
            </c:numRef>
          </c:val>
          <c:smooth val="0"/>
        </c:ser>
        <c:ser>
          <c:idx val="1"/>
          <c:order val="1"/>
          <c:tx>
            <c:v>Approved on time (Major)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'Slide 22'!$M$41:$M$67</c:f>
              <c:strCache>
                <c:ptCount val="27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  <c:pt idx="6">
                  <c:v>Q3 2009</c:v>
                </c:pt>
                <c:pt idx="7">
                  <c:v>Q4 2009</c:v>
                </c:pt>
                <c:pt idx="8">
                  <c:v>Q1 2010</c:v>
                </c:pt>
                <c:pt idx="9">
                  <c:v>Q2 2010</c:v>
                </c:pt>
                <c:pt idx="10">
                  <c:v>Q3 2010</c:v>
                </c:pt>
                <c:pt idx="11">
                  <c:v>Q4 2010</c:v>
                </c:pt>
                <c:pt idx="12">
                  <c:v>Q1 2011</c:v>
                </c:pt>
                <c:pt idx="13">
                  <c:v>Q2 2011</c:v>
                </c:pt>
                <c:pt idx="14">
                  <c:v>Q3 2011</c:v>
                </c:pt>
                <c:pt idx="15">
                  <c:v>Q4 2011</c:v>
                </c:pt>
                <c:pt idx="16">
                  <c:v>Q1 2012</c:v>
                </c:pt>
                <c:pt idx="17">
                  <c:v>Q2 2012</c:v>
                </c:pt>
                <c:pt idx="18">
                  <c:v>Q3 2012</c:v>
                </c:pt>
                <c:pt idx="19">
                  <c:v>Q4 2012</c:v>
                </c:pt>
                <c:pt idx="20">
                  <c:v>Q1 2013</c:v>
                </c:pt>
                <c:pt idx="21">
                  <c:v>Q2 2013</c:v>
                </c:pt>
                <c:pt idx="22">
                  <c:v>Q3 2013</c:v>
                </c:pt>
                <c:pt idx="23">
                  <c:v>Q4 2013</c:v>
                </c:pt>
                <c:pt idx="24">
                  <c:v>Q1 2014</c:v>
                </c:pt>
                <c:pt idx="25">
                  <c:v>Q2 2014</c:v>
                </c:pt>
                <c:pt idx="26">
                  <c:v>Q3 2014</c:v>
                </c:pt>
              </c:strCache>
            </c:strRef>
          </c:cat>
          <c:val>
            <c:numRef>
              <c:f>'Slide 22'!$O$41:$O$67</c:f>
              <c:numCache>
                <c:formatCode>0%</c:formatCode>
                <c:ptCount val="27"/>
                <c:pt idx="0">
                  <c:v>0.72</c:v>
                </c:pt>
                <c:pt idx="1">
                  <c:v>0.72</c:v>
                </c:pt>
                <c:pt idx="2">
                  <c:v>0.7</c:v>
                </c:pt>
                <c:pt idx="3">
                  <c:v>0.7</c:v>
                </c:pt>
                <c:pt idx="4">
                  <c:v>0.71</c:v>
                </c:pt>
                <c:pt idx="5">
                  <c:v>0.71</c:v>
                </c:pt>
                <c:pt idx="6">
                  <c:v>0.72</c:v>
                </c:pt>
                <c:pt idx="7">
                  <c:v>0.71</c:v>
                </c:pt>
                <c:pt idx="8">
                  <c:v>0.7</c:v>
                </c:pt>
                <c:pt idx="9">
                  <c:v>0.7</c:v>
                </c:pt>
                <c:pt idx="10">
                  <c:v>0.69</c:v>
                </c:pt>
                <c:pt idx="11">
                  <c:v>0.66</c:v>
                </c:pt>
                <c:pt idx="12">
                  <c:v>0.63</c:v>
                </c:pt>
                <c:pt idx="13">
                  <c:v>0.62</c:v>
                </c:pt>
                <c:pt idx="14">
                  <c:v>0.57999999999999996</c:v>
                </c:pt>
                <c:pt idx="15">
                  <c:v>0.57999999999999996</c:v>
                </c:pt>
                <c:pt idx="16">
                  <c:v>0.53</c:v>
                </c:pt>
                <c:pt idx="17">
                  <c:v>0.6</c:v>
                </c:pt>
                <c:pt idx="18">
                  <c:v>0.56999999999999995</c:v>
                </c:pt>
                <c:pt idx="19">
                  <c:v>0.56000000000000005</c:v>
                </c:pt>
                <c:pt idx="20">
                  <c:v>0.6</c:v>
                </c:pt>
                <c:pt idx="21">
                  <c:v>0.63</c:v>
                </c:pt>
                <c:pt idx="22">
                  <c:v>0.69</c:v>
                </c:pt>
                <c:pt idx="23">
                  <c:v>0.74</c:v>
                </c:pt>
                <c:pt idx="24">
                  <c:v>0.76</c:v>
                </c:pt>
                <c:pt idx="25">
                  <c:v>0.79</c:v>
                </c:pt>
                <c:pt idx="26">
                  <c:v>0.78</c:v>
                </c:pt>
              </c:numCache>
            </c:numRef>
          </c:val>
          <c:smooth val="0"/>
        </c:ser>
        <c:ser>
          <c:idx val="2"/>
          <c:order val="2"/>
          <c:tx>
            <c:v>Approved on time (minor)</c:v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'Slide 22'!$M$41:$M$67</c:f>
              <c:strCache>
                <c:ptCount val="27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  <c:pt idx="6">
                  <c:v>Q3 2009</c:v>
                </c:pt>
                <c:pt idx="7">
                  <c:v>Q4 2009</c:v>
                </c:pt>
                <c:pt idx="8">
                  <c:v>Q1 2010</c:v>
                </c:pt>
                <c:pt idx="9">
                  <c:v>Q2 2010</c:v>
                </c:pt>
                <c:pt idx="10">
                  <c:v>Q3 2010</c:v>
                </c:pt>
                <c:pt idx="11">
                  <c:v>Q4 2010</c:v>
                </c:pt>
                <c:pt idx="12">
                  <c:v>Q1 2011</c:v>
                </c:pt>
                <c:pt idx="13">
                  <c:v>Q2 2011</c:v>
                </c:pt>
                <c:pt idx="14">
                  <c:v>Q3 2011</c:v>
                </c:pt>
                <c:pt idx="15">
                  <c:v>Q4 2011</c:v>
                </c:pt>
                <c:pt idx="16">
                  <c:v>Q1 2012</c:v>
                </c:pt>
                <c:pt idx="17">
                  <c:v>Q2 2012</c:v>
                </c:pt>
                <c:pt idx="18">
                  <c:v>Q3 2012</c:v>
                </c:pt>
                <c:pt idx="19">
                  <c:v>Q4 2012</c:v>
                </c:pt>
                <c:pt idx="20">
                  <c:v>Q1 2013</c:v>
                </c:pt>
                <c:pt idx="21">
                  <c:v>Q2 2013</c:v>
                </c:pt>
                <c:pt idx="22">
                  <c:v>Q3 2013</c:v>
                </c:pt>
                <c:pt idx="23">
                  <c:v>Q4 2013</c:v>
                </c:pt>
                <c:pt idx="24">
                  <c:v>Q1 2014</c:v>
                </c:pt>
                <c:pt idx="25">
                  <c:v>Q2 2014</c:v>
                </c:pt>
                <c:pt idx="26">
                  <c:v>Q3 2014</c:v>
                </c:pt>
              </c:strCache>
            </c:strRef>
          </c:cat>
          <c:val>
            <c:numRef>
              <c:f>'Slide 22'!$P$41:$P$67</c:f>
              <c:numCache>
                <c:formatCode>0%</c:formatCode>
                <c:ptCount val="27"/>
                <c:pt idx="0">
                  <c:v>0.76</c:v>
                </c:pt>
                <c:pt idx="1">
                  <c:v>0.75</c:v>
                </c:pt>
                <c:pt idx="2">
                  <c:v>0.76</c:v>
                </c:pt>
                <c:pt idx="3">
                  <c:v>0.77</c:v>
                </c:pt>
                <c:pt idx="4">
                  <c:v>0.77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0.77</c:v>
                </c:pt>
                <c:pt idx="9">
                  <c:v>0.77</c:v>
                </c:pt>
                <c:pt idx="10">
                  <c:v>0.76</c:v>
                </c:pt>
                <c:pt idx="11">
                  <c:v>0.74</c:v>
                </c:pt>
                <c:pt idx="12">
                  <c:v>0.72</c:v>
                </c:pt>
                <c:pt idx="13">
                  <c:v>0.72</c:v>
                </c:pt>
                <c:pt idx="14">
                  <c:v>0.71</c:v>
                </c:pt>
                <c:pt idx="15">
                  <c:v>0.71</c:v>
                </c:pt>
                <c:pt idx="16">
                  <c:v>0.68</c:v>
                </c:pt>
                <c:pt idx="17">
                  <c:v>0.69</c:v>
                </c:pt>
                <c:pt idx="18">
                  <c:v>0.67</c:v>
                </c:pt>
                <c:pt idx="19">
                  <c:v>0.68</c:v>
                </c:pt>
                <c:pt idx="20">
                  <c:v>0.68</c:v>
                </c:pt>
                <c:pt idx="21">
                  <c:v>0.7</c:v>
                </c:pt>
                <c:pt idx="22">
                  <c:v>0.71</c:v>
                </c:pt>
                <c:pt idx="23">
                  <c:v>0.7</c:v>
                </c:pt>
                <c:pt idx="24">
                  <c:v>0.68</c:v>
                </c:pt>
                <c:pt idx="25">
                  <c:v>0.72</c:v>
                </c:pt>
                <c:pt idx="26">
                  <c:v>0.7</c:v>
                </c:pt>
              </c:numCache>
            </c:numRef>
          </c:val>
          <c:smooth val="0"/>
        </c:ser>
        <c:ser>
          <c:idx val="3"/>
          <c:order val="3"/>
          <c:tx>
            <c:v>Approved on time (other)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'Slide 22'!$M$41:$M$67</c:f>
              <c:strCache>
                <c:ptCount val="27"/>
                <c:pt idx="0">
                  <c:v>Q1 2008</c:v>
                </c:pt>
                <c:pt idx="1">
                  <c:v>Q2 2008</c:v>
                </c:pt>
                <c:pt idx="2">
                  <c:v>Q3 2008</c:v>
                </c:pt>
                <c:pt idx="3">
                  <c:v>Q4 2008</c:v>
                </c:pt>
                <c:pt idx="4">
                  <c:v>Q1 2009</c:v>
                </c:pt>
                <c:pt idx="5">
                  <c:v>Q2 2009</c:v>
                </c:pt>
                <c:pt idx="6">
                  <c:v>Q3 2009</c:v>
                </c:pt>
                <c:pt idx="7">
                  <c:v>Q4 2009</c:v>
                </c:pt>
                <c:pt idx="8">
                  <c:v>Q1 2010</c:v>
                </c:pt>
                <c:pt idx="9">
                  <c:v>Q2 2010</c:v>
                </c:pt>
                <c:pt idx="10">
                  <c:v>Q3 2010</c:v>
                </c:pt>
                <c:pt idx="11">
                  <c:v>Q4 2010</c:v>
                </c:pt>
                <c:pt idx="12">
                  <c:v>Q1 2011</c:v>
                </c:pt>
                <c:pt idx="13">
                  <c:v>Q2 2011</c:v>
                </c:pt>
                <c:pt idx="14">
                  <c:v>Q3 2011</c:v>
                </c:pt>
                <c:pt idx="15">
                  <c:v>Q4 2011</c:v>
                </c:pt>
                <c:pt idx="16">
                  <c:v>Q1 2012</c:v>
                </c:pt>
                <c:pt idx="17">
                  <c:v>Q2 2012</c:v>
                </c:pt>
                <c:pt idx="18">
                  <c:v>Q3 2012</c:v>
                </c:pt>
                <c:pt idx="19">
                  <c:v>Q4 2012</c:v>
                </c:pt>
                <c:pt idx="20">
                  <c:v>Q1 2013</c:v>
                </c:pt>
                <c:pt idx="21">
                  <c:v>Q2 2013</c:v>
                </c:pt>
                <c:pt idx="22">
                  <c:v>Q3 2013</c:v>
                </c:pt>
                <c:pt idx="23">
                  <c:v>Q4 2013</c:v>
                </c:pt>
                <c:pt idx="24">
                  <c:v>Q1 2014</c:v>
                </c:pt>
                <c:pt idx="25">
                  <c:v>Q2 2014</c:v>
                </c:pt>
                <c:pt idx="26">
                  <c:v>Q3 2014</c:v>
                </c:pt>
              </c:strCache>
            </c:strRef>
          </c:cat>
          <c:val>
            <c:numRef>
              <c:f>'Slide 22'!$Q$41:$Q$67</c:f>
              <c:numCache>
                <c:formatCode>0%</c:formatCode>
                <c:ptCount val="2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0.87</c:v>
                </c:pt>
                <c:pt idx="5">
                  <c:v>0.89</c:v>
                </c:pt>
                <c:pt idx="6">
                  <c:v>0.89</c:v>
                </c:pt>
                <c:pt idx="7">
                  <c:v>0.88</c:v>
                </c:pt>
                <c:pt idx="8">
                  <c:v>0.86</c:v>
                </c:pt>
                <c:pt idx="9">
                  <c:v>0.88</c:v>
                </c:pt>
                <c:pt idx="10">
                  <c:v>0.86</c:v>
                </c:pt>
                <c:pt idx="11">
                  <c:v>0.85</c:v>
                </c:pt>
                <c:pt idx="12">
                  <c:v>0.83</c:v>
                </c:pt>
                <c:pt idx="13">
                  <c:v>0.84</c:v>
                </c:pt>
                <c:pt idx="14">
                  <c:v>0.83</c:v>
                </c:pt>
                <c:pt idx="15">
                  <c:v>0.82</c:v>
                </c:pt>
                <c:pt idx="16">
                  <c:v>0.81</c:v>
                </c:pt>
                <c:pt idx="17">
                  <c:v>0.82</c:v>
                </c:pt>
                <c:pt idx="18">
                  <c:v>0.8</c:v>
                </c:pt>
                <c:pt idx="19">
                  <c:v>0.82</c:v>
                </c:pt>
                <c:pt idx="20">
                  <c:v>0.82</c:v>
                </c:pt>
                <c:pt idx="21">
                  <c:v>0.83</c:v>
                </c:pt>
                <c:pt idx="22">
                  <c:v>0.83</c:v>
                </c:pt>
                <c:pt idx="23">
                  <c:v>0.83</c:v>
                </c:pt>
                <c:pt idx="24">
                  <c:v>0.82</c:v>
                </c:pt>
                <c:pt idx="25">
                  <c:v>0.84</c:v>
                </c:pt>
                <c:pt idx="26">
                  <c:v>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15072"/>
        <c:axId val="106525056"/>
      </c:lineChart>
      <c:catAx>
        <c:axId val="1065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5250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6525056"/>
        <c:scaling>
          <c:orientation val="minMax"/>
          <c:min val="0.5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515072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.91457053280239287"/>
          <c:w val="1"/>
          <c:h val="8.54294671976071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598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48840265387451E-2"/>
          <c:y val="2.7033169766822625E-2"/>
          <c:w val="0.91216181084555747"/>
          <c:h val="0.74492753623188401"/>
        </c:manualLayout>
      </c:layout>
      <c:lineChart>
        <c:grouping val="standard"/>
        <c:varyColors val="0"/>
        <c:ser>
          <c:idx val="0"/>
          <c:order val="0"/>
          <c:tx>
            <c:strRef>
              <c:f>'Slide 22'!$M$8:$M$9</c:f>
              <c:strCache>
                <c:ptCount val="1"/>
                <c:pt idx="0">
                  <c:v>Change in lending to SMEs (3 month growth rate, annualised, not seasonally adjusted, excluding overdrafts)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'Slide 22'!$N$7:$BB$7</c:f>
              <c:numCache>
                <c:formatCode>mmm\-yy</c:formatCode>
                <c:ptCount val="41"/>
                <c:pt idx="0">
                  <c:v>40725</c:v>
                </c:pt>
                <c:pt idx="1">
                  <c:v>40756</c:v>
                </c:pt>
                <c:pt idx="2">
                  <c:v>40787</c:v>
                </c:pt>
                <c:pt idx="3">
                  <c:v>40817</c:v>
                </c:pt>
                <c:pt idx="4">
                  <c:v>40848</c:v>
                </c:pt>
                <c:pt idx="5">
                  <c:v>40878</c:v>
                </c:pt>
                <c:pt idx="6">
                  <c:v>40909</c:v>
                </c:pt>
                <c:pt idx="7">
                  <c:v>40940</c:v>
                </c:pt>
                <c:pt idx="8">
                  <c:v>40969</c:v>
                </c:pt>
                <c:pt idx="9">
                  <c:v>41000</c:v>
                </c:pt>
                <c:pt idx="10">
                  <c:v>41030</c:v>
                </c:pt>
                <c:pt idx="11">
                  <c:v>41061</c:v>
                </c:pt>
                <c:pt idx="12">
                  <c:v>41091</c:v>
                </c:pt>
                <c:pt idx="13">
                  <c:v>41122</c:v>
                </c:pt>
                <c:pt idx="14">
                  <c:v>41153</c:v>
                </c:pt>
                <c:pt idx="15">
                  <c:v>41183</c:v>
                </c:pt>
                <c:pt idx="16">
                  <c:v>41214</c:v>
                </c:pt>
                <c:pt idx="17">
                  <c:v>41244</c:v>
                </c:pt>
                <c:pt idx="18">
                  <c:v>41275</c:v>
                </c:pt>
                <c:pt idx="19">
                  <c:v>41306</c:v>
                </c:pt>
                <c:pt idx="20">
                  <c:v>41334</c:v>
                </c:pt>
                <c:pt idx="21">
                  <c:v>41365</c:v>
                </c:pt>
                <c:pt idx="22">
                  <c:v>41395</c:v>
                </c:pt>
                <c:pt idx="23">
                  <c:v>41426</c:v>
                </c:pt>
                <c:pt idx="24">
                  <c:v>41456</c:v>
                </c:pt>
                <c:pt idx="25">
                  <c:v>41487</c:v>
                </c:pt>
                <c:pt idx="26">
                  <c:v>41518</c:v>
                </c:pt>
                <c:pt idx="27">
                  <c:v>41548</c:v>
                </c:pt>
                <c:pt idx="28">
                  <c:v>41579</c:v>
                </c:pt>
                <c:pt idx="29">
                  <c:v>41609</c:v>
                </c:pt>
                <c:pt idx="30">
                  <c:v>41640</c:v>
                </c:pt>
                <c:pt idx="31">
                  <c:v>41671</c:v>
                </c:pt>
                <c:pt idx="32">
                  <c:v>41699</c:v>
                </c:pt>
                <c:pt idx="33">
                  <c:v>41730</c:v>
                </c:pt>
                <c:pt idx="34">
                  <c:v>41760</c:v>
                </c:pt>
                <c:pt idx="35">
                  <c:v>41791</c:v>
                </c:pt>
                <c:pt idx="36">
                  <c:v>41821</c:v>
                </c:pt>
                <c:pt idx="37">
                  <c:v>41852</c:v>
                </c:pt>
                <c:pt idx="38">
                  <c:v>41883</c:v>
                </c:pt>
                <c:pt idx="39">
                  <c:v>41913</c:v>
                </c:pt>
                <c:pt idx="40">
                  <c:v>41944</c:v>
                </c:pt>
              </c:numCache>
            </c:numRef>
          </c:cat>
          <c:val>
            <c:numRef>
              <c:f>'Slide 22'!$N$8:$BB$8</c:f>
              <c:numCache>
                <c:formatCode>0.0%</c:formatCode>
                <c:ptCount val="41"/>
                <c:pt idx="0">
                  <c:v>-1.8000000000000002E-2</c:v>
                </c:pt>
                <c:pt idx="1">
                  <c:v>1E-3</c:v>
                </c:pt>
                <c:pt idx="2">
                  <c:v>-1.1000000000000001E-2</c:v>
                </c:pt>
                <c:pt idx="3">
                  <c:v>-0.02</c:v>
                </c:pt>
                <c:pt idx="4">
                  <c:v>-2.8999999999999998E-2</c:v>
                </c:pt>
                <c:pt idx="5">
                  <c:v>-3.4000000000000002E-2</c:v>
                </c:pt>
                <c:pt idx="6">
                  <c:v>-4.4000000000000004E-2</c:v>
                </c:pt>
                <c:pt idx="7">
                  <c:v>-5.0999999999999997E-2</c:v>
                </c:pt>
                <c:pt idx="8">
                  <c:v>-4.4999999999999998E-2</c:v>
                </c:pt>
                <c:pt idx="9">
                  <c:v>-3.9E-2</c:v>
                </c:pt>
                <c:pt idx="10">
                  <c:v>-3.5000000000000003E-2</c:v>
                </c:pt>
                <c:pt idx="11">
                  <c:v>-3.6000000000000004E-2</c:v>
                </c:pt>
                <c:pt idx="12">
                  <c:v>-3.1E-2</c:v>
                </c:pt>
                <c:pt idx="13">
                  <c:v>-3.4000000000000002E-2</c:v>
                </c:pt>
                <c:pt idx="14">
                  <c:v>-3.3000000000000002E-2</c:v>
                </c:pt>
                <c:pt idx="15">
                  <c:v>-2.5000000000000001E-2</c:v>
                </c:pt>
                <c:pt idx="16">
                  <c:v>-2.5000000000000001E-2</c:v>
                </c:pt>
                <c:pt idx="17">
                  <c:v>-3.5000000000000003E-2</c:v>
                </c:pt>
                <c:pt idx="18">
                  <c:v>-3.6000000000000004E-2</c:v>
                </c:pt>
                <c:pt idx="19">
                  <c:v>-3.1E-2</c:v>
                </c:pt>
                <c:pt idx="20">
                  <c:v>-6.0000000000000001E-3</c:v>
                </c:pt>
                <c:pt idx="21">
                  <c:v>-9.0000000000000011E-3</c:v>
                </c:pt>
                <c:pt idx="22">
                  <c:v>-1.2E-2</c:v>
                </c:pt>
                <c:pt idx="23">
                  <c:v>-1.4999999999999999E-2</c:v>
                </c:pt>
                <c:pt idx="24">
                  <c:v>-1.2E-2</c:v>
                </c:pt>
                <c:pt idx="25">
                  <c:v>-1.9E-2</c:v>
                </c:pt>
                <c:pt idx="26">
                  <c:v>-3.6000000000000004E-2</c:v>
                </c:pt>
                <c:pt idx="27">
                  <c:v>-3.4000000000000002E-2</c:v>
                </c:pt>
                <c:pt idx="28">
                  <c:v>-1.3000000000000001E-2</c:v>
                </c:pt>
                <c:pt idx="29">
                  <c:v>-3.0000000000000001E-3</c:v>
                </c:pt>
                <c:pt idx="30">
                  <c:v>-0.01</c:v>
                </c:pt>
                <c:pt idx="31">
                  <c:v>-1.4999999999999999E-2</c:v>
                </c:pt>
                <c:pt idx="32">
                  <c:v>-2.5000000000000001E-2</c:v>
                </c:pt>
                <c:pt idx="33">
                  <c:v>-2.5000000000000001E-2</c:v>
                </c:pt>
                <c:pt idx="34">
                  <c:v>-2.5000000000000001E-2</c:v>
                </c:pt>
                <c:pt idx="35">
                  <c:v>-9.0000000000000011E-3</c:v>
                </c:pt>
                <c:pt idx="36">
                  <c:v>4.0000000000000001E-3</c:v>
                </c:pt>
                <c:pt idx="37">
                  <c:v>-5.0000000000000001E-3</c:v>
                </c:pt>
                <c:pt idx="38">
                  <c:v>-1.2E-2</c:v>
                </c:pt>
                <c:pt idx="39">
                  <c:v>-8.0000000000000002E-3</c:v>
                </c:pt>
                <c:pt idx="40">
                  <c:v>8.0000000000000002E-3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12224"/>
        <c:axId val="106546304"/>
      </c:lineChart>
      <c:dateAx>
        <c:axId val="758122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546304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106546304"/>
        <c:scaling>
          <c:orientation val="minMax"/>
          <c:max val="1.0000000000000002E-2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5812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92180030938161717"/>
          <c:w val="0.99724106739032115"/>
          <c:h val="7.819969061838283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199029147565703E-2"/>
          <c:y val="2.6074450120816113E-2"/>
          <c:w val="0.90180097085243427"/>
          <c:h val="0.8228633678756635"/>
        </c:manualLayout>
      </c:layout>
      <c:lineChart>
        <c:grouping val="standard"/>
        <c:varyColors val="0"/>
        <c:ser>
          <c:idx val="0"/>
          <c:order val="0"/>
          <c:tx>
            <c:strRef>
              <c:f>'Slide 23'!$M$8</c:f>
              <c:strCache>
                <c:ptCount val="1"/>
                <c:pt idx="0">
                  <c:v>USA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'Slide 23'!$N$7:$V$7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'Slide 23'!$N$8:$V$8</c:f>
              <c:numCache>
                <c:formatCode>0.0</c:formatCode>
                <c:ptCount val="9"/>
                <c:pt idx="0">
                  <c:v>104.773</c:v>
                </c:pt>
                <c:pt idx="1">
                  <c:v>237.136</c:v>
                </c:pt>
                <c:pt idx="2">
                  <c:v>215.952</c:v>
                </c:pt>
                <c:pt idx="3">
                  <c:v>306.36599999999999</c:v>
                </c:pt>
                <c:pt idx="4">
                  <c:v>143.60400000000001</c:v>
                </c:pt>
                <c:pt idx="5">
                  <c:v>198</c:v>
                </c:pt>
                <c:pt idx="6">
                  <c:v>223.8</c:v>
                </c:pt>
                <c:pt idx="7">
                  <c:v>160.6</c:v>
                </c:pt>
                <c:pt idx="8">
                  <c:v>187.5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'Slide 23'!$M$9</c:f>
              <c:strCache>
                <c:ptCount val="1"/>
                <c:pt idx="0">
                  <c:v>China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'Slide 23'!$N$7:$V$7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'Slide 23'!$N$9:$V$9</c:f>
              <c:numCache>
                <c:formatCode>0.0</c:formatCode>
                <c:ptCount val="9"/>
                <c:pt idx="0">
                  <c:v>72.406000000000006</c:v>
                </c:pt>
                <c:pt idx="1">
                  <c:v>72.715000000000003</c:v>
                </c:pt>
                <c:pt idx="2">
                  <c:v>83.521000000000001</c:v>
                </c:pt>
                <c:pt idx="3">
                  <c:v>108.312</c:v>
                </c:pt>
                <c:pt idx="4">
                  <c:v>95</c:v>
                </c:pt>
                <c:pt idx="5">
                  <c:v>114.73399999999999</c:v>
                </c:pt>
                <c:pt idx="6">
                  <c:v>123.985</c:v>
                </c:pt>
                <c:pt idx="7">
                  <c:v>121.08</c:v>
                </c:pt>
                <c:pt idx="8">
                  <c:v>123.9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'Slide 19'!#REF!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'Slide 23'!$N$7:$V$7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'Slide 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'Slide 19'!#REF!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'Slide 23'!$N$7:$V$7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'Slide 19'!#REF!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'Slide 23'!$M$10</c:f>
              <c:strCache>
                <c:ptCount val="1"/>
                <c:pt idx="0">
                  <c:v>UK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'Slide 23'!$N$7:$V$7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'Slide 23'!$N$10:$V$10</c:f>
              <c:numCache>
                <c:formatCode>0.0</c:formatCode>
                <c:ptCount val="9"/>
                <c:pt idx="0">
                  <c:v>177.900646911443</c:v>
                </c:pt>
                <c:pt idx="1">
                  <c:v>156.19324841256551</c:v>
                </c:pt>
                <c:pt idx="2">
                  <c:v>200.03921788335481</c:v>
                </c:pt>
                <c:pt idx="3">
                  <c:v>89.02578469977901</c:v>
                </c:pt>
                <c:pt idx="4">
                  <c:v>76.30090400813809</c:v>
                </c:pt>
                <c:pt idx="5">
                  <c:v>49.6</c:v>
                </c:pt>
                <c:pt idx="6">
                  <c:v>51.137483357126001</c:v>
                </c:pt>
                <c:pt idx="7">
                  <c:v>45.8</c:v>
                </c:pt>
                <c:pt idx="8">
                  <c:v>37.1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'Slide 23'!$M$11</c:f>
              <c:strCache>
                <c:ptCount val="1"/>
                <c:pt idx="0">
                  <c:v>France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'Slide 23'!$N$7:$V$7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'Slide 23'!$N$11:$V$11</c:f>
              <c:numCache>
                <c:formatCode>0.0</c:formatCode>
                <c:ptCount val="9"/>
                <c:pt idx="0">
                  <c:v>84.953763866089602</c:v>
                </c:pt>
                <c:pt idx="1">
                  <c:v>71.848046850218495</c:v>
                </c:pt>
                <c:pt idx="2">
                  <c:v>96.221384598118405</c:v>
                </c:pt>
                <c:pt idx="3">
                  <c:v>64.184275094298201</c:v>
                </c:pt>
                <c:pt idx="4">
                  <c:v>24.219170013461298</c:v>
                </c:pt>
                <c:pt idx="5">
                  <c:v>33.627134806534698</c:v>
                </c:pt>
                <c:pt idx="6">
                  <c:v>38.547031715912198</c:v>
                </c:pt>
                <c:pt idx="7">
                  <c:v>25.0933451883222</c:v>
                </c:pt>
                <c:pt idx="8">
                  <c:v>4.9000000000000004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'Slide 23'!$M$12</c:f>
              <c:strCache>
                <c:ptCount val="1"/>
                <c:pt idx="0">
                  <c:v>Germany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'Slide 23'!$N$7:$V$7</c:f>
              <c:numCache>
                <c:formatCode>General</c:formatCode>
                <c:ptCount val="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</c:numCache>
            </c:numRef>
          </c:cat>
          <c:val>
            <c:numRef>
              <c:f>'Slide 23'!$N$12:$V$12</c:f>
              <c:numCache>
                <c:formatCode>0.0</c:formatCode>
                <c:ptCount val="9"/>
                <c:pt idx="0">
                  <c:v>47.4389145898622</c:v>
                </c:pt>
                <c:pt idx="1">
                  <c:v>55.626106297380296</c:v>
                </c:pt>
                <c:pt idx="2">
                  <c:v>80.20833846583399</c:v>
                </c:pt>
                <c:pt idx="3">
                  <c:v>8.1086461346906997</c:v>
                </c:pt>
                <c:pt idx="4">
                  <c:v>23.8</c:v>
                </c:pt>
                <c:pt idx="5">
                  <c:v>65.599999999999994</c:v>
                </c:pt>
                <c:pt idx="6">
                  <c:v>59.3</c:v>
                </c:pt>
                <c:pt idx="7">
                  <c:v>13.2</c:v>
                </c:pt>
                <c:pt idx="8">
                  <c:v>26.7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'Slide 23'!$M$13</c:f>
              <c:strCache>
                <c:ptCount val="1"/>
                <c:pt idx="0">
                  <c:v>Spain</c:v>
                </c:pt>
              </c:strCache>
            </c:strRef>
          </c:tx>
          <c:spPr>
            <a:ln w="38100">
              <a:solidFill>
                <a:schemeClr val="accent6"/>
              </a:solidFill>
            </a:ln>
          </c:spPr>
          <c:marker>
            <c:symbol val="none"/>
          </c:marker>
          <c:val>
            <c:numRef>
              <c:f>'Slide 23'!$N$13:$V$13</c:f>
              <c:numCache>
                <c:formatCode>0.0</c:formatCode>
                <c:ptCount val="9"/>
                <c:pt idx="0">
                  <c:v>25.020183930264512</c:v>
                </c:pt>
                <c:pt idx="1">
                  <c:v>30.802380036912666</c:v>
                </c:pt>
                <c:pt idx="2">
                  <c:v>64.264413806847429</c:v>
                </c:pt>
                <c:pt idx="3">
                  <c:v>76.992513978107297</c:v>
                </c:pt>
                <c:pt idx="4">
                  <c:v>10.406598097091198</c:v>
                </c:pt>
                <c:pt idx="5">
                  <c:v>39.87250943719156</c:v>
                </c:pt>
                <c:pt idx="6">
                  <c:v>28.3792066740405</c:v>
                </c:pt>
                <c:pt idx="7">
                  <c:v>25.696452868715678</c:v>
                </c:pt>
                <c:pt idx="8">
                  <c:v>39.166597779491973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34944"/>
        <c:axId val="106436480"/>
      </c:lineChart>
      <c:catAx>
        <c:axId val="10643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43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436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$bn</a:t>
                </a:r>
              </a:p>
            </c:rich>
          </c:tx>
          <c:layout>
            <c:manualLayout>
              <c:xMode val="edge"/>
              <c:yMode val="edge"/>
              <c:x val="1.563167612769334E-3"/>
              <c:y val="0.38840687946793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434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1963248202347158"/>
          <c:y val="0.92358456668132849"/>
          <c:w val="0.74592266034931154"/>
          <c:h val="7.641543331867151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586145648312605E-2"/>
          <c:y val="2.5714978377116834E-2"/>
          <c:w val="0.90463854103352792"/>
          <c:h val="0.8143646382184988"/>
        </c:manualLayout>
      </c:layout>
      <c:lineChart>
        <c:grouping val="standard"/>
        <c:varyColors val="0"/>
        <c:ser>
          <c:idx val="0"/>
          <c:order val="0"/>
          <c:tx>
            <c:strRef>
              <c:f>'Slide 23'!$N$36</c:f>
              <c:strCache>
                <c:ptCount val="1"/>
                <c:pt idx="0">
                  <c:v>Brazil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'Slide 23'!$M$37:$M$50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'Slide 23'!$N$37:$N$50</c:f>
              <c:numCache>
                <c:formatCode>#,##0.00</c:formatCode>
                <c:ptCount val="14"/>
                <c:pt idx="0">
                  <c:v>1.0840000000000001</c:v>
                </c:pt>
                <c:pt idx="1">
                  <c:v>1.1519999999999999</c:v>
                </c:pt>
                <c:pt idx="2">
                  <c:v>1.149</c:v>
                </c:pt>
                <c:pt idx="3">
                  <c:v>1.1479999999999999</c:v>
                </c:pt>
                <c:pt idx="4">
                  <c:v>1.1180000000000001</c:v>
                </c:pt>
                <c:pt idx="5">
                  <c:v>1.218</c:v>
                </c:pt>
                <c:pt idx="6">
                  <c:v>1.516</c:v>
                </c:pt>
                <c:pt idx="7">
                  <c:v>1.63</c:v>
                </c:pt>
                <c:pt idx="8">
                  <c:v>2.5070000000000001</c:v>
                </c:pt>
                <c:pt idx="9">
                  <c:v>2.5390000000000001</c:v>
                </c:pt>
                <c:pt idx="10">
                  <c:v>3.0430000000000001</c:v>
                </c:pt>
                <c:pt idx="11">
                  <c:v>3.5859999999999999</c:v>
                </c:pt>
                <c:pt idx="12">
                  <c:v>4.1900000000000004</c:v>
                </c:pt>
                <c:pt idx="13">
                  <c:v>3.9260000000000002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'Slide 23'!$O$36</c:f>
              <c:strCache>
                <c:ptCount val="1"/>
                <c:pt idx="0">
                  <c:v>China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'Slide 23'!$M$37:$M$50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'Slide 23'!$O$37:$O$50</c:f>
              <c:numCache>
                <c:formatCode>#,##0.00</c:formatCode>
                <c:ptCount val="14"/>
                <c:pt idx="0">
                  <c:v>1.9450000000000001</c:v>
                </c:pt>
                <c:pt idx="1">
                  <c:v>2.5379999999999998</c:v>
                </c:pt>
                <c:pt idx="2">
                  <c:v>2.7469999999999999</c:v>
                </c:pt>
                <c:pt idx="3">
                  <c:v>3.4969999999999999</c:v>
                </c:pt>
                <c:pt idx="4">
                  <c:v>4.0439999999999996</c:v>
                </c:pt>
                <c:pt idx="5">
                  <c:v>4.9050000000000002</c:v>
                </c:pt>
                <c:pt idx="6">
                  <c:v>5.7480000000000002</c:v>
                </c:pt>
                <c:pt idx="7">
                  <c:v>5.6630000000000003</c:v>
                </c:pt>
                <c:pt idx="8">
                  <c:v>8.1340000000000003</c:v>
                </c:pt>
                <c:pt idx="9">
                  <c:v>8.0459999999999994</c:v>
                </c:pt>
                <c:pt idx="10">
                  <c:v>9.5150000000000006</c:v>
                </c:pt>
                <c:pt idx="11">
                  <c:v>11.063000000000001</c:v>
                </c:pt>
                <c:pt idx="12">
                  <c:v>13.430999999999999</c:v>
                </c:pt>
                <c:pt idx="13">
                  <c:v>17.425000000000001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'Slide 23'!$P$36</c:f>
              <c:strCache>
                <c:ptCount val="1"/>
                <c:pt idx="0">
                  <c:v>India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'Slide 23'!$M$37:$M$50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'Slide 23'!$P$37:$P$50</c:f>
              <c:numCache>
                <c:formatCode>#,##0.00</c:formatCode>
                <c:ptCount val="14"/>
                <c:pt idx="0">
                  <c:v>2.67</c:v>
                </c:pt>
                <c:pt idx="1">
                  <c:v>2.7280000000000002</c:v>
                </c:pt>
                <c:pt idx="2">
                  <c:v>2.9510000000000001</c:v>
                </c:pt>
                <c:pt idx="3">
                  <c:v>3.71</c:v>
                </c:pt>
                <c:pt idx="4">
                  <c:v>3.702</c:v>
                </c:pt>
                <c:pt idx="5">
                  <c:v>4.6630000000000003</c:v>
                </c:pt>
                <c:pt idx="6">
                  <c:v>5.4089999999999998</c:v>
                </c:pt>
                <c:pt idx="7">
                  <c:v>5.3230000000000004</c:v>
                </c:pt>
                <c:pt idx="8">
                  <c:v>7.0830000000000002</c:v>
                </c:pt>
                <c:pt idx="9">
                  <c:v>5.6180000000000003</c:v>
                </c:pt>
                <c:pt idx="10">
                  <c:v>6.5190000000000001</c:v>
                </c:pt>
                <c:pt idx="11">
                  <c:v>7.8140000000000001</c:v>
                </c:pt>
                <c:pt idx="12">
                  <c:v>7.4710000000000001</c:v>
                </c:pt>
                <c:pt idx="13">
                  <c:v>8.0329999999999995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'Slide 23'!$Q$36</c:f>
              <c:strCache>
                <c:ptCount val="1"/>
                <c:pt idx="0">
                  <c:v>Russia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'Slide 23'!$M$37:$M$50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'Slide 23'!$Q$37:$Q$50</c:f>
              <c:numCache>
                <c:formatCode>#,##0.00</c:formatCode>
                <c:ptCount val="14"/>
                <c:pt idx="0">
                  <c:v>1.171</c:v>
                </c:pt>
                <c:pt idx="1">
                  <c:v>1.4419999999999999</c:v>
                </c:pt>
                <c:pt idx="2">
                  <c:v>1.6319999999999999</c:v>
                </c:pt>
                <c:pt idx="3">
                  <c:v>2.2280000000000002</c:v>
                </c:pt>
                <c:pt idx="4">
                  <c:v>2.4350000000000001</c:v>
                </c:pt>
                <c:pt idx="5">
                  <c:v>3.0819999999999999</c:v>
                </c:pt>
                <c:pt idx="6">
                  <c:v>3.8540000000000001</c:v>
                </c:pt>
                <c:pt idx="7">
                  <c:v>4.6680000000000001</c:v>
                </c:pt>
                <c:pt idx="8">
                  <c:v>6.18</c:v>
                </c:pt>
                <c:pt idx="9">
                  <c:v>4.024</c:v>
                </c:pt>
                <c:pt idx="10">
                  <c:v>4.7850000000000001</c:v>
                </c:pt>
                <c:pt idx="11">
                  <c:v>6.1349999999999998</c:v>
                </c:pt>
                <c:pt idx="12">
                  <c:v>7.1189999999999998</c:v>
                </c:pt>
                <c:pt idx="13">
                  <c:v>7.6470000000000002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488960"/>
        <c:axId val="106490496"/>
      </c:lineChart>
      <c:catAx>
        <c:axId val="1064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490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4904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£bn</a:t>
                </a:r>
              </a:p>
            </c:rich>
          </c:tx>
          <c:layout>
            <c:manualLayout>
              <c:xMode val="edge"/>
              <c:yMode val="edge"/>
              <c:x val="1.5734640312818039E-3"/>
              <c:y val="0.378379492401786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64889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92750237917719869"/>
          <c:w val="1"/>
          <c:h val="7.2497620822801312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791614664881587E-2"/>
          <c:y val="2.3913957870650784E-2"/>
          <c:w val="0.82355869961499772"/>
          <c:h val="0.81929358189200707"/>
        </c:manualLayout>
      </c:layout>
      <c:lineChart>
        <c:grouping val="standard"/>
        <c:varyColors val="0"/>
        <c:ser>
          <c:idx val="0"/>
          <c:order val="0"/>
          <c:tx>
            <c:strRef>
              <c:f>'Slide 24'!$M$44</c:f>
              <c:strCache>
                <c:ptCount val="1"/>
                <c:pt idx="0">
                  <c:v>Proportion of UK energy supplied from low carbon sources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'Slide 24'!$N$43:$AA$43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'Slide 24'!$N$44:$AA$44</c:f>
              <c:numCache>
                <c:formatCode>0.00%</c:formatCode>
                <c:ptCount val="14"/>
                <c:pt idx="0">
                  <c:v>9.4388964015327204E-2</c:v>
                </c:pt>
                <c:pt idx="1">
                  <c:v>9.898984203871386E-2</c:v>
                </c:pt>
                <c:pt idx="2">
                  <c:v>0.10029451066017145</c:v>
                </c:pt>
                <c:pt idx="3">
                  <c:v>0.10005849426929374</c:v>
                </c:pt>
                <c:pt idx="4">
                  <c:v>9.3876165579797416E-2</c:v>
                </c:pt>
                <c:pt idx="5">
                  <c:v>9.6271062971561364E-2</c:v>
                </c:pt>
                <c:pt idx="6">
                  <c:v>9.3180711572072555E-2</c:v>
                </c:pt>
                <c:pt idx="7">
                  <c:v>8.2564174787900305E-2</c:v>
                </c:pt>
                <c:pt idx="8">
                  <c:v>7.6211363035069521E-2</c:v>
                </c:pt>
                <c:pt idx="9">
                  <c:v>9.9549426895169879E-2</c:v>
                </c:pt>
                <c:pt idx="10">
                  <c:v>9.2681531978360557E-2</c:v>
                </c:pt>
                <c:pt idx="11">
                  <c:v>0.11331548625996296</c:v>
                </c:pt>
                <c:pt idx="12">
                  <c:v>0.11356321429255346</c:v>
                </c:pt>
                <c:pt idx="13">
                  <c:v>0.12408676135527398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35040"/>
        <c:axId val="107099264"/>
      </c:lineChart>
      <c:lineChart>
        <c:grouping val="standard"/>
        <c:varyColors val="0"/>
        <c:ser>
          <c:idx val="1"/>
          <c:order val="1"/>
          <c:tx>
            <c:strRef>
              <c:f>'Slide 24'!$M$52</c:f>
              <c:strCache>
                <c:ptCount val="1"/>
                <c:pt idx="0">
                  <c:v>Energy supplied from low carbon sources (Ktoe)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'Slide 24'!$N$43:$AA$43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cat>
          <c:val>
            <c:numRef>
              <c:f>'Slide 24'!$N$52:$AA$52</c:f>
              <c:numCache>
                <c:formatCode>#,##0</c:formatCode>
                <c:ptCount val="14"/>
                <c:pt idx="0">
                  <c:v>22163.153537163555</c:v>
                </c:pt>
                <c:pt idx="1">
                  <c:v>23446.21407532362</c:v>
                </c:pt>
                <c:pt idx="2">
                  <c:v>23028.091306566133</c:v>
                </c:pt>
                <c:pt idx="3">
                  <c:v>23200.255405492968</c:v>
                </c:pt>
                <c:pt idx="4">
                  <c:v>21932.590182737305</c:v>
                </c:pt>
                <c:pt idx="5">
                  <c:v>22747.854118488191</c:v>
                </c:pt>
                <c:pt idx="6">
                  <c:v>21717.923894737469</c:v>
                </c:pt>
                <c:pt idx="7">
                  <c:v>18782.709817186216</c:v>
                </c:pt>
                <c:pt idx="8">
                  <c:v>17128.069551544657</c:v>
                </c:pt>
                <c:pt idx="9">
                  <c:v>21026.785596761747</c:v>
                </c:pt>
                <c:pt idx="10">
                  <c:v>20268.012589866536</c:v>
                </c:pt>
                <c:pt idx="11">
                  <c:v>22995.92474851825</c:v>
                </c:pt>
                <c:pt idx="12">
                  <c:v>23534.658499952384</c:v>
                </c:pt>
                <c:pt idx="13">
                  <c:v>25552.007314381968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00800"/>
        <c:axId val="107102592"/>
      </c:lineChart>
      <c:catAx>
        <c:axId val="1073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099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099264"/>
        <c:scaling>
          <c:orientation val="minMax"/>
          <c:max val="0.13"/>
          <c:min val="7.0000000000000007E-2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335040"/>
        <c:crosses val="autoZero"/>
        <c:crossBetween val="between"/>
        <c:majorUnit val="0.01"/>
        <c:minorUnit val="1E-3"/>
      </c:valAx>
      <c:catAx>
        <c:axId val="107100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102592"/>
        <c:crosses val="autoZero"/>
        <c:auto val="1"/>
        <c:lblAlgn val="ctr"/>
        <c:lblOffset val="100"/>
        <c:noMultiLvlLbl val="0"/>
      </c:catAx>
      <c:valAx>
        <c:axId val="107102592"/>
        <c:scaling>
          <c:orientation val="minMax"/>
          <c:max val="26000"/>
          <c:min val="15000"/>
        </c:scaling>
        <c:delete val="0"/>
        <c:axPos val="r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100800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926053632323391"/>
          <c:w val="1"/>
          <c:h val="7.38311701062304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598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09100128764657"/>
          <c:y val="2.6457995941996611E-2"/>
          <c:w val="0.80926478799412016"/>
          <c:h val="0.76846856908843841"/>
        </c:manualLayout>
      </c:layout>
      <c:lineChart>
        <c:grouping val="standard"/>
        <c:varyColors val="0"/>
        <c:ser>
          <c:idx val="1"/>
          <c:order val="1"/>
          <c:tx>
            <c:strRef>
              <c:f>'Slide 24'!$O$7</c:f>
              <c:strCache>
                <c:ptCount val="1"/>
                <c:pt idx="0">
                  <c:v>Private sector employment (000's LHS)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strRef>
              <c:f>'Slide 24'!$M$9:$M$35</c:f>
              <c:strCache>
                <c:ptCount val="27"/>
                <c:pt idx="0">
                  <c:v>2008 Q1</c:v>
                </c:pt>
                <c:pt idx="1">
                  <c:v>2008 Q2</c:v>
                </c:pt>
                <c:pt idx="2">
                  <c:v>2008 Q3</c:v>
                </c:pt>
                <c:pt idx="3">
                  <c:v>2008 Q4</c:v>
                </c:pt>
                <c:pt idx="4">
                  <c:v>2009 Q1</c:v>
                </c:pt>
                <c:pt idx="5">
                  <c:v>2009 Q2</c:v>
                </c:pt>
                <c:pt idx="6">
                  <c:v>2009 Q3</c:v>
                </c:pt>
                <c:pt idx="7">
                  <c:v>2009 Q4</c:v>
                </c:pt>
                <c:pt idx="8">
                  <c:v>2010 Q1</c:v>
                </c:pt>
                <c:pt idx="9">
                  <c:v>2010 Q2</c:v>
                </c:pt>
                <c:pt idx="10">
                  <c:v>2010 Q3</c:v>
                </c:pt>
                <c:pt idx="11">
                  <c:v>2010 Q4</c:v>
                </c:pt>
                <c:pt idx="12">
                  <c:v>2011 Q1</c:v>
                </c:pt>
                <c:pt idx="13">
                  <c:v>2011 Q2</c:v>
                </c:pt>
                <c:pt idx="14">
                  <c:v>2011 Q3</c:v>
                </c:pt>
                <c:pt idx="15">
                  <c:v>2011 Q4</c:v>
                </c:pt>
                <c:pt idx="16">
                  <c:v>2012 Q1</c:v>
                </c:pt>
                <c:pt idx="17">
                  <c:v>2012 Q2</c:v>
                </c:pt>
                <c:pt idx="18">
                  <c:v>2012 Q3</c:v>
                </c:pt>
                <c:pt idx="19">
                  <c:v>2012 Q4</c:v>
                </c:pt>
                <c:pt idx="20">
                  <c:v>2013 Q1</c:v>
                </c:pt>
                <c:pt idx="21">
                  <c:v>2013 Q2</c:v>
                </c:pt>
                <c:pt idx="22">
                  <c:v>2013 Q3</c:v>
                </c:pt>
                <c:pt idx="23">
                  <c:v>2013 Q4</c:v>
                </c:pt>
                <c:pt idx="24">
                  <c:v>2014 Q1</c:v>
                </c:pt>
                <c:pt idx="25">
                  <c:v>2014 Q2</c:v>
                </c:pt>
                <c:pt idx="26">
                  <c:v>2014 Q3</c:v>
                </c:pt>
              </c:strCache>
            </c:strRef>
          </c:cat>
          <c:val>
            <c:numRef>
              <c:f>'Slide 24'!$O$9:$O$35</c:f>
              <c:numCache>
                <c:formatCode>_-* #,##0_-;\-* #,##0_-;_-* "-"??_-;_-@_-</c:formatCode>
                <c:ptCount val="27"/>
                <c:pt idx="0">
                  <c:v>24101</c:v>
                </c:pt>
                <c:pt idx="1">
                  <c:v>24086</c:v>
                </c:pt>
                <c:pt idx="2">
                  <c:v>23895</c:v>
                </c:pt>
                <c:pt idx="3">
                  <c:v>23856</c:v>
                </c:pt>
                <c:pt idx="4">
                  <c:v>23585</c:v>
                </c:pt>
                <c:pt idx="5">
                  <c:v>23330</c:v>
                </c:pt>
                <c:pt idx="6">
                  <c:v>23360</c:v>
                </c:pt>
                <c:pt idx="7">
                  <c:v>23317</c:v>
                </c:pt>
                <c:pt idx="8">
                  <c:v>23328</c:v>
                </c:pt>
                <c:pt idx="9">
                  <c:v>23630</c:v>
                </c:pt>
                <c:pt idx="10">
                  <c:v>23668</c:v>
                </c:pt>
                <c:pt idx="11">
                  <c:v>23778</c:v>
                </c:pt>
                <c:pt idx="12">
                  <c:v>23840</c:v>
                </c:pt>
                <c:pt idx="13">
                  <c:v>23833</c:v>
                </c:pt>
                <c:pt idx="14">
                  <c:v>23819</c:v>
                </c:pt>
                <c:pt idx="15">
                  <c:v>23905</c:v>
                </c:pt>
                <c:pt idx="16">
                  <c:v>24074</c:v>
                </c:pt>
                <c:pt idx="17">
                  <c:v>24360</c:v>
                </c:pt>
                <c:pt idx="18">
                  <c:v>24375</c:v>
                </c:pt>
                <c:pt idx="19">
                  <c:v>24549</c:v>
                </c:pt>
                <c:pt idx="20">
                  <c:v>24544</c:v>
                </c:pt>
                <c:pt idx="21">
                  <c:v>24659</c:v>
                </c:pt>
                <c:pt idx="22">
                  <c:v>24851</c:v>
                </c:pt>
                <c:pt idx="23">
                  <c:v>24983</c:v>
                </c:pt>
                <c:pt idx="24">
                  <c:v>25296</c:v>
                </c:pt>
                <c:pt idx="25">
                  <c:v>25358</c:v>
                </c:pt>
                <c:pt idx="26">
                  <c:v>25488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43168"/>
        <c:axId val="107144704"/>
      </c:lineChart>
      <c:lineChart>
        <c:grouping val="standard"/>
        <c:varyColors val="0"/>
        <c:ser>
          <c:idx val="0"/>
          <c:order val="0"/>
          <c:tx>
            <c:strRef>
              <c:f>'Slide 24'!$N$7</c:f>
              <c:strCache>
                <c:ptCount val="1"/>
                <c:pt idx="0">
                  <c:v>Public sector employment (000's RHS)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'Slide 24'!$M$9:$M$35</c:f>
              <c:strCache>
                <c:ptCount val="27"/>
                <c:pt idx="0">
                  <c:v>2008 Q1</c:v>
                </c:pt>
                <c:pt idx="1">
                  <c:v>2008 Q2</c:v>
                </c:pt>
                <c:pt idx="2">
                  <c:v>2008 Q3</c:v>
                </c:pt>
                <c:pt idx="3">
                  <c:v>2008 Q4</c:v>
                </c:pt>
                <c:pt idx="4">
                  <c:v>2009 Q1</c:v>
                </c:pt>
                <c:pt idx="5">
                  <c:v>2009 Q2</c:v>
                </c:pt>
                <c:pt idx="6">
                  <c:v>2009 Q3</c:v>
                </c:pt>
                <c:pt idx="7">
                  <c:v>2009 Q4</c:v>
                </c:pt>
                <c:pt idx="8">
                  <c:v>2010 Q1</c:v>
                </c:pt>
                <c:pt idx="9">
                  <c:v>2010 Q2</c:v>
                </c:pt>
                <c:pt idx="10">
                  <c:v>2010 Q3</c:v>
                </c:pt>
                <c:pt idx="11">
                  <c:v>2010 Q4</c:v>
                </c:pt>
                <c:pt idx="12">
                  <c:v>2011 Q1</c:v>
                </c:pt>
                <c:pt idx="13">
                  <c:v>2011 Q2</c:v>
                </c:pt>
                <c:pt idx="14">
                  <c:v>2011 Q3</c:v>
                </c:pt>
                <c:pt idx="15">
                  <c:v>2011 Q4</c:v>
                </c:pt>
                <c:pt idx="16">
                  <c:v>2012 Q1</c:v>
                </c:pt>
                <c:pt idx="17">
                  <c:v>2012 Q2</c:v>
                </c:pt>
                <c:pt idx="18">
                  <c:v>2012 Q3</c:v>
                </c:pt>
                <c:pt idx="19">
                  <c:v>2012 Q4</c:v>
                </c:pt>
                <c:pt idx="20">
                  <c:v>2013 Q1</c:v>
                </c:pt>
                <c:pt idx="21">
                  <c:v>2013 Q2</c:v>
                </c:pt>
                <c:pt idx="22">
                  <c:v>2013 Q3</c:v>
                </c:pt>
                <c:pt idx="23">
                  <c:v>2013 Q4</c:v>
                </c:pt>
                <c:pt idx="24">
                  <c:v>2014 Q1</c:v>
                </c:pt>
                <c:pt idx="25">
                  <c:v>2014 Q2</c:v>
                </c:pt>
                <c:pt idx="26">
                  <c:v>2014 Q3</c:v>
                </c:pt>
              </c:strCache>
            </c:strRef>
          </c:cat>
          <c:val>
            <c:numRef>
              <c:f>'Slide 24'!$N$9:$N$35</c:f>
              <c:numCache>
                <c:formatCode>_-* #,##0_-;\-* #,##0_-;_-* "-"??_-;_-@_-</c:formatCode>
                <c:ptCount val="27"/>
                <c:pt idx="0">
                  <c:v>5605</c:v>
                </c:pt>
                <c:pt idx="1">
                  <c:v>5610</c:v>
                </c:pt>
                <c:pt idx="2">
                  <c:v>5640</c:v>
                </c:pt>
                <c:pt idx="3">
                  <c:v>5683</c:v>
                </c:pt>
                <c:pt idx="4">
                  <c:v>5687</c:v>
                </c:pt>
                <c:pt idx="5">
                  <c:v>5688</c:v>
                </c:pt>
                <c:pt idx="6">
                  <c:v>5724</c:v>
                </c:pt>
                <c:pt idx="7">
                  <c:v>5740</c:v>
                </c:pt>
                <c:pt idx="8">
                  <c:v>5720</c:v>
                </c:pt>
                <c:pt idx="9">
                  <c:v>5695</c:v>
                </c:pt>
                <c:pt idx="10">
                  <c:v>5640</c:v>
                </c:pt>
                <c:pt idx="11">
                  <c:v>5613</c:v>
                </c:pt>
                <c:pt idx="12">
                  <c:v>5596</c:v>
                </c:pt>
                <c:pt idx="13">
                  <c:v>5512</c:v>
                </c:pt>
                <c:pt idx="14">
                  <c:v>5478</c:v>
                </c:pt>
                <c:pt idx="15">
                  <c:v>5446</c:v>
                </c:pt>
                <c:pt idx="16">
                  <c:v>5421</c:v>
                </c:pt>
                <c:pt idx="17">
                  <c:v>5386</c:v>
                </c:pt>
                <c:pt idx="18">
                  <c:v>5365</c:v>
                </c:pt>
                <c:pt idx="19">
                  <c:v>5346</c:v>
                </c:pt>
                <c:pt idx="20">
                  <c:v>5345</c:v>
                </c:pt>
                <c:pt idx="21">
                  <c:v>5340</c:v>
                </c:pt>
                <c:pt idx="22">
                  <c:v>5357</c:v>
                </c:pt>
                <c:pt idx="23">
                  <c:v>5339</c:v>
                </c:pt>
                <c:pt idx="24">
                  <c:v>5333</c:v>
                </c:pt>
                <c:pt idx="25">
                  <c:v>5324</c:v>
                </c:pt>
                <c:pt idx="26">
                  <c:v>5308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'Slide 20'!#REF!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'Slide 24'!$M$9:$M$35</c:f>
              <c:strCache>
                <c:ptCount val="27"/>
                <c:pt idx="0">
                  <c:v>2008 Q1</c:v>
                </c:pt>
                <c:pt idx="1">
                  <c:v>2008 Q2</c:v>
                </c:pt>
                <c:pt idx="2">
                  <c:v>2008 Q3</c:v>
                </c:pt>
                <c:pt idx="3">
                  <c:v>2008 Q4</c:v>
                </c:pt>
                <c:pt idx="4">
                  <c:v>2009 Q1</c:v>
                </c:pt>
                <c:pt idx="5">
                  <c:v>2009 Q2</c:v>
                </c:pt>
                <c:pt idx="6">
                  <c:v>2009 Q3</c:v>
                </c:pt>
                <c:pt idx="7">
                  <c:v>2009 Q4</c:v>
                </c:pt>
                <c:pt idx="8">
                  <c:v>2010 Q1</c:v>
                </c:pt>
                <c:pt idx="9">
                  <c:v>2010 Q2</c:v>
                </c:pt>
                <c:pt idx="10">
                  <c:v>2010 Q3</c:v>
                </c:pt>
                <c:pt idx="11">
                  <c:v>2010 Q4</c:v>
                </c:pt>
                <c:pt idx="12">
                  <c:v>2011 Q1</c:v>
                </c:pt>
                <c:pt idx="13">
                  <c:v>2011 Q2</c:v>
                </c:pt>
                <c:pt idx="14">
                  <c:v>2011 Q3</c:v>
                </c:pt>
                <c:pt idx="15">
                  <c:v>2011 Q4</c:v>
                </c:pt>
                <c:pt idx="16">
                  <c:v>2012 Q1</c:v>
                </c:pt>
                <c:pt idx="17">
                  <c:v>2012 Q2</c:v>
                </c:pt>
                <c:pt idx="18">
                  <c:v>2012 Q3</c:v>
                </c:pt>
                <c:pt idx="19">
                  <c:v>2012 Q4</c:v>
                </c:pt>
                <c:pt idx="20">
                  <c:v>2013 Q1</c:v>
                </c:pt>
                <c:pt idx="21">
                  <c:v>2013 Q2</c:v>
                </c:pt>
                <c:pt idx="22">
                  <c:v>2013 Q3</c:v>
                </c:pt>
                <c:pt idx="23">
                  <c:v>2013 Q4</c:v>
                </c:pt>
                <c:pt idx="24">
                  <c:v>2014 Q1</c:v>
                </c:pt>
                <c:pt idx="25">
                  <c:v>2014 Q2</c:v>
                </c:pt>
                <c:pt idx="26">
                  <c:v>2014 Q3</c:v>
                </c:pt>
              </c:strCache>
            </c:strRef>
          </c:cat>
          <c:val>
            <c:numRef>
              <c:f>'Slide 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46240"/>
        <c:axId val="107299584"/>
      </c:lineChart>
      <c:catAx>
        <c:axId val="10714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1447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07144704"/>
        <c:scaling>
          <c:orientation val="minMax"/>
          <c:max val="26000"/>
          <c:min val="22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143168"/>
        <c:crosses val="autoZero"/>
        <c:crossBetween val="between"/>
      </c:valAx>
      <c:catAx>
        <c:axId val="107146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07299584"/>
        <c:crosses val="autoZero"/>
        <c:auto val="1"/>
        <c:lblAlgn val="ctr"/>
        <c:lblOffset val="100"/>
        <c:noMultiLvlLbl val="0"/>
      </c:catAx>
      <c:valAx>
        <c:axId val="107299584"/>
        <c:scaling>
          <c:orientation val="minMax"/>
          <c:max val="7000"/>
          <c:min val="3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7146240"/>
        <c:crosses val="max"/>
        <c:crossBetween val="between"/>
        <c:majorUnit val="5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93073937566314846"/>
          <c:w val="1"/>
          <c:h val="6.926062433685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598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7620</xdr:rowOff>
    </xdr:from>
    <xdr:to>
      <xdr:col>9</xdr:col>
      <xdr:colOff>541020</xdr:colOff>
      <xdr:row>24</xdr:row>
      <xdr:rowOff>53340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</xdr:colOff>
      <xdr:row>34</xdr:row>
      <xdr:rowOff>60960</xdr:rowOff>
    </xdr:from>
    <xdr:to>
      <xdr:col>9</xdr:col>
      <xdr:colOff>579120</xdr:colOff>
      <xdr:row>53</xdr:row>
      <xdr:rowOff>129540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0.07834</cdr:x>
      <cdr:y>0.15033</cdr:y>
    </cdr:from>
    <cdr:to>
      <cdr:x>0.16062</cdr:x>
      <cdr:y>0.25168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750" y="504826"/>
          <a:ext cx="438150" cy="33654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0.05041</cdr:x>
      <cdr:y>0.28422</cdr:y>
    </cdr:from>
    <cdr:to>
      <cdr:x>0.13269</cdr:x>
      <cdr:y>0.39338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7375" y="972435"/>
          <a:ext cx="436374" cy="37347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th</a:t>
          </a:r>
        </a:p>
      </cdr:txBody>
    </cdr:sp>
  </cdr:relSizeAnchor>
  <cdr:relSizeAnchor xmlns:cdr="http://schemas.openxmlformats.org/drawingml/2006/chartDrawing">
    <cdr:from>
      <cdr:x>0.04817</cdr:x>
      <cdr:y>0.60086</cdr:y>
    </cdr:from>
    <cdr:to>
      <cdr:x>0.13045</cdr:x>
      <cdr:y>0.68489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55458" y="2055768"/>
          <a:ext cx="436373" cy="2874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th</a:t>
          </a:r>
        </a:p>
      </cdr:txBody>
    </cdr:sp>
  </cdr:relSizeAnchor>
  <cdr:relSizeAnchor xmlns:cdr="http://schemas.openxmlformats.org/drawingml/2006/chartDrawing">
    <cdr:from>
      <cdr:x>0.05248</cdr:x>
      <cdr:y>0.12583</cdr:y>
    </cdr:from>
    <cdr:to>
      <cdr:x>0.13476</cdr:x>
      <cdr:y>0.22718</cdr:y>
    </cdr:to>
    <cdr:sp macro="" textlink="">
      <cdr:nvSpPr>
        <cdr:cNvPr id="10" name="TextBox 3"/>
        <cdr:cNvSpPr txBox="1"/>
      </cdr:nvSpPr>
      <cdr:spPr>
        <a:xfrm xmlns:a="http://schemas.openxmlformats.org/drawingml/2006/main">
          <a:off x="278318" y="430516"/>
          <a:ext cx="436373" cy="34675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th</a:t>
          </a:r>
        </a:p>
      </cdr:txBody>
    </cdr:sp>
  </cdr:relSizeAnchor>
  <cdr:relSizeAnchor xmlns:cdr="http://schemas.openxmlformats.org/drawingml/2006/chartDrawing">
    <cdr:from>
      <cdr:x>0.05015</cdr:x>
      <cdr:y>0.43702</cdr:y>
    </cdr:from>
    <cdr:to>
      <cdr:x>0.12867</cdr:x>
      <cdr:y>0.53955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65961" y="1495213"/>
          <a:ext cx="416432" cy="350794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th</a:t>
          </a:r>
        </a:p>
      </cdr:txBody>
    </cdr:sp>
  </cdr:relSizeAnchor>
  <cdr:relSizeAnchor xmlns:cdr="http://schemas.openxmlformats.org/drawingml/2006/chartDrawing">
    <cdr:from>
      <cdr:x>0.04817</cdr:x>
      <cdr:y>0.75231</cdr:y>
    </cdr:from>
    <cdr:to>
      <cdr:x>0.13045</cdr:x>
      <cdr:y>0.83634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55458" y="2573928"/>
          <a:ext cx="436373" cy="28749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th</a:t>
          </a:r>
        </a:p>
      </cdr:txBody>
    </cdr:sp>
  </cdr:relSizeAnchor>
  <cdr:relSizeAnchor xmlns:cdr="http://schemas.openxmlformats.org/drawingml/2006/chartDrawing">
    <cdr:from>
      <cdr:x>0.05246</cdr:x>
      <cdr:y>0</cdr:y>
    </cdr:from>
    <cdr:to>
      <cdr:x>0.12787</cdr:x>
      <cdr:y>0.07795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278229" y="0"/>
          <a:ext cx="399951" cy="2667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/>
            <a:t>st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4</xdr:row>
      <xdr:rowOff>30480</xdr:rowOff>
    </xdr:from>
    <xdr:to>
      <xdr:col>8</xdr:col>
      <xdr:colOff>121920</xdr:colOff>
      <xdr:row>24</xdr:row>
      <xdr:rowOff>30480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33</xdr:row>
      <xdr:rowOff>0</xdr:rowOff>
    </xdr:from>
    <xdr:to>
      <xdr:col>9</xdr:col>
      <xdr:colOff>434340</xdr:colOff>
      <xdr:row>53</xdr:row>
      <xdr:rowOff>129540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4</xdr:row>
      <xdr:rowOff>7620</xdr:rowOff>
    </xdr:from>
    <xdr:to>
      <xdr:col>10</xdr:col>
      <xdr:colOff>15240</xdr:colOff>
      <xdr:row>23</xdr:row>
      <xdr:rowOff>121920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4</xdr:row>
      <xdr:rowOff>45720</xdr:rowOff>
    </xdr:from>
    <xdr:to>
      <xdr:col>9</xdr:col>
      <xdr:colOff>518160</xdr:colOff>
      <xdr:row>24</xdr:row>
      <xdr:rowOff>99060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53340</xdr:colOff>
      <xdr:row>32</xdr:row>
      <xdr:rowOff>45720</xdr:rowOff>
    </xdr:from>
    <xdr:to>
      <xdr:col>9</xdr:col>
      <xdr:colOff>525780</xdr:colOff>
      <xdr:row>52</xdr:row>
      <xdr:rowOff>144780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38</xdr:row>
      <xdr:rowOff>7620</xdr:rowOff>
    </xdr:from>
    <xdr:to>
      <xdr:col>9</xdr:col>
      <xdr:colOff>548640</xdr:colOff>
      <xdr:row>54</xdr:row>
      <xdr:rowOff>472440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45720</xdr:colOff>
      <xdr:row>4</xdr:row>
      <xdr:rowOff>53340</xdr:rowOff>
    </xdr:from>
    <xdr:to>
      <xdr:col>9</xdr:col>
      <xdr:colOff>556260</xdr:colOff>
      <xdr:row>24</xdr:row>
      <xdr:rowOff>76200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4</xdr:row>
      <xdr:rowOff>45720</xdr:rowOff>
    </xdr:from>
    <xdr:to>
      <xdr:col>9</xdr:col>
      <xdr:colOff>38100</xdr:colOff>
      <xdr:row>24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43</xdr:row>
      <xdr:rowOff>30480</xdr:rowOff>
    </xdr:from>
    <xdr:to>
      <xdr:col>9</xdr:col>
      <xdr:colOff>502920</xdr:colOff>
      <xdr:row>64</xdr:row>
      <xdr:rowOff>144780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</xdr:colOff>
      <xdr:row>5</xdr:row>
      <xdr:rowOff>15240</xdr:rowOff>
    </xdr:from>
    <xdr:to>
      <xdr:col>9</xdr:col>
      <xdr:colOff>563880</xdr:colOff>
      <xdr:row>26</xdr:row>
      <xdr:rowOff>152400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4</xdr:row>
      <xdr:rowOff>53340</xdr:rowOff>
    </xdr:from>
    <xdr:to>
      <xdr:col>9</xdr:col>
      <xdr:colOff>541020</xdr:colOff>
      <xdr:row>24</xdr:row>
      <xdr:rowOff>114300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32</xdr:row>
      <xdr:rowOff>38100</xdr:rowOff>
    </xdr:from>
    <xdr:to>
      <xdr:col>9</xdr:col>
      <xdr:colOff>495300</xdr:colOff>
      <xdr:row>52</xdr:row>
      <xdr:rowOff>99060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2\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FS%20LADB\1998%20ladb\Table13da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ISA\EduExpen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rsonal\My%20Documents\Productivity%20Papers\Sector\EUKLEMS%20Productivit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rail-reg.gov.uk/National%20Rail%20Trends/2.2%20Complaints/200809%20Q4/2.2%20Complaints%202008-09%20Q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2pdrv02/users$/Yoda/Projects/timed/551-Student_Volume_2007_08/Tables_and_specs/Student_vol_specific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moran\My%20Documents\New%20PP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WB\POpu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p2pdrv02/users$/europa/transfer/National%20Rail%20Trends/1.1%20Passenger%20Usage/2007-08%20Q4%20yearbook/1%20Rail%20usage%20tables_0708Q4-FIN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p2pdrv02/users$/europa/transfer/National%20Rail%20Trends/1.1%20Passenger%20Usage/1.2%20Passenger%20Journey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PISA\Publications\PISA%202000%20Initial%20Report%20-%20Knowledge%20and%20Skills%20for%20Life\PISA%20Final%20Charts%20in%20Excel\Chapter%205\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s"/>
      <sheetName val="16+ Data"/>
      <sheetName val="Working Age Data"/>
      <sheetName val="ualad16wa"/>
      <sheetName val="Table 13(Basic)"/>
      <sheetName val="Table 13 (Final)"/>
      <sheetName val="1998-1999 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All 16+</v>
          </cell>
          <cell r="C1" t="str">
            <v>Economically active</v>
          </cell>
          <cell r="D1" t="str">
            <v>In employment</v>
          </cell>
          <cell r="E1" t="str">
            <v>ILO unemployed</v>
          </cell>
          <cell r="F1" t="str">
            <v>Inactive</v>
          </cell>
          <cell r="G1" t="str">
            <v>Working age</v>
          </cell>
          <cell r="H1" t="str">
            <v>Economically active</v>
          </cell>
          <cell r="I1" t="str">
            <v>In employment</v>
          </cell>
          <cell r="J1" t="str">
            <v>ILO unemployed</v>
          </cell>
          <cell r="K1" t="str">
            <v>Inactive</v>
          </cell>
        </row>
        <row r="3">
          <cell r="A3" t="str">
            <v>GREAT BRITAIN</v>
          </cell>
          <cell r="B3">
            <v>45015133</v>
          </cell>
          <cell r="C3">
            <v>28277474</v>
          </cell>
          <cell r="D3">
            <v>26551656</v>
          </cell>
          <cell r="E3">
            <v>1725818</v>
          </cell>
          <cell r="F3">
            <v>16737659</v>
          </cell>
          <cell r="G3">
            <v>35026718</v>
          </cell>
          <cell r="H3">
            <v>27510025</v>
          </cell>
          <cell r="I3">
            <v>25800494</v>
          </cell>
          <cell r="J3">
            <v>1709531</v>
          </cell>
          <cell r="K3">
            <v>7516693</v>
          </cell>
        </row>
        <row r="5">
          <cell r="A5" t="str">
            <v>ENGLAND AND WALES</v>
          </cell>
          <cell r="B5">
            <v>40981009</v>
          </cell>
          <cell r="C5">
            <v>25775412</v>
          </cell>
          <cell r="D5">
            <v>24237533</v>
          </cell>
          <cell r="E5">
            <v>1537879</v>
          </cell>
          <cell r="F5">
            <v>15205597</v>
          </cell>
          <cell r="G5">
            <v>31867139</v>
          </cell>
          <cell r="H5">
            <v>25065427</v>
          </cell>
          <cell r="I5">
            <v>23541141</v>
          </cell>
          <cell r="J5">
            <v>1524286</v>
          </cell>
          <cell r="K5">
            <v>6801712</v>
          </cell>
        </row>
        <row r="7">
          <cell r="A7" t="str">
            <v>ENGLAND</v>
          </cell>
          <cell r="B7">
            <v>38684207</v>
          </cell>
          <cell r="C7">
            <v>24469440</v>
          </cell>
          <cell r="D7">
            <v>23025454</v>
          </cell>
          <cell r="E7">
            <v>1443986</v>
          </cell>
          <cell r="F7">
            <v>14214767</v>
          </cell>
          <cell r="G7">
            <v>30128573</v>
          </cell>
          <cell r="H7">
            <v>23794847</v>
          </cell>
          <cell r="I7">
            <v>22364232</v>
          </cell>
          <cell r="J7">
            <v>1430615</v>
          </cell>
          <cell r="K7">
            <v>6333726</v>
          </cell>
        </row>
        <row r="9">
          <cell r="A9" t="str">
            <v>NORTH EAST</v>
          </cell>
          <cell r="B9">
            <v>2034804</v>
          </cell>
          <cell r="C9">
            <v>1173479</v>
          </cell>
          <cell r="D9">
            <v>1076356</v>
          </cell>
          <cell r="E9">
            <v>97123</v>
          </cell>
          <cell r="F9">
            <v>861325</v>
          </cell>
          <cell r="G9">
            <v>1573845</v>
          </cell>
          <cell r="H9">
            <v>1152700</v>
          </cell>
          <cell r="I9">
            <v>1055577</v>
          </cell>
          <cell r="J9">
            <v>97123</v>
          </cell>
          <cell r="K9">
            <v>421145</v>
          </cell>
        </row>
        <row r="10">
          <cell r="A10" t="str">
            <v xml:space="preserve"> </v>
          </cell>
        </row>
        <row r="11">
          <cell r="A11" t="str">
            <v>Darlington UA</v>
          </cell>
          <cell r="B11">
            <v>77357</v>
          </cell>
          <cell r="C11">
            <v>49043</v>
          </cell>
          <cell r="D11">
            <v>46531</v>
          </cell>
          <cell r="E11">
            <v>2512</v>
          </cell>
          <cell r="F11">
            <v>28314</v>
          </cell>
          <cell r="G11">
            <v>62375</v>
          </cell>
          <cell r="H11">
            <v>48839</v>
          </cell>
          <cell r="I11">
            <v>46327</v>
          </cell>
          <cell r="J11">
            <v>2512</v>
          </cell>
          <cell r="K11">
            <v>13536</v>
          </cell>
        </row>
        <row r="12">
          <cell r="A12" t="str">
            <v>Hartlepool UA</v>
          </cell>
          <cell r="B12">
            <v>70645</v>
          </cell>
          <cell r="C12">
            <v>39974</v>
          </cell>
          <cell r="D12">
            <v>35437</v>
          </cell>
          <cell r="E12">
            <v>4537</v>
          </cell>
          <cell r="F12">
            <v>30671</v>
          </cell>
          <cell r="G12">
            <v>52709</v>
          </cell>
          <cell r="H12">
            <v>39974</v>
          </cell>
          <cell r="I12">
            <v>35437</v>
          </cell>
          <cell r="J12">
            <v>4537</v>
          </cell>
          <cell r="K12">
            <v>12735</v>
          </cell>
        </row>
        <row r="13">
          <cell r="A13" t="str">
            <v>Middlesbrough UA</v>
          </cell>
          <cell r="B13">
            <v>107339</v>
          </cell>
          <cell r="C13">
            <v>64323</v>
          </cell>
          <cell r="D13">
            <v>55330</v>
          </cell>
          <cell r="E13">
            <v>8993</v>
          </cell>
          <cell r="F13">
            <v>43016</v>
          </cell>
          <cell r="G13">
            <v>87418</v>
          </cell>
          <cell r="H13">
            <v>62215</v>
          </cell>
          <cell r="I13">
            <v>53222</v>
          </cell>
          <cell r="J13">
            <v>8993</v>
          </cell>
          <cell r="K13">
            <v>25203</v>
          </cell>
        </row>
        <row r="14">
          <cell r="A14" t="str">
            <v>Redcar and Cleveland UA</v>
          </cell>
          <cell r="B14">
            <v>107084</v>
          </cell>
          <cell r="C14">
            <v>61216</v>
          </cell>
          <cell r="D14">
            <v>57551</v>
          </cell>
          <cell r="E14">
            <v>3665</v>
          </cell>
          <cell r="F14">
            <v>45868</v>
          </cell>
          <cell r="G14">
            <v>86863</v>
          </cell>
          <cell r="H14">
            <v>60992</v>
          </cell>
          <cell r="I14">
            <v>57327</v>
          </cell>
          <cell r="J14">
            <v>3665</v>
          </cell>
          <cell r="K14">
            <v>25871</v>
          </cell>
        </row>
        <row r="15">
          <cell r="A15" t="str">
            <v>Stockton-on-Tees UA</v>
          </cell>
          <cell r="B15">
            <v>139407</v>
          </cell>
          <cell r="C15">
            <v>86816</v>
          </cell>
          <cell r="D15">
            <v>79737</v>
          </cell>
          <cell r="E15">
            <v>7079</v>
          </cell>
          <cell r="F15">
            <v>52591</v>
          </cell>
          <cell r="G15">
            <v>113756</v>
          </cell>
          <cell r="H15">
            <v>86579</v>
          </cell>
          <cell r="I15">
            <v>79500</v>
          </cell>
          <cell r="J15">
            <v>7079</v>
          </cell>
          <cell r="K15">
            <v>27177</v>
          </cell>
        </row>
        <row r="17">
          <cell r="A17" t="str">
            <v xml:space="preserve">Durham </v>
          </cell>
          <cell r="B17">
            <v>405407</v>
          </cell>
          <cell r="C17">
            <v>235115</v>
          </cell>
          <cell r="D17">
            <v>216551</v>
          </cell>
          <cell r="E17">
            <v>18564</v>
          </cell>
          <cell r="F17">
            <v>170292</v>
          </cell>
          <cell r="G17">
            <v>314085</v>
          </cell>
          <cell r="H17">
            <v>229438</v>
          </cell>
          <cell r="I17">
            <v>210874</v>
          </cell>
          <cell r="J17">
            <v>18564</v>
          </cell>
          <cell r="K17">
            <v>84647</v>
          </cell>
        </row>
        <row r="18">
          <cell r="A18" t="str">
            <v>Chester-le-Street</v>
          </cell>
          <cell r="B18">
            <v>46282</v>
          </cell>
          <cell r="C18">
            <v>26518</v>
          </cell>
          <cell r="D18">
            <v>24765</v>
          </cell>
          <cell r="E18">
            <v>1753</v>
          </cell>
          <cell r="F18">
            <v>19764</v>
          </cell>
          <cell r="G18">
            <v>36942</v>
          </cell>
          <cell r="H18">
            <v>25867</v>
          </cell>
          <cell r="I18">
            <v>24114</v>
          </cell>
          <cell r="J18">
            <v>1753</v>
          </cell>
          <cell r="K18">
            <v>11075</v>
          </cell>
        </row>
        <row r="19">
          <cell r="A19" t="str">
            <v>Derwentside</v>
          </cell>
          <cell r="B19">
            <v>70942</v>
          </cell>
          <cell r="C19">
            <v>41074</v>
          </cell>
          <cell r="D19">
            <v>37765</v>
          </cell>
          <cell r="E19">
            <v>3309</v>
          </cell>
          <cell r="F19">
            <v>29868</v>
          </cell>
          <cell r="G19">
            <v>53894</v>
          </cell>
          <cell r="H19">
            <v>40351</v>
          </cell>
          <cell r="I19">
            <v>37042</v>
          </cell>
          <cell r="J19">
            <v>3309</v>
          </cell>
          <cell r="K19">
            <v>13543</v>
          </cell>
        </row>
        <row r="20">
          <cell r="A20" t="str">
            <v>Durham</v>
          </cell>
          <cell r="B20">
            <v>72724</v>
          </cell>
          <cell r="C20">
            <v>47400</v>
          </cell>
          <cell r="D20">
            <v>44891</v>
          </cell>
          <cell r="E20">
            <v>2509</v>
          </cell>
          <cell r="F20">
            <v>25324</v>
          </cell>
          <cell r="G20">
            <v>57855</v>
          </cell>
          <cell r="H20">
            <v>45739</v>
          </cell>
          <cell r="I20">
            <v>43230</v>
          </cell>
          <cell r="J20">
            <v>2509</v>
          </cell>
          <cell r="K20">
            <v>12116</v>
          </cell>
        </row>
        <row r="21">
          <cell r="A21" t="str">
            <v>Easington</v>
          </cell>
          <cell r="B21">
            <v>71652</v>
          </cell>
          <cell r="C21">
            <v>35265</v>
          </cell>
          <cell r="D21">
            <v>31567</v>
          </cell>
          <cell r="E21">
            <v>3698</v>
          </cell>
          <cell r="F21">
            <v>36387</v>
          </cell>
          <cell r="G21">
            <v>53919</v>
          </cell>
          <cell r="H21">
            <v>35052</v>
          </cell>
          <cell r="I21">
            <v>31354</v>
          </cell>
          <cell r="J21">
            <v>3698</v>
          </cell>
          <cell r="K21">
            <v>18867</v>
          </cell>
        </row>
        <row r="22">
          <cell r="A22" t="str">
            <v>Sedgefield</v>
          </cell>
          <cell r="B22">
            <v>73342</v>
          </cell>
          <cell r="C22">
            <v>41909</v>
          </cell>
          <cell r="D22">
            <v>37398</v>
          </cell>
          <cell r="E22">
            <v>4511</v>
          </cell>
          <cell r="F22">
            <v>31433</v>
          </cell>
          <cell r="G22">
            <v>56374</v>
          </cell>
          <cell r="H22">
            <v>40728</v>
          </cell>
          <cell r="I22">
            <v>36217</v>
          </cell>
          <cell r="J22">
            <v>4511</v>
          </cell>
          <cell r="K22">
            <v>15646</v>
          </cell>
        </row>
        <row r="23">
          <cell r="A23" t="str">
            <v>Teesdale</v>
          </cell>
          <cell r="B23">
            <v>20128</v>
          </cell>
          <cell r="C23">
            <v>13471</v>
          </cell>
          <cell r="D23">
            <v>12813</v>
          </cell>
          <cell r="E23">
            <v>658</v>
          </cell>
          <cell r="F23">
            <v>6657</v>
          </cell>
          <cell r="G23">
            <v>15498</v>
          </cell>
          <cell r="H23">
            <v>12873</v>
          </cell>
          <cell r="I23">
            <v>12215</v>
          </cell>
          <cell r="J23">
            <v>658</v>
          </cell>
          <cell r="K23">
            <v>2625</v>
          </cell>
        </row>
        <row r="24">
          <cell r="A24" t="str">
            <v>Wear Valley</v>
          </cell>
          <cell r="B24">
            <v>50337</v>
          </cell>
          <cell r="C24">
            <v>29478</v>
          </cell>
          <cell r="D24">
            <v>27352</v>
          </cell>
          <cell r="E24">
            <v>2126</v>
          </cell>
          <cell r="F24">
            <v>20859</v>
          </cell>
          <cell r="G24">
            <v>39603</v>
          </cell>
          <cell r="H24">
            <v>28828</v>
          </cell>
          <cell r="I24">
            <v>26702</v>
          </cell>
          <cell r="J24">
            <v>2126</v>
          </cell>
          <cell r="K24">
            <v>10775</v>
          </cell>
        </row>
        <row r="26">
          <cell r="A26" t="str">
            <v xml:space="preserve">Northumberland </v>
          </cell>
          <cell r="B26">
            <v>246777</v>
          </cell>
          <cell r="C26">
            <v>141090</v>
          </cell>
          <cell r="D26">
            <v>135454</v>
          </cell>
          <cell r="E26">
            <v>5636</v>
          </cell>
          <cell r="F26">
            <v>105687</v>
          </cell>
          <cell r="G26">
            <v>178868</v>
          </cell>
          <cell r="H26">
            <v>136782</v>
          </cell>
          <cell r="I26">
            <v>131146</v>
          </cell>
          <cell r="J26">
            <v>5636</v>
          </cell>
          <cell r="K26">
            <v>42086</v>
          </cell>
        </row>
        <row r="27">
          <cell r="A27" t="str">
            <v>Alnwick</v>
          </cell>
          <cell r="B27">
            <v>24808</v>
          </cell>
          <cell r="C27">
            <v>12608</v>
          </cell>
          <cell r="D27">
            <v>11571</v>
          </cell>
          <cell r="E27">
            <v>1037</v>
          </cell>
          <cell r="F27">
            <v>12200</v>
          </cell>
          <cell r="G27">
            <v>17684</v>
          </cell>
          <cell r="H27">
            <v>12608</v>
          </cell>
          <cell r="I27">
            <v>11571</v>
          </cell>
          <cell r="J27">
            <v>1037</v>
          </cell>
          <cell r="K27">
            <v>5076</v>
          </cell>
        </row>
        <row r="28">
          <cell r="A28" t="str">
            <v>Berwick-upon-Tweed</v>
          </cell>
          <cell r="B28">
            <v>22925</v>
          </cell>
          <cell r="C28">
            <v>14227</v>
          </cell>
          <cell r="D28">
            <v>14227</v>
          </cell>
          <cell r="E28">
            <v>0</v>
          </cell>
          <cell r="F28">
            <v>8698</v>
          </cell>
          <cell r="G28">
            <v>17348</v>
          </cell>
          <cell r="H28">
            <v>14227</v>
          </cell>
          <cell r="I28">
            <v>14227</v>
          </cell>
          <cell r="J28">
            <v>0</v>
          </cell>
          <cell r="K28">
            <v>3121</v>
          </cell>
        </row>
        <row r="29">
          <cell r="A29" t="str">
            <v>Blyth Valley</v>
          </cell>
          <cell r="B29">
            <v>62731</v>
          </cell>
          <cell r="C29">
            <v>41126</v>
          </cell>
          <cell r="D29">
            <v>39253</v>
          </cell>
          <cell r="E29">
            <v>1873</v>
          </cell>
          <cell r="F29">
            <v>21605</v>
          </cell>
          <cell r="G29">
            <v>51656</v>
          </cell>
          <cell r="H29">
            <v>39951</v>
          </cell>
          <cell r="I29">
            <v>38078</v>
          </cell>
          <cell r="J29">
            <v>1873</v>
          </cell>
          <cell r="K29">
            <v>11705</v>
          </cell>
        </row>
        <row r="30">
          <cell r="A30" t="str">
            <v>Castle Morpeth</v>
          </cell>
          <cell r="B30">
            <v>37388</v>
          </cell>
          <cell r="C30">
            <v>17464</v>
          </cell>
          <cell r="D30">
            <v>16525</v>
          </cell>
          <cell r="E30">
            <v>939</v>
          </cell>
          <cell r="F30">
            <v>19924</v>
          </cell>
          <cell r="G30">
            <v>21585</v>
          </cell>
          <cell r="H30">
            <v>16305</v>
          </cell>
          <cell r="I30">
            <v>15366</v>
          </cell>
          <cell r="J30">
            <v>939</v>
          </cell>
          <cell r="K30">
            <v>5280</v>
          </cell>
        </row>
        <row r="31">
          <cell r="A31" t="str">
            <v>Tynedale</v>
          </cell>
          <cell r="B31">
            <v>48836</v>
          </cell>
          <cell r="C31">
            <v>28440</v>
          </cell>
          <cell r="D31">
            <v>28440</v>
          </cell>
          <cell r="E31">
            <v>0</v>
          </cell>
          <cell r="F31">
            <v>20396</v>
          </cell>
          <cell r="G31">
            <v>34509</v>
          </cell>
          <cell r="H31">
            <v>26902</v>
          </cell>
          <cell r="I31">
            <v>26902</v>
          </cell>
          <cell r="J31">
            <v>0</v>
          </cell>
          <cell r="K31">
            <v>7607</v>
          </cell>
        </row>
        <row r="32">
          <cell r="A32" t="str">
            <v>Wansbeck</v>
          </cell>
          <cell r="B32">
            <v>50089</v>
          </cell>
          <cell r="C32">
            <v>27225</v>
          </cell>
          <cell r="D32">
            <v>25438</v>
          </cell>
          <cell r="E32">
            <v>1787</v>
          </cell>
          <cell r="F32">
            <v>22864</v>
          </cell>
          <cell r="G32">
            <v>36086</v>
          </cell>
          <cell r="H32">
            <v>26789</v>
          </cell>
          <cell r="I32">
            <v>25002</v>
          </cell>
          <cell r="J32">
            <v>1787</v>
          </cell>
          <cell r="K32">
            <v>9297</v>
          </cell>
        </row>
        <row r="34">
          <cell r="A34" t="str">
            <v>Tyne and Wear (Met County)</v>
          </cell>
          <cell r="B34">
            <v>880788</v>
          </cell>
          <cell r="C34">
            <v>495902</v>
          </cell>
          <cell r="D34">
            <v>449765</v>
          </cell>
          <cell r="E34">
            <v>46137</v>
          </cell>
          <cell r="F34">
            <v>384886</v>
          </cell>
          <cell r="G34">
            <v>677771</v>
          </cell>
          <cell r="H34">
            <v>487881</v>
          </cell>
          <cell r="I34">
            <v>441744</v>
          </cell>
          <cell r="J34">
            <v>46137</v>
          </cell>
          <cell r="K34">
            <v>189890</v>
          </cell>
        </row>
        <row r="35">
          <cell r="A35" t="str">
            <v>Gateshead</v>
          </cell>
          <cell r="B35">
            <v>158957</v>
          </cell>
          <cell r="C35">
            <v>92819</v>
          </cell>
          <cell r="D35">
            <v>82453</v>
          </cell>
          <cell r="E35">
            <v>10366</v>
          </cell>
          <cell r="F35">
            <v>66138</v>
          </cell>
          <cell r="G35">
            <v>119587</v>
          </cell>
          <cell r="H35">
            <v>91400</v>
          </cell>
          <cell r="I35">
            <v>81034</v>
          </cell>
          <cell r="J35">
            <v>10366</v>
          </cell>
          <cell r="K35">
            <v>28187</v>
          </cell>
        </row>
        <row r="36">
          <cell r="A36" t="str">
            <v>Newcastle upon Tyne</v>
          </cell>
          <cell r="B36">
            <v>215673</v>
          </cell>
          <cell r="C36">
            <v>123079</v>
          </cell>
          <cell r="D36">
            <v>112381</v>
          </cell>
          <cell r="E36">
            <v>10698</v>
          </cell>
          <cell r="F36">
            <v>92594</v>
          </cell>
          <cell r="G36">
            <v>174495</v>
          </cell>
          <cell r="H36">
            <v>120182</v>
          </cell>
          <cell r="I36">
            <v>109484</v>
          </cell>
          <cell r="J36">
            <v>10698</v>
          </cell>
          <cell r="K36">
            <v>54313</v>
          </cell>
        </row>
        <row r="37">
          <cell r="A37" t="str">
            <v>North Tyneside</v>
          </cell>
          <cell r="B37">
            <v>153384</v>
          </cell>
          <cell r="C37">
            <v>93890</v>
          </cell>
          <cell r="D37">
            <v>88298</v>
          </cell>
          <cell r="E37">
            <v>5592</v>
          </cell>
          <cell r="F37">
            <v>59494</v>
          </cell>
          <cell r="G37">
            <v>119429</v>
          </cell>
          <cell r="H37">
            <v>92915</v>
          </cell>
          <cell r="I37">
            <v>87323</v>
          </cell>
          <cell r="J37">
            <v>5592</v>
          </cell>
          <cell r="K37">
            <v>26514</v>
          </cell>
        </row>
        <row r="38">
          <cell r="A38" t="str">
            <v>South Tyneside</v>
          </cell>
          <cell r="B38">
            <v>122752</v>
          </cell>
          <cell r="C38">
            <v>66190</v>
          </cell>
          <cell r="D38">
            <v>59103</v>
          </cell>
          <cell r="E38">
            <v>7087</v>
          </cell>
          <cell r="F38">
            <v>56562</v>
          </cell>
          <cell r="G38">
            <v>89222</v>
          </cell>
          <cell r="H38">
            <v>64728</v>
          </cell>
          <cell r="I38">
            <v>57641</v>
          </cell>
          <cell r="J38">
            <v>7087</v>
          </cell>
          <cell r="K38">
            <v>24494</v>
          </cell>
        </row>
        <row r="39">
          <cell r="A39" t="str">
            <v>Sunderland</v>
          </cell>
          <cell r="B39">
            <v>230022</v>
          </cell>
          <cell r="C39">
            <v>119924</v>
          </cell>
          <cell r="D39">
            <v>107530</v>
          </cell>
          <cell r="E39">
            <v>12394</v>
          </cell>
          <cell r="F39">
            <v>110098</v>
          </cell>
          <cell r="G39">
            <v>175038</v>
          </cell>
          <cell r="H39">
            <v>118656</v>
          </cell>
          <cell r="I39">
            <v>106262</v>
          </cell>
          <cell r="J39">
            <v>12394</v>
          </cell>
          <cell r="K39">
            <v>56382</v>
          </cell>
        </row>
        <row r="42">
          <cell r="A42" t="str">
            <v xml:space="preserve">NORTH WEST </v>
          </cell>
          <cell r="B42">
            <v>5358996</v>
          </cell>
          <cell r="C42">
            <v>3210837</v>
          </cell>
          <cell r="D42">
            <v>3004675</v>
          </cell>
          <cell r="E42">
            <v>206162</v>
          </cell>
          <cell r="F42">
            <v>2148159</v>
          </cell>
          <cell r="G42">
            <v>4171807</v>
          </cell>
          <cell r="H42">
            <v>3138464</v>
          </cell>
          <cell r="I42">
            <v>2933309</v>
          </cell>
          <cell r="J42">
            <v>205155</v>
          </cell>
          <cell r="K42">
            <v>1033343</v>
          </cell>
        </row>
        <row r="44">
          <cell r="A44" t="str">
            <v>Blackburn with Darwen UA</v>
          </cell>
          <cell r="B44">
            <v>103835</v>
          </cell>
          <cell r="C44">
            <v>53921</v>
          </cell>
          <cell r="D44">
            <v>50509</v>
          </cell>
          <cell r="E44">
            <v>3412</v>
          </cell>
          <cell r="F44">
            <v>49914</v>
          </cell>
          <cell r="G44">
            <v>80279</v>
          </cell>
          <cell r="H44">
            <v>53218</v>
          </cell>
          <cell r="I44">
            <v>49806</v>
          </cell>
          <cell r="J44">
            <v>3412</v>
          </cell>
          <cell r="K44">
            <v>27061</v>
          </cell>
        </row>
        <row r="45">
          <cell r="A45" t="str">
            <v>Blackpool UA</v>
          </cell>
          <cell r="B45">
            <v>107878</v>
          </cell>
          <cell r="C45">
            <v>62544</v>
          </cell>
          <cell r="D45">
            <v>60521</v>
          </cell>
          <cell r="E45">
            <v>2023</v>
          </cell>
          <cell r="F45">
            <v>45334</v>
          </cell>
          <cell r="G45">
            <v>77861</v>
          </cell>
          <cell r="H45">
            <v>60388</v>
          </cell>
          <cell r="I45">
            <v>58631</v>
          </cell>
          <cell r="J45">
            <v>1757</v>
          </cell>
          <cell r="K45">
            <v>17473</v>
          </cell>
        </row>
        <row r="46">
          <cell r="A46" t="str">
            <v>Halton UA</v>
          </cell>
          <cell r="B46">
            <v>95111</v>
          </cell>
          <cell r="C46">
            <v>56817</v>
          </cell>
          <cell r="D46">
            <v>50238</v>
          </cell>
          <cell r="E46">
            <v>6579</v>
          </cell>
          <cell r="F46">
            <v>38294</v>
          </cell>
          <cell r="G46">
            <v>77646</v>
          </cell>
          <cell r="H46">
            <v>56287</v>
          </cell>
          <cell r="I46">
            <v>49708</v>
          </cell>
          <cell r="J46">
            <v>6579</v>
          </cell>
          <cell r="K46">
            <v>21359</v>
          </cell>
        </row>
        <row r="47">
          <cell r="A47" t="str">
            <v>Warrington UA</v>
          </cell>
          <cell r="B47">
            <v>151222</v>
          </cell>
          <cell r="C47">
            <v>101058</v>
          </cell>
          <cell r="D47">
            <v>98867</v>
          </cell>
          <cell r="E47">
            <v>2191</v>
          </cell>
          <cell r="F47">
            <v>50164</v>
          </cell>
          <cell r="G47">
            <v>121612</v>
          </cell>
          <cell r="H47">
            <v>99466</v>
          </cell>
          <cell r="I47">
            <v>97275</v>
          </cell>
          <cell r="J47">
            <v>2191</v>
          </cell>
          <cell r="K47">
            <v>22146</v>
          </cell>
        </row>
        <row r="49">
          <cell r="A49" t="str">
            <v>Cheshire</v>
          </cell>
          <cell r="B49">
            <v>545498</v>
          </cell>
          <cell r="C49">
            <v>342979</v>
          </cell>
          <cell r="D49">
            <v>325749</v>
          </cell>
          <cell r="E49">
            <v>17230</v>
          </cell>
          <cell r="F49">
            <v>202519</v>
          </cell>
          <cell r="G49">
            <v>424647</v>
          </cell>
          <cell r="H49">
            <v>333183</v>
          </cell>
          <cell r="I49">
            <v>316209</v>
          </cell>
          <cell r="J49">
            <v>16974</v>
          </cell>
          <cell r="K49">
            <v>91464</v>
          </cell>
        </row>
        <row r="50">
          <cell r="A50" t="str">
            <v>Chester</v>
          </cell>
          <cell r="B50">
            <v>96676</v>
          </cell>
          <cell r="C50">
            <v>63811</v>
          </cell>
          <cell r="D50">
            <v>61001</v>
          </cell>
          <cell r="E50">
            <v>2810</v>
          </cell>
          <cell r="F50">
            <v>32865</v>
          </cell>
          <cell r="G50">
            <v>79738</v>
          </cell>
          <cell r="H50">
            <v>61098</v>
          </cell>
          <cell r="I50">
            <v>58288</v>
          </cell>
          <cell r="J50">
            <v>2810</v>
          </cell>
          <cell r="K50">
            <v>18640</v>
          </cell>
        </row>
        <row r="51">
          <cell r="A51" t="str">
            <v>Congleton</v>
          </cell>
          <cell r="B51">
            <v>71963</v>
          </cell>
          <cell r="C51">
            <v>49494</v>
          </cell>
          <cell r="D51">
            <v>47920</v>
          </cell>
          <cell r="E51">
            <v>1574</v>
          </cell>
          <cell r="F51">
            <v>22469</v>
          </cell>
          <cell r="G51">
            <v>60442</v>
          </cell>
          <cell r="H51">
            <v>48785</v>
          </cell>
          <cell r="I51">
            <v>47211</v>
          </cell>
          <cell r="J51">
            <v>1574</v>
          </cell>
          <cell r="K51">
            <v>11657</v>
          </cell>
        </row>
        <row r="52">
          <cell r="A52" t="str">
            <v>Crewe and Nantwich</v>
          </cell>
          <cell r="B52">
            <v>93330</v>
          </cell>
          <cell r="C52">
            <v>56696</v>
          </cell>
          <cell r="D52">
            <v>52845</v>
          </cell>
          <cell r="E52">
            <v>3851</v>
          </cell>
          <cell r="F52">
            <v>36634</v>
          </cell>
          <cell r="G52">
            <v>68920</v>
          </cell>
          <cell r="H52">
            <v>54424</v>
          </cell>
          <cell r="I52">
            <v>50573</v>
          </cell>
          <cell r="J52">
            <v>3851</v>
          </cell>
          <cell r="K52">
            <v>14496</v>
          </cell>
        </row>
        <row r="53">
          <cell r="A53" t="str">
            <v>Ellesmere Port and Neston</v>
          </cell>
          <cell r="B53">
            <v>64316</v>
          </cell>
          <cell r="C53">
            <v>37956</v>
          </cell>
          <cell r="D53">
            <v>35070</v>
          </cell>
          <cell r="E53">
            <v>2886</v>
          </cell>
          <cell r="F53">
            <v>26360</v>
          </cell>
          <cell r="G53">
            <v>49728</v>
          </cell>
          <cell r="H53">
            <v>36495</v>
          </cell>
          <cell r="I53">
            <v>33609</v>
          </cell>
          <cell r="J53">
            <v>2886</v>
          </cell>
          <cell r="K53">
            <v>13233</v>
          </cell>
        </row>
        <row r="54">
          <cell r="A54" t="str">
            <v>Macclesfield</v>
          </cell>
          <cell r="B54">
            <v>125249</v>
          </cell>
          <cell r="C54">
            <v>75558</v>
          </cell>
          <cell r="D54">
            <v>72141</v>
          </cell>
          <cell r="E54">
            <v>3417</v>
          </cell>
          <cell r="F54">
            <v>49691</v>
          </cell>
          <cell r="G54">
            <v>91173</v>
          </cell>
          <cell r="H54">
            <v>73185</v>
          </cell>
          <cell r="I54">
            <v>70024</v>
          </cell>
          <cell r="J54">
            <v>3161</v>
          </cell>
          <cell r="K54">
            <v>17988</v>
          </cell>
        </row>
        <row r="55">
          <cell r="A55" t="str">
            <v>Vale Royal</v>
          </cell>
          <cell r="B55">
            <v>93964</v>
          </cell>
          <cell r="C55">
            <v>59464</v>
          </cell>
          <cell r="D55">
            <v>56772</v>
          </cell>
          <cell r="E55">
            <v>2692</v>
          </cell>
          <cell r="F55">
            <v>34500</v>
          </cell>
          <cell r="G55">
            <v>74646</v>
          </cell>
          <cell r="H55">
            <v>59196</v>
          </cell>
          <cell r="I55">
            <v>56504</v>
          </cell>
          <cell r="J55">
            <v>2692</v>
          </cell>
          <cell r="K55">
            <v>15450</v>
          </cell>
        </row>
        <row r="57">
          <cell r="A57" t="str">
            <v xml:space="preserve">Cumbria </v>
          </cell>
          <cell r="B57">
            <v>397273</v>
          </cell>
          <cell r="C57">
            <v>244301</v>
          </cell>
          <cell r="D57">
            <v>229893</v>
          </cell>
          <cell r="E57">
            <v>14408</v>
          </cell>
          <cell r="F57">
            <v>152972</v>
          </cell>
          <cell r="G57">
            <v>307023</v>
          </cell>
          <cell r="H57">
            <v>237283</v>
          </cell>
          <cell r="I57">
            <v>222875</v>
          </cell>
          <cell r="J57">
            <v>14408</v>
          </cell>
          <cell r="K57">
            <v>69740</v>
          </cell>
        </row>
        <row r="58">
          <cell r="A58" t="str">
            <v>Allerdale</v>
          </cell>
          <cell r="B58">
            <v>78835</v>
          </cell>
          <cell r="C58">
            <v>45427</v>
          </cell>
          <cell r="D58">
            <v>41622</v>
          </cell>
          <cell r="E58">
            <v>3805</v>
          </cell>
          <cell r="F58">
            <v>33408</v>
          </cell>
          <cell r="G58">
            <v>61423</v>
          </cell>
          <cell r="H58">
            <v>44751</v>
          </cell>
          <cell r="I58">
            <v>40946</v>
          </cell>
          <cell r="J58">
            <v>3805</v>
          </cell>
          <cell r="K58">
            <v>16672</v>
          </cell>
        </row>
        <row r="59">
          <cell r="A59" t="str">
            <v>Barrow-in-Furness</v>
          </cell>
          <cell r="B59">
            <v>55162</v>
          </cell>
          <cell r="C59">
            <v>30857</v>
          </cell>
          <cell r="D59">
            <v>28123</v>
          </cell>
          <cell r="E59">
            <v>2734</v>
          </cell>
          <cell r="F59">
            <v>24305</v>
          </cell>
          <cell r="G59">
            <v>42189</v>
          </cell>
          <cell r="H59">
            <v>30426</v>
          </cell>
          <cell r="I59">
            <v>27692</v>
          </cell>
          <cell r="J59">
            <v>2734</v>
          </cell>
          <cell r="K59">
            <v>11763</v>
          </cell>
        </row>
        <row r="60">
          <cell r="A60" t="str">
            <v>Carlisle</v>
          </cell>
          <cell r="B60">
            <v>80693</v>
          </cell>
          <cell r="C60">
            <v>56481</v>
          </cell>
          <cell r="D60">
            <v>53881</v>
          </cell>
          <cell r="E60">
            <v>2600</v>
          </cell>
          <cell r="F60">
            <v>24212</v>
          </cell>
          <cell r="G60">
            <v>67696</v>
          </cell>
          <cell r="H60">
            <v>56269</v>
          </cell>
          <cell r="I60">
            <v>53669</v>
          </cell>
          <cell r="J60">
            <v>2600</v>
          </cell>
          <cell r="K60">
            <v>11427</v>
          </cell>
        </row>
        <row r="61">
          <cell r="A61" t="str">
            <v>Copeland</v>
          </cell>
          <cell r="B61">
            <v>55032</v>
          </cell>
          <cell r="C61">
            <v>37021</v>
          </cell>
          <cell r="D61">
            <v>34195</v>
          </cell>
          <cell r="E61">
            <v>2826</v>
          </cell>
          <cell r="F61">
            <v>18011</v>
          </cell>
          <cell r="G61">
            <v>45743</v>
          </cell>
          <cell r="H61">
            <v>35824</v>
          </cell>
          <cell r="I61">
            <v>32998</v>
          </cell>
          <cell r="J61">
            <v>2826</v>
          </cell>
          <cell r="K61">
            <v>9919</v>
          </cell>
        </row>
        <row r="62">
          <cell r="A62" t="str">
            <v>Eden</v>
          </cell>
          <cell r="B62">
            <v>42751</v>
          </cell>
          <cell r="C62">
            <v>25484</v>
          </cell>
          <cell r="D62">
            <v>24317</v>
          </cell>
          <cell r="E62">
            <v>1167</v>
          </cell>
          <cell r="F62">
            <v>17267</v>
          </cell>
          <cell r="G62">
            <v>29399</v>
          </cell>
          <cell r="H62">
            <v>23723</v>
          </cell>
          <cell r="I62">
            <v>22556</v>
          </cell>
          <cell r="J62">
            <v>1167</v>
          </cell>
          <cell r="K62">
            <v>5676</v>
          </cell>
        </row>
        <row r="63">
          <cell r="A63" t="str">
            <v>South Lakeland</v>
          </cell>
          <cell r="B63">
            <v>84800</v>
          </cell>
          <cell r="C63">
            <v>49031</v>
          </cell>
          <cell r="D63">
            <v>47755</v>
          </cell>
          <cell r="E63">
            <v>1276</v>
          </cell>
          <cell r="F63">
            <v>35769</v>
          </cell>
          <cell r="G63">
            <v>60573</v>
          </cell>
          <cell r="H63">
            <v>46290</v>
          </cell>
          <cell r="I63">
            <v>45014</v>
          </cell>
          <cell r="J63">
            <v>1276</v>
          </cell>
          <cell r="K63">
            <v>14283</v>
          </cell>
        </row>
        <row r="65">
          <cell r="A65" t="str">
            <v>Greater Manchester (Met County)</v>
          </cell>
          <cell r="B65">
            <v>2005361</v>
          </cell>
          <cell r="C65">
            <v>1222948</v>
          </cell>
          <cell r="D65">
            <v>1148951</v>
          </cell>
          <cell r="E65">
            <v>73997</v>
          </cell>
          <cell r="F65">
            <v>782413</v>
          </cell>
          <cell r="G65">
            <v>1599160</v>
          </cell>
          <cell r="H65">
            <v>1200100</v>
          </cell>
          <cell r="I65">
            <v>1126103</v>
          </cell>
          <cell r="J65">
            <v>73997</v>
          </cell>
          <cell r="K65">
            <v>399060</v>
          </cell>
        </row>
        <row r="66">
          <cell r="A66" t="str">
            <v>Bolton</v>
          </cell>
          <cell r="B66">
            <v>203890</v>
          </cell>
          <cell r="C66">
            <v>126029</v>
          </cell>
          <cell r="D66">
            <v>120003</v>
          </cell>
          <cell r="E66">
            <v>6026</v>
          </cell>
          <cell r="F66">
            <v>77861</v>
          </cell>
          <cell r="G66">
            <v>160137</v>
          </cell>
          <cell r="H66">
            <v>122526</v>
          </cell>
          <cell r="I66">
            <v>116500</v>
          </cell>
          <cell r="J66">
            <v>6026</v>
          </cell>
          <cell r="K66">
            <v>37611</v>
          </cell>
        </row>
        <row r="67">
          <cell r="A67" t="str">
            <v>Bury</v>
          </cell>
          <cell r="B67">
            <v>138434</v>
          </cell>
          <cell r="C67">
            <v>96307</v>
          </cell>
          <cell r="D67">
            <v>93053</v>
          </cell>
          <cell r="E67">
            <v>3254</v>
          </cell>
          <cell r="F67">
            <v>42127</v>
          </cell>
          <cell r="G67">
            <v>115408</v>
          </cell>
          <cell r="H67">
            <v>94888</v>
          </cell>
          <cell r="I67">
            <v>91634</v>
          </cell>
          <cell r="J67">
            <v>3254</v>
          </cell>
          <cell r="K67">
            <v>20520</v>
          </cell>
        </row>
        <row r="68">
          <cell r="A68" t="str">
            <v>Manchester</v>
          </cell>
          <cell r="B68">
            <v>334282</v>
          </cell>
          <cell r="C68">
            <v>168013</v>
          </cell>
          <cell r="D68">
            <v>149285</v>
          </cell>
          <cell r="E68">
            <v>18728</v>
          </cell>
          <cell r="F68">
            <v>166269</v>
          </cell>
          <cell r="G68">
            <v>259339</v>
          </cell>
          <cell r="H68">
            <v>164691</v>
          </cell>
          <cell r="I68">
            <v>145963</v>
          </cell>
          <cell r="J68">
            <v>18728</v>
          </cell>
          <cell r="K68">
            <v>94648</v>
          </cell>
        </row>
        <row r="69">
          <cell r="A69" t="str">
            <v xml:space="preserve">Oldham </v>
          </cell>
          <cell r="B69">
            <v>165256</v>
          </cell>
          <cell r="C69">
            <v>105647</v>
          </cell>
          <cell r="D69">
            <v>98536</v>
          </cell>
          <cell r="E69">
            <v>7111</v>
          </cell>
          <cell r="F69">
            <v>59609</v>
          </cell>
          <cell r="G69">
            <v>134643</v>
          </cell>
          <cell r="H69">
            <v>104252</v>
          </cell>
          <cell r="I69">
            <v>97141</v>
          </cell>
          <cell r="J69">
            <v>7111</v>
          </cell>
          <cell r="K69">
            <v>30391</v>
          </cell>
        </row>
        <row r="70">
          <cell r="A70" t="str">
            <v>Rochdale</v>
          </cell>
          <cell r="B70">
            <v>164725</v>
          </cell>
          <cell r="C70">
            <v>98201</v>
          </cell>
          <cell r="D70">
            <v>92282</v>
          </cell>
          <cell r="E70">
            <v>5919</v>
          </cell>
          <cell r="F70">
            <v>66524</v>
          </cell>
          <cell r="G70">
            <v>129096</v>
          </cell>
          <cell r="H70">
            <v>97164</v>
          </cell>
          <cell r="I70">
            <v>91245</v>
          </cell>
          <cell r="J70">
            <v>5919</v>
          </cell>
          <cell r="K70">
            <v>31932</v>
          </cell>
        </row>
        <row r="71">
          <cell r="A71" t="str">
            <v>Salford</v>
          </cell>
          <cell r="B71">
            <v>166286</v>
          </cell>
          <cell r="C71">
            <v>94990</v>
          </cell>
          <cell r="D71">
            <v>90411</v>
          </cell>
          <cell r="E71">
            <v>4579</v>
          </cell>
          <cell r="F71">
            <v>71296</v>
          </cell>
          <cell r="G71">
            <v>131822</v>
          </cell>
          <cell r="H71">
            <v>93774</v>
          </cell>
          <cell r="I71">
            <v>89195</v>
          </cell>
          <cell r="J71">
            <v>4579</v>
          </cell>
          <cell r="K71">
            <v>38048</v>
          </cell>
        </row>
        <row r="72">
          <cell r="A72" t="str">
            <v>Stockport</v>
          </cell>
          <cell r="B72">
            <v>229387</v>
          </cell>
          <cell r="C72">
            <v>156324</v>
          </cell>
          <cell r="D72">
            <v>148830</v>
          </cell>
          <cell r="E72">
            <v>7494</v>
          </cell>
          <cell r="F72">
            <v>73063</v>
          </cell>
          <cell r="G72">
            <v>184017</v>
          </cell>
          <cell r="H72">
            <v>153647</v>
          </cell>
          <cell r="I72">
            <v>146153</v>
          </cell>
          <cell r="J72">
            <v>7494</v>
          </cell>
          <cell r="K72">
            <v>30370</v>
          </cell>
        </row>
        <row r="73">
          <cell r="A73" t="str">
            <v>Tameside</v>
          </cell>
          <cell r="B73">
            <v>183972</v>
          </cell>
          <cell r="C73">
            <v>120888</v>
          </cell>
          <cell r="D73">
            <v>113057</v>
          </cell>
          <cell r="E73">
            <v>7831</v>
          </cell>
          <cell r="F73">
            <v>63084</v>
          </cell>
          <cell r="G73">
            <v>150125</v>
          </cell>
          <cell r="H73">
            <v>118915</v>
          </cell>
          <cell r="I73">
            <v>111084</v>
          </cell>
          <cell r="J73">
            <v>7831</v>
          </cell>
          <cell r="K73">
            <v>31210</v>
          </cell>
        </row>
        <row r="74">
          <cell r="A74" t="str">
            <v>Trafford</v>
          </cell>
          <cell r="B74">
            <v>172686</v>
          </cell>
          <cell r="C74">
            <v>105003</v>
          </cell>
          <cell r="D74">
            <v>99455</v>
          </cell>
          <cell r="E74">
            <v>5548</v>
          </cell>
          <cell r="F74">
            <v>67683</v>
          </cell>
          <cell r="G74">
            <v>133150</v>
          </cell>
          <cell r="H74">
            <v>100614</v>
          </cell>
          <cell r="I74">
            <v>95066</v>
          </cell>
          <cell r="J74">
            <v>5548</v>
          </cell>
          <cell r="K74">
            <v>32536</v>
          </cell>
        </row>
        <row r="75">
          <cell r="A75" t="str">
            <v>Wigan</v>
          </cell>
          <cell r="B75">
            <v>246443</v>
          </cell>
          <cell r="C75">
            <v>151546</v>
          </cell>
          <cell r="D75">
            <v>144039</v>
          </cell>
          <cell r="E75">
            <v>7507</v>
          </cell>
          <cell r="F75">
            <v>94897</v>
          </cell>
          <cell r="G75">
            <v>201423</v>
          </cell>
          <cell r="H75">
            <v>149629</v>
          </cell>
          <cell r="I75">
            <v>142122</v>
          </cell>
          <cell r="J75">
            <v>7507</v>
          </cell>
          <cell r="K75">
            <v>51794</v>
          </cell>
        </row>
        <row r="77">
          <cell r="A77" t="str">
            <v>Lancashire</v>
          </cell>
          <cell r="B77">
            <v>867601</v>
          </cell>
          <cell r="C77">
            <v>535164</v>
          </cell>
          <cell r="D77">
            <v>512599</v>
          </cell>
          <cell r="E77">
            <v>22565</v>
          </cell>
          <cell r="F77">
            <v>332437</v>
          </cell>
          <cell r="G77">
            <v>660420</v>
          </cell>
          <cell r="H77">
            <v>522549</v>
          </cell>
          <cell r="I77">
            <v>500232</v>
          </cell>
          <cell r="J77">
            <v>22317</v>
          </cell>
          <cell r="K77">
            <v>137871</v>
          </cell>
        </row>
        <row r="78">
          <cell r="A78" t="str">
            <v>Burnley</v>
          </cell>
          <cell r="B78">
            <v>68860</v>
          </cell>
          <cell r="C78">
            <v>37563</v>
          </cell>
          <cell r="D78">
            <v>35480</v>
          </cell>
          <cell r="E78">
            <v>2083</v>
          </cell>
          <cell r="F78">
            <v>31297</v>
          </cell>
          <cell r="G78">
            <v>51760</v>
          </cell>
          <cell r="H78">
            <v>37022</v>
          </cell>
          <cell r="I78">
            <v>34939</v>
          </cell>
          <cell r="J78">
            <v>2083</v>
          </cell>
          <cell r="K78">
            <v>14738</v>
          </cell>
        </row>
        <row r="79">
          <cell r="A79" t="str">
            <v>Chorley</v>
          </cell>
          <cell r="B79">
            <v>76686</v>
          </cell>
          <cell r="C79">
            <v>51166</v>
          </cell>
          <cell r="D79">
            <v>49549</v>
          </cell>
          <cell r="E79">
            <v>1617</v>
          </cell>
          <cell r="F79">
            <v>25520</v>
          </cell>
          <cell r="G79">
            <v>59486</v>
          </cell>
          <cell r="H79">
            <v>50430</v>
          </cell>
          <cell r="I79">
            <v>48813</v>
          </cell>
          <cell r="J79">
            <v>1617</v>
          </cell>
          <cell r="K79">
            <v>9056</v>
          </cell>
        </row>
        <row r="80">
          <cell r="A80" t="str">
            <v>Fylde</v>
          </cell>
          <cell r="B80">
            <v>57947</v>
          </cell>
          <cell r="C80">
            <v>33528</v>
          </cell>
          <cell r="D80">
            <v>32431</v>
          </cell>
          <cell r="E80">
            <v>1097</v>
          </cell>
          <cell r="F80">
            <v>24419</v>
          </cell>
          <cell r="G80">
            <v>38672</v>
          </cell>
          <cell r="H80">
            <v>31718</v>
          </cell>
          <cell r="I80">
            <v>30621</v>
          </cell>
          <cell r="J80">
            <v>1097</v>
          </cell>
          <cell r="K80">
            <v>6954</v>
          </cell>
        </row>
        <row r="81">
          <cell r="A81" t="str">
            <v>Hyndburn</v>
          </cell>
          <cell r="B81">
            <v>58508</v>
          </cell>
          <cell r="C81">
            <v>35757</v>
          </cell>
          <cell r="D81">
            <v>34471</v>
          </cell>
          <cell r="E81">
            <v>1286</v>
          </cell>
          <cell r="F81">
            <v>22751</v>
          </cell>
          <cell r="G81">
            <v>46723</v>
          </cell>
          <cell r="H81">
            <v>34876</v>
          </cell>
          <cell r="I81">
            <v>33590</v>
          </cell>
          <cell r="J81">
            <v>1286</v>
          </cell>
          <cell r="K81">
            <v>11847</v>
          </cell>
        </row>
        <row r="82">
          <cell r="A82" t="str">
            <v>Lancaster</v>
          </cell>
          <cell r="B82">
            <v>107935</v>
          </cell>
          <cell r="C82">
            <v>63745</v>
          </cell>
          <cell r="D82">
            <v>58724</v>
          </cell>
          <cell r="E82">
            <v>5021</v>
          </cell>
          <cell r="F82">
            <v>44190</v>
          </cell>
          <cell r="G82">
            <v>78226</v>
          </cell>
          <cell r="H82">
            <v>61732</v>
          </cell>
          <cell r="I82">
            <v>56711</v>
          </cell>
          <cell r="J82">
            <v>5021</v>
          </cell>
          <cell r="K82">
            <v>16494</v>
          </cell>
        </row>
        <row r="83">
          <cell r="A83" t="str">
            <v>Pendle</v>
          </cell>
          <cell r="B83">
            <v>58211</v>
          </cell>
          <cell r="C83">
            <v>37928</v>
          </cell>
          <cell r="D83">
            <v>36656</v>
          </cell>
          <cell r="E83">
            <v>1272</v>
          </cell>
          <cell r="F83">
            <v>20283</v>
          </cell>
          <cell r="G83">
            <v>49894</v>
          </cell>
          <cell r="H83">
            <v>37535</v>
          </cell>
          <cell r="I83">
            <v>36263</v>
          </cell>
          <cell r="J83">
            <v>1272</v>
          </cell>
          <cell r="K83">
            <v>12359</v>
          </cell>
        </row>
        <row r="84">
          <cell r="A84" t="str">
            <v>Preston</v>
          </cell>
          <cell r="B84">
            <v>103231</v>
          </cell>
          <cell r="C84">
            <v>59659</v>
          </cell>
          <cell r="D84">
            <v>56581</v>
          </cell>
          <cell r="E84">
            <v>3078</v>
          </cell>
          <cell r="F84">
            <v>43572</v>
          </cell>
          <cell r="G84">
            <v>78968</v>
          </cell>
          <cell r="H84">
            <v>58591</v>
          </cell>
          <cell r="I84">
            <v>55513</v>
          </cell>
          <cell r="J84">
            <v>3078</v>
          </cell>
          <cell r="K84">
            <v>20377</v>
          </cell>
        </row>
        <row r="85">
          <cell r="A85" t="str">
            <v>Ribble Valley</v>
          </cell>
          <cell r="B85">
            <v>39373</v>
          </cell>
          <cell r="C85">
            <v>25361</v>
          </cell>
          <cell r="D85">
            <v>24286</v>
          </cell>
          <cell r="E85">
            <v>1075</v>
          </cell>
          <cell r="F85">
            <v>14012</v>
          </cell>
          <cell r="G85">
            <v>30000</v>
          </cell>
          <cell r="H85">
            <v>24392</v>
          </cell>
          <cell r="I85">
            <v>23565</v>
          </cell>
          <cell r="J85">
            <v>827</v>
          </cell>
          <cell r="K85">
            <v>5608</v>
          </cell>
        </row>
        <row r="86">
          <cell r="A86" t="str">
            <v>Rossendale</v>
          </cell>
          <cell r="B86">
            <v>50800</v>
          </cell>
          <cell r="C86">
            <v>36175</v>
          </cell>
          <cell r="D86">
            <v>34930</v>
          </cell>
          <cell r="E86">
            <v>1245</v>
          </cell>
          <cell r="F86">
            <v>14625</v>
          </cell>
          <cell r="G86">
            <v>41262</v>
          </cell>
          <cell r="H86">
            <v>35946</v>
          </cell>
          <cell r="I86">
            <v>34701</v>
          </cell>
          <cell r="J86">
            <v>1245</v>
          </cell>
          <cell r="K86">
            <v>5316</v>
          </cell>
        </row>
        <row r="87">
          <cell r="A87" t="str">
            <v>South Ribble</v>
          </cell>
          <cell r="B87">
            <v>77971</v>
          </cell>
          <cell r="C87">
            <v>54153</v>
          </cell>
          <cell r="D87">
            <v>52010</v>
          </cell>
          <cell r="E87">
            <v>2143</v>
          </cell>
          <cell r="F87">
            <v>23818</v>
          </cell>
          <cell r="G87">
            <v>60919</v>
          </cell>
          <cell r="H87">
            <v>53504</v>
          </cell>
          <cell r="I87">
            <v>51361</v>
          </cell>
          <cell r="J87">
            <v>2143</v>
          </cell>
          <cell r="K87">
            <v>7415</v>
          </cell>
        </row>
        <row r="88">
          <cell r="A88" t="str">
            <v>West Lancashire</v>
          </cell>
          <cell r="B88">
            <v>88413</v>
          </cell>
          <cell r="C88">
            <v>54397</v>
          </cell>
          <cell r="D88">
            <v>52219</v>
          </cell>
          <cell r="E88">
            <v>2178</v>
          </cell>
          <cell r="F88">
            <v>34016</v>
          </cell>
          <cell r="G88">
            <v>68433</v>
          </cell>
          <cell r="H88">
            <v>52881</v>
          </cell>
          <cell r="I88">
            <v>50703</v>
          </cell>
          <cell r="J88">
            <v>2178</v>
          </cell>
          <cell r="K88">
            <v>15552</v>
          </cell>
        </row>
        <row r="89">
          <cell r="A89" t="str">
            <v>Wyre</v>
          </cell>
          <cell r="B89">
            <v>79666</v>
          </cell>
          <cell r="C89">
            <v>45732</v>
          </cell>
          <cell r="D89">
            <v>45262</v>
          </cell>
          <cell r="E89">
            <v>470</v>
          </cell>
          <cell r="F89">
            <v>33934</v>
          </cell>
          <cell r="G89">
            <v>56077</v>
          </cell>
          <cell r="H89">
            <v>43922</v>
          </cell>
          <cell r="I89">
            <v>43452</v>
          </cell>
          <cell r="J89">
            <v>470</v>
          </cell>
          <cell r="K89">
            <v>12155</v>
          </cell>
        </row>
        <row r="91">
          <cell r="A91" t="str">
            <v>Merseyside (Met County)</v>
          </cell>
          <cell r="B91">
            <v>1085217</v>
          </cell>
          <cell r="C91">
            <v>591105</v>
          </cell>
          <cell r="D91">
            <v>527348</v>
          </cell>
          <cell r="E91">
            <v>63757</v>
          </cell>
          <cell r="F91">
            <v>494112</v>
          </cell>
          <cell r="G91">
            <v>823159</v>
          </cell>
          <cell r="H91">
            <v>575990</v>
          </cell>
          <cell r="I91">
            <v>512470</v>
          </cell>
          <cell r="J91">
            <v>63520</v>
          </cell>
          <cell r="K91">
            <v>247169</v>
          </cell>
        </row>
        <row r="92">
          <cell r="A92" t="str">
            <v xml:space="preserve">Knowsley </v>
          </cell>
          <cell r="B92">
            <v>112951</v>
          </cell>
          <cell r="C92">
            <v>58039</v>
          </cell>
          <cell r="D92">
            <v>47436</v>
          </cell>
          <cell r="E92">
            <v>10603</v>
          </cell>
          <cell r="F92">
            <v>54912</v>
          </cell>
          <cell r="G92">
            <v>88342</v>
          </cell>
          <cell r="H92">
            <v>57306</v>
          </cell>
          <cell r="I92">
            <v>46703</v>
          </cell>
          <cell r="J92">
            <v>10603</v>
          </cell>
          <cell r="K92">
            <v>31036</v>
          </cell>
        </row>
        <row r="93">
          <cell r="A93" t="str">
            <v>Liverpool</v>
          </cell>
          <cell r="B93">
            <v>351057</v>
          </cell>
          <cell r="C93">
            <v>184986</v>
          </cell>
          <cell r="D93">
            <v>159981</v>
          </cell>
          <cell r="E93">
            <v>25005</v>
          </cell>
          <cell r="F93">
            <v>166071</v>
          </cell>
          <cell r="G93">
            <v>275891</v>
          </cell>
          <cell r="H93">
            <v>180576</v>
          </cell>
          <cell r="I93">
            <v>155571</v>
          </cell>
          <cell r="J93">
            <v>25005</v>
          </cell>
          <cell r="K93">
            <v>95315</v>
          </cell>
        </row>
        <row r="94">
          <cell r="A94" t="str">
            <v>St. Helens</v>
          </cell>
          <cell r="B94">
            <v>140026</v>
          </cell>
          <cell r="C94">
            <v>84162</v>
          </cell>
          <cell r="D94">
            <v>77622</v>
          </cell>
          <cell r="E94">
            <v>6540</v>
          </cell>
          <cell r="F94">
            <v>55864</v>
          </cell>
          <cell r="G94">
            <v>108215</v>
          </cell>
          <cell r="H94">
            <v>82677</v>
          </cell>
          <cell r="I94">
            <v>76137</v>
          </cell>
          <cell r="J94">
            <v>6540</v>
          </cell>
          <cell r="K94">
            <v>25538</v>
          </cell>
        </row>
        <row r="95">
          <cell r="A95" t="str">
            <v>Sefton</v>
          </cell>
          <cell r="B95">
            <v>223918</v>
          </cell>
          <cell r="C95">
            <v>125553</v>
          </cell>
          <cell r="D95">
            <v>116069</v>
          </cell>
          <cell r="E95">
            <v>9484</v>
          </cell>
          <cell r="F95">
            <v>98365</v>
          </cell>
          <cell r="G95">
            <v>164154</v>
          </cell>
          <cell r="H95">
            <v>122309</v>
          </cell>
          <cell r="I95">
            <v>112825</v>
          </cell>
          <cell r="J95">
            <v>9484</v>
          </cell>
          <cell r="K95">
            <v>41845</v>
          </cell>
        </row>
        <row r="96">
          <cell r="A96" t="str">
            <v>Wirral</v>
          </cell>
          <cell r="B96">
            <v>257265</v>
          </cell>
          <cell r="C96">
            <v>138365</v>
          </cell>
          <cell r="D96">
            <v>126240</v>
          </cell>
          <cell r="E96">
            <v>12125</v>
          </cell>
          <cell r="F96">
            <v>118900</v>
          </cell>
          <cell r="G96">
            <v>186557</v>
          </cell>
          <cell r="H96">
            <v>133122</v>
          </cell>
          <cell r="I96">
            <v>121234</v>
          </cell>
          <cell r="J96">
            <v>11888</v>
          </cell>
          <cell r="K96">
            <v>53435</v>
          </cell>
        </row>
        <row r="98">
          <cell r="A98" t="str">
            <v>YORKSHIRE AND THE HUMBER</v>
          </cell>
          <cell r="B98">
            <v>3943062</v>
          </cell>
          <cell r="C98">
            <v>2452954</v>
          </cell>
          <cell r="D98">
            <v>2283070</v>
          </cell>
          <cell r="E98">
            <v>169884</v>
          </cell>
          <cell r="F98">
            <v>1490108</v>
          </cell>
          <cell r="G98">
            <v>3061295</v>
          </cell>
          <cell r="H98">
            <v>2398763</v>
          </cell>
          <cell r="I98">
            <v>2230329</v>
          </cell>
          <cell r="J98">
            <v>168434</v>
          </cell>
          <cell r="K98">
            <v>662532</v>
          </cell>
        </row>
        <row r="100">
          <cell r="A100" t="str">
            <v>East Riding of Yorkshire UA</v>
          </cell>
          <cell r="B100">
            <v>246649</v>
          </cell>
          <cell r="C100">
            <v>151486</v>
          </cell>
          <cell r="D100">
            <v>143884</v>
          </cell>
          <cell r="E100">
            <v>7602</v>
          </cell>
          <cell r="F100">
            <v>95163</v>
          </cell>
          <cell r="G100">
            <v>182825</v>
          </cell>
          <cell r="H100">
            <v>146155</v>
          </cell>
          <cell r="I100">
            <v>138813</v>
          </cell>
          <cell r="J100">
            <v>7342</v>
          </cell>
          <cell r="K100">
            <v>36670</v>
          </cell>
        </row>
        <row r="101">
          <cell r="A101" t="str">
            <v>Kingston upon Hull, City of UA</v>
          </cell>
          <cell r="B101">
            <v>197994</v>
          </cell>
          <cell r="C101">
            <v>117237</v>
          </cell>
          <cell r="D101">
            <v>101346</v>
          </cell>
          <cell r="E101">
            <v>15891</v>
          </cell>
          <cell r="F101">
            <v>80757</v>
          </cell>
          <cell r="G101">
            <v>153760</v>
          </cell>
          <cell r="H101">
            <v>115103</v>
          </cell>
          <cell r="I101">
            <v>99212</v>
          </cell>
          <cell r="J101">
            <v>15891</v>
          </cell>
          <cell r="K101">
            <v>38657</v>
          </cell>
        </row>
        <row r="102">
          <cell r="A102" t="str">
            <v>North East Lincolnshire UA</v>
          </cell>
          <cell r="B102">
            <v>116508</v>
          </cell>
          <cell r="C102">
            <v>68623</v>
          </cell>
          <cell r="D102">
            <v>61845</v>
          </cell>
          <cell r="E102">
            <v>6778</v>
          </cell>
          <cell r="F102">
            <v>47885</v>
          </cell>
          <cell r="G102">
            <v>91411</v>
          </cell>
          <cell r="H102">
            <v>67185</v>
          </cell>
          <cell r="I102">
            <v>60636</v>
          </cell>
          <cell r="J102">
            <v>6549</v>
          </cell>
          <cell r="K102">
            <v>24226</v>
          </cell>
        </row>
        <row r="103">
          <cell r="A103" t="str">
            <v>North Lincolnshire UA</v>
          </cell>
          <cell r="B103">
            <v>120833</v>
          </cell>
          <cell r="C103">
            <v>78219</v>
          </cell>
          <cell r="D103">
            <v>71233</v>
          </cell>
          <cell r="E103">
            <v>6986</v>
          </cell>
          <cell r="F103">
            <v>42614</v>
          </cell>
          <cell r="G103">
            <v>97424</v>
          </cell>
          <cell r="H103">
            <v>77745</v>
          </cell>
          <cell r="I103">
            <v>70759</v>
          </cell>
          <cell r="J103">
            <v>6986</v>
          </cell>
          <cell r="K103">
            <v>19679</v>
          </cell>
        </row>
        <row r="104">
          <cell r="A104" t="str">
            <v>York UA</v>
          </cell>
          <cell r="B104">
            <v>143994</v>
          </cell>
          <cell r="C104">
            <v>88917</v>
          </cell>
          <cell r="D104">
            <v>83782</v>
          </cell>
          <cell r="E104">
            <v>5135</v>
          </cell>
          <cell r="F104">
            <v>55077</v>
          </cell>
          <cell r="G104">
            <v>106439</v>
          </cell>
          <cell r="H104">
            <v>86553</v>
          </cell>
          <cell r="I104">
            <v>81418</v>
          </cell>
          <cell r="J104">
            <v>5135</v>
          </cell>
          <cell r="K104">
            <v>19886</v>
          </cell>
        </row>
        <row r="106">
          <cell r="A106" t="str">
            <v>North Yorkshire</v>
          </cell>
          <cell r="B106">
            <v>447807</v>
          </cell>
          <cell r="C106">
            <v>288761</v>
          </cell>
          <cell r="D106">
            <v>281019</v>
          </cell>
          <cell r="E106">
            <v>7742</v>
          </cell>
          <cell r="F106">
            <v>159046</v>
          </cell>
          <cell r="G106">
            <v>338017</v>
          </cell>
          <cell r="H106">
            <v>278176</v>
          </cell>
          <cell r="I106">
            <v>270434</v>
          </cell>
          <cell r="J106">
            <v>7742</v>
          </cell>
          <cell r="K106">
            <v>59841</v>
          </cell>
        </row>
        <row r="107">
          <cell r="A107" t="str">
            <v>Craven</v>
          </cell>
          <cell r="B107">
            <v>41278</v>
          </cell>
          <cell r="C107">
            <v>29056</v>
          </cell>
          <cell r="D107">
            <v>27921</v>
          </cell>
          <cell r="E107">
            <v>1135</v>
          </cell>
          <cell r="F107">
            <v>12222</v>
          </cell>
          <cell r="G107">
            <v>29990</v>
          </cell>
          <cell r="H107">
            <v>27598</v>
          </cell>
          <cell r="I107">
            <v>26463</v>
          </cell>
          <cell r="J107">
            <v>1135</v>
          </cell>
          <cell r="K107">
            <v>2392</v>
          </cell>
        </row>
        <row r="108">
          <cell r="A108" t="str">
            <v>Hambleton</v>
          </cell>
          <cell r="B108">
            <v>71084</v>
          </cell>
          <cell r="C108">
            <v>46113</v>
          </cell>
          <cell r="D108">
            <v>45084</v>
          </cell>
          <cell r="E108">
            <v>1029</v>
          </cell>
          <cell r="F108">
            <v>24971</v>
          </cell>
          <cell r="G108">
            <v>54064</v>
          </cell>
          <cell r="H108">
            <v>44559</v>
          </cell>
          <cell r="I108">
            <v>43530</v>
          </cell>
          <cell r="J108">
            <v>1029</v>
          </cell>
          <cell r="K108">
            <v>9505</v>
          </cell>
        </row>
        <row r="109">
          <cell r="A109" t="str">
            <v>Harrogate</v>
          </cell>
          <cell r="B109">
            <v>114858</v>
          </cell>
          <cell r="C109">
            <v>79762</v>
          </cell>
          <cell r="D109">
            <v>77739</v>
          </cell>
          <cell r="E109">
            <v>2023</v>
          </cell>
          <cell r="F109">
            <v>35096</v>
          </cell>
          <cell r="G109">
            <v>89500</v>
          </cell>
          <cell r="H109">
            <v>75082</v>
          </cell>
          <cell r="I109">
            <v>73059</v>
          </cell>
          <cell r="J109">
            <v>2023</v>
          </cell>
          <cell r="K109">
            <v>14418</v>
          </cell>
        </row>
        <row r="110">
          <cell r="A110" t="str">
            <v>Richmondshire</v>
          </cell>
          <cell r="B110">
            <v>37673</v>
          </cell>
          <cell r="C110">
            <v>26266</v>
          </cell>
          <cell r="D110">
            <v>25991</v>
          </cell>
          <cell r="E110">
            <v>275</v>
          </cell>
          <cell r="F110">
            <v>11407</v>
          </cell>
          <cell r="G110">
            <v>30770</v>
          </cell>
          <cell r="H110">
            <v>25700</v>
          </cell>
          <cell r="I110">
            <v>25425</v>
          </cell>
          <cell r="J110">
            <v>275</v>
          </cell>
          <cell r="K110">
            <v>5070</v>
          </cell>
        </row>
        <row r="111">
          <cell r="A111" t="str">
            <v>Ryedale</v>
          </cell>
          <cell r="B111">
            <v>39399</v>
          </cell>
          <cell r="C111">
            <v>22509</v>
          </cell>
          <cell r="D111">
            <v>22236</v>
          </cell>
          <cell r="E111">
            <v>273</v>
          </cell>
          <cell r="F111">
            <v>16890</v>
          </cell>
          <cell r="G111">
            <v>25834</v>
          </cell>
          <cell r="H111">
            <v>21712</v>
          </cell>
          <cell r="I111">
            <v>21439</v>
          </cell>
          <cell r="J111">
            <v>273</v>
          </cell>
          <cell r="K111">
            <v>4122</v>
          </cell>
        </row>
        <row r="112">
          <cell r="A112" t="str">
            <v>Scarborough</v>
          </cell>
          <cell r="B112">
            <v>84394</v>
          </cell>
          <cell r="C112">
            <v>48305</v>
          </cell>
          <cell r="D112">
            <v>46269</v>
          </cell>
          <cell r="E112">
            <v>2036</v>
          </cell>
          <cell r="F112">
            <v>36089</v>
          </cell>
          <cell r="G112">
            <v>62360</v>
          </cell>
          <cell r="H112">
            <v>47010</v>
          </cell>
          <cell r="I112">
            <v>44974</v>
          </cell>
          <cell r="J112">
            <v>2036</v>
          </cell>
          <cell r="K112">
            <v>15350</v>
          </cell>
        </row>
        <row r="113">
          <cell r="A113" t="str">
            <v>Selby</v>
          </cell>
          <cell r="B113">
            <v>59121</v>
          </cell>
          <cell r="C113">
            <v>36750</v>
          </cell>
          <cell r="D113">
            <v>35779</v>
          </cell>
          <cell r="E113">
            <v>971</v>
          </cell>
          <cell r="F113">
            <v>22371</v>
          </cell>
          <cell r="G113">
            <v>45499</v>
          </cell>
          <cell r="H113">
            <v>36515</v>
          </cell>
          <cell r="I113">
            <v>35544</v>
          </cell>
          <cell r="J113">
            <v>971</v>
          </cell>
          <cell r="K113">
            <v>8984</v>
          </cell>
        </row>
        <row r="115">
          <cell r="A115" t="str">
            <v>South Yorkshire (Met County)</v>
          </cell>
          <cell r="B115">
            <v>1016151</v>
          </cell>
          <cell r="C115">
            <v>616886</v>
          </cell>
          <cell r="D115">
            <v>561386</v>
          </cell>
          <cell r="E115">
            <v>55500</v>
          </cell>
          <cell r="F115">
            <v>399265</v>
          </cell>
          <cell r="G115">
            <v>800247</v>
          </cell>
          <cell r="H115">
            <v>605927</v>
          </cell>
          <cell r="I115">
            <v>550893</v>
          </cell>
          <cell r="J115">
            <v>55034</v>
          </cell>
          <cell r="K115">
            <v>194320</v>
          </cell>
        </row>
        <row r="116">
          <cell r="A116" t="str">
            <v>Barnsley</v>
          </cell>
          <cell r="B116">
            <v>183231</v>
          </cell>
          <cell r="C116">
            <v>107015</v>
          </cell>
          <cell r="D116">
            <v>94973</v>
          </cell>
          <cell r="E116">
            <v>12042</v>
          </cell>
          <cell r="F116">
            <v>76216</v>
          </cell>
          <cell r="G116">
            <v>145575</v>
          </cell>
          <cell r="H116">
            <v>104496</v>
          </cell>
          <cell r="I116">
            <v>92454</v>
          </cell>
          <cell r="J116">
            <v>12042</v>
          </cell>
          <cell r="K116">
            <v>41079</v>
          </cell>
        </row>
        <row r="117">
          <cell r="A117" t="str">
            <v>Doncaster</v>
          </cell>
          <cell r="B117">
            <v>225449</v>
          </cell>
          <cell r="C117">
            <v>138656</v>
          </cell>
          <cell r="D117">
            <v>126878</v>
          </cell>
          <cell r="E117">
            <v>11778</v>
          </cell>
          <cell r="F117">
            <v>86793</v>
          </cell>
          <cell r="G117">
            <v>176890</v>
          </cell>
          <cell r="H117">
            <v>136458</v>
          </cell>
          <cell r="I117">
            <v>124930</v>
          </cell>
          <cell r="J117">
            <v>11528</v>
          </cell>
          <cell r="K117">
            <v>40432</v>
          </cell>
        </row>
        <row r="118">
          <cell r="A118" t="str">
            <v xml:space="preserve">Rotherham </v>
          </cell>
          <cell r="B118">
            <v>194818</v>
          </cell>
          <cell r="C118">
            <v>118976</v>
          </cell>
          <cell r="D118">
            <v>106572</v>
          </cell>
          <cell r="E118">
            <v>12404</v>
          </cell>
          <cell r="F118">
            <v>75842</v>
          </cell>
          <cell r="G118">
            <v>153067</v>
          </cell>
          <cell r="H118">
            <v>117601</v>
          </cell>
          <cell r="I118">
            <v>105197</v>
          </cell>
          <cell r="J118">
            <v>12404</v>
          </cell>
          <cell r="K118">
            <v>35466</v>
          </cell>
        </row>
        <row r="119">
          <cell r="A119" t="str">
            <v>Sheffield</v>
          </cell>
          <cell r="B119">
            <v>412653</v>
          </cell>
          <cell r="C119">
            <v>252239</v>
          </cell>
          <cell r="D119">
            <v>232963</v>
          </cell>
          <cell r="E119">
            <v>19276</v>
          </cell>
          <cell r="F119">
            <v>160414</v>
          </cell>
          <cell r="G119">
            <v>324715</v>
          </cell>
          <cell r="H119">
            <v>247372</v>
          </cell>
          <cell r="I119">
            <v>228312</v>
          </cell>
          <cell r="J119">
            <v>19060</v>
          </cell>
          <cell r="K119">
            <v>77343</v>
          </cell>
        </row>
        <row r="121">
          <cell r="A121" t="str">
            <v>West Yorkshire (Met County)</v>
          </cell>
          <cell r="B121">
            <v>1653126</v>
          </cell>
          <cell r="C121">
            <v>1042825</v>
          </cell>
          <cell r="D121">
            <v>978575</v>
          </cell>
          <cell r="E121">
            <v>64250</v>
          </cell>
          <cell r="F121">
            <v>610301</v>
          </cell>
          <cell r="G121">
            <v>1291172</v>
          </cell>
          <cell r="H121">
            <v>1021919</v>
          </cell>
          <cell r="I121">
            <v>958164</v>
          </cell>
          <cell r="J121">
            <v>63755</v>
          </cell>
          <cell r="K121">
            <v>269253</v>
          </cell>
        </row>
        <row r="122">
          <cell r="A122" t="str">
            <v xml:space="preserve">Bradford </v>
          </cell>
          <cell r="B122">
            <v>369859</v>
          </cell>
          <cell r="C122">
            <v>215886</v>
          </cell>
          <cell r="D122">
            <v>198604</v>
          </cell>
          <cell r="E122">
            <v>17282</v>
          </cell>
          <cell r="F122">
            <v>153973</v>
          </cell>
          <cell r="G122">
            <v>274976</v>
          </cell>
          <cell r="H122">
            <v>211101</v>
          </cell>
          <cell r="I122">
            <v>193819</v>
          </cell>
          <cell r="J122">
            <v>17282</v>
          </cell>
          <cell r="K122">
            <v>63875</v>
          </cell>
        </row>
        <row r="123">
          <cell r="A123" t="str">
            <v>Calderdale</v>
          </cell>
          <cell r="B123">
            <v>149044</v>
          </cell>
          <cell r="C123">
            <v>96740</v>
          </cell>
          <cell r="D123">
            <v>90884</v>
          </cell>
          <cell r="E123">
            <v>5856</v>
          </cell>
          <cell r="F123">
            <v>52304</v>
          </cell>
          <cell r="G123">
            <v>117940</v>
          </cell>
          <cell r="H123">
            <v>95223</v>
          </cell>
          <cell r="I123">
            <v>89367</v>
          </cell>
          <cell r="J123">
            <v>5856</v>
          </cell>
          <cell r="K123">
            <v>22717</v>
          </cell>
        </row>
        <row r="124">
          <cell r="A124" t="str">
            <v xml:space="preserve">Kirklees </v>
          </cell>
          <cell r="B124">
            <v>304362</v>
          </cell>
          <cell r="C124">
            <v>198374</v>
          </cell>
          <cell r="D124">
            <v>186236</v>
          </cell>
          <cell r="E124">
            <v>12138</v>
          </cell>
          <cell r="F124">
            <v>105988</v>
          </cell>
          <cell r="G124">
            <v>246356</v>
          </cell>
          <cell r="H124">
            <v>195736</v>
          </cell>
          <cell r="I124">
            <v>183835</v>
          </cell>
          <cell r="J124">
            <v>11901</v>
          </cell>
          <cell r="K124">
            <v>50620</v>
          </cell>
        </row>
        <row r="125">
          <cell r="A125" t="str">
            <v xml:space="preserve">Leeds </v>
          </cell>
          <cell r="B125">
            <v>575994</v>
          </cell>
          <cell r="C125">
            <v>375598</v>
          </cell>
          <cell r="D125">
            <v>354748</v>
          </cell>
          <cell r="E125">
            <v>20850</v>
          </cell>
          <cell r="F125">
            <v>200396</v>
          </cell>
          <cell r="G125">
            <v>449746</v>
          </cell>
          <cell r="H125">
            <v>365022</v>
          </cell>
          <cell r="I125">
            <v>344430</v>
          </cell>
          <cell r="J125">
            <v>20592</v>
          </cell>
          <cell r="K125">
            <v>84724</v>
          </cell>
        </row>
        <row r="126">
          <cell r="A126" t="str">
            <v>Wakefield</v>
          </cell>
          <cell r="B126">
            <v>253867</v>
          </cell>
          <cell r="C126">
            <v>156227</v>
          </cell>
          <cell r="D126">
            <v>148103</v>
          </cell>
          <cell r="E126">
            <v>8124</v>
          </cell>
          <cell r="F126">
            <v>97640</v>
          </cell>
          <cell r="G126">
            <v>202154</v>
          </cell>
          <cell r="H126">
            <v>154837</v>
          </cell>
          <cell r="I126">
            <v>146713</v>
          </cell>
          <cell r="J126">
            <v>8124</v>
          </cell>
          <cell r="K126">
            <v>47317</v>
          </cell>
        </row>
        <row r="128">
          <cell r="A128" t="str">
            <v>EAST MIDLANDS</v>
          </cell>
          <cell r="B128">
            <v>3278350</v>
          </cell>
          <cell r="C128">
            <v>2084514</v>
          </cell>
          <cell r="D128">
            <v>1977666</v>
          </cell>
          <cell r="E128">
            <v>106848</v>
          </cell>
          <cell r="F128">
            <v>1193836</v>
          </cell>
          <cell r="G128">
            <v>2545253</v>
          </cell>
          <cell r="H128">
            <v>2032116</v>
          </cell>
          <cell r="I128">
            <v>1925506</v>
          </cell>
          <cell r="J128">
            <v>106610</v>
          </cell>
          <cell r="K128">
            <v>513137</v>
          </cell>
        </row>
        <row r="130">
          <cell r="A130" t="str">
            <v xml:space="preserve">Derby UA </v>
          </cell>
          <cell r="B130">
            <v>186220</v>
          </cell>
          <cell r="C130">
            <v>111294</v>
          </cell>
          <cell r="D130">
            <v>103988</v>
          </cell>
          <cell r="E130">
            <v>7306</v>
          </cell>
          <cell r="F130">
            <v>74926</v>
          </cell>
          <cell r="G130">
            <v>140757</v>
          </cell>
          <cell r="H130">
            <v>109101</v>
          </cell>
          <cell r="I130">
            <v>101795</v>
          </cell>
          <cell r="J130">
            <v>7306</v>
          </cell>
          <cell r="K130">
            <v>31656</v>
          </cell>
        </row>
        <row r="131">
          <cell r="A131" t="str">
            <v>Leicester UA</v>
          </cell>
          <cell r="B131">
            <v>217828</v>
          </cell>
          <cell r="C131">
            <v>124371</v>
          </cell>
          <cell r="D131">
            <v>113879</v>
          </cell>
          <cell r="E131">
            <v>10492</v>
          </cell>
          <cell r="F131">
            <v>93457</v>
          </cell>
          <cell r="G131">
            <v>166659</v>
          </cell>
          <cell r="H131">
            <v>122487</v>
          </cell>
          <cell r="I131">
            <v>111995</v>
          </cell>
          <cell r="J131">
            <v>10492</v>
          </cell>
          <cell r="K131">
            <v>44172</v>
          </cell>
        </row>
        <row r="132">
          <cell r="A132" t="str">
            <v>Nottingham UA</v>
          </cell>
          <cell r="B132">
            <v>229311</v>
          </cell>
          <cell r="C132">
            <v>131832</v>
          </cell>
          <cell r="D132">
            <v>121630</v>
          </cell>
          <cell r="E132">
            <v>10202</v>
          </cell>
          <cell r="F132">
            <v>97479</v>
          </cell>
          <cell r="G132">
            <v>181054</v>
          </cell>
          <cell r="H132">
            <v>129105</v>
          </cell>
          <cell r="I132">
            <v>118903</v>
          </cell>
          <cell r="J132">
            <v>10202</v>
          </cell>
          <cell r="K132">
            <v>51949</v>
          </cell>
        </row>
        <row r="133">
          <cell r="A133" t="str">
            <v xml:space="preserve">Rutland UA </v>
          </cell>
          <cell r="B133">
            <v>26265</v>
          </cell>
          <cell r="C133">
            <v>14254</v>
          </cell>
          <cell r="D133">
            <v>13929</v>
          </cell>
          <cell r="E133">
            <v>325</v>
          </cell>
          <cell r="F133">
            <v>12011</v>
          </cell>
          <cell r="G133">
            <v>17484</v>
          </cell>
          <cell r="H133">
            <v>13641</v>
          </cell>
          <cell r="I133">
            <v>13316</v>
          </cell>
          <cell r="J133">
            <v>325</v>
          </cell>
          <cell r="K133">
            <v>3843</v>
          </cell>
        </row>
        <row r="135">
          <cell r="A135" t="str">
            <v>Derbyshire</v>
          </cell>
          <cell r="B135">
            <v>584351</v>
          </cell>
          <cell r="C135">
            <v>361166</v>
          </cell>
          <cell r="D135">
            <v>342944</v>
          </cell>
          <cell r="E135">
            <v>18222</v>
          </cell>
          <cell r="F135">
            <v>223185</v>
          </cell>
          <cell r="G135">
            <v>448184</v>
          </cell>
          <cell r="H135">
            <v>354132</v>
          </cell>
          <cell r="I135">
            <v>335910</v>
          </cell>
          <cell r="J135">
            <v>18222</v>
          </cell>
          <cell r="K135">
            <v>94052</v>
          </cell>
        </row>
        <row r="136">
          <cell r="A136" t="str">
            <v>Amber Valley</v>
          </cell>
          <cell r="B136">
            <v>91433</v>
          </cell>
          <cell r="C136">
            <v>55829</v>
          </cell>
          <cell r="D136">
            <v>53243</v>
          </cell>
          <cell r="E136">
            <v>2586</v>
          </cell>
          <cell r="F136">
            <v>35604</v>
          </cell>
          <cell r="G136">
            <v>68953</v>
          </cell>
          <cell r="H136">
            <v>54437</v>
          </cell>
          <cell r="I136">
            <v>51851</v>
          </cell>
          <cell r="J136">
            <v>2586</v>
          </cell>
          <cell r="K136">
            <v>14516</v>
          </cell>
        </row>
        <row r="137">
          <cell r="A137" t="str">
            <v>Bolsover</v>
          </cell>
          <cell r="B137">
            <v>53171</v>
          </cell>
          <cell r="C137">
            <v>30402</v>
          </cell>
          <cell r="D137">
            <v>28120</v>
          </cell>
          <cell r="E137">
            <v>2282</v>
          </cell>
          <cell r="F137">
            <v>22769</v>
          </cell>
          <cell r="G137">
            <v>39829</v>
          </cell>
          <cell r="H137">
            <v>30183</v>
          </cell>
          <cell r="I137">
            <v>27901</v>
          </cell>
          <cell r="J137">
            <v>2282</v>
          </cell>
          <cell r="K137">
            <v>9646</v>
          </cell>
        </row>
        <row r="138">
          <cell r="A138" t="str">
            <v>Chesterfield</v>
          </cell>
          <cell r="B138">
            <v>80801</v>
          </cell>
          <cell r="C138">
            <v>46633</v>
          </cell>
          <cell r="D138">
            <v>42585</v>
          </cell>
          <cell r="E138">
            <v>4048</v>
          </cell>
          <cell r="F138">
            <v>34168</v>
          </cell>
          <cell r="G138">
            <v>61432</v>
          </cell>
          <cell r="H138">
            <v>45508</v>
          </cell>
          <cell r="I138">
            <v>41460</v>
          </cell>
          <cell r="J138">
            <v>4048</v>
          </cell>
          <cell r="K138">
            <v>15924</v>
          </cell>
        </row>
        <row r="139">
          <cell r="A139" t="str">
            <v>Derbyshire Dales</v>
          </cell>
          <cell r="B139">
            <v>55767</v>
          </cell>
          <cell r="C139">
            <v>36333</v>
          </cell>
          <cell r="D139">
            <v>34718</v>
          </cell>
          <cell r="E139">
            <v>1615</v>
          </cell>
          <cell r="F139">
            <v>19434</v>
          </cell>
          <cell r="G139">
            <v>42644</v>
          </cell>
          <cell r="H139">
            <v>35353</v>
          </cell>
          <cell r="I139">
            <v>33738</v>
          </cell>
          <cell r="J139">
            <v>1615</v>
          </cell>
          <cell r="K139">
            <v>7291</v>
          </cell>
        </row>
        <row r="140">
          <cell r="A140" t="str">
            <v>Erewash</v>
          </cell>
          <cell r="B140">
            <v>85037</v>
          </cell>
          <cell r="C140">
            <v>54413</v>
          </cell>
          <cell r="D140">
            <v>53232</v>
          </cell>
          <cell r="E140">
            <v>1181</v>
          </cell>
          <cell r="F140">
            <v>30624</v>
          </cell>
          <cell r="G140">
            <v>64211</v>
          </cell>
          <cell r="H140">
            <v>53181</v>
          </cell>
          <cell r="I140">
            <v>52000</v>
          </cell>
          <cell r="J140">
            <v>1181</v>
          </cell>
          <cell r="K140">
            <v>11030</v>
          </cell>
        </row>
        <row r="141">
          <cell r="A141" t="str">
            <v>High Peak</v>
          </cell>
          <cell r="B141">
            <v>71438</v>
          </cell>
          <cell r="C141">
            <v>47611</v>
          </cell>
          <cell r="D141">
            <v>44666</v>
          </cell>
          <cell r="E141">
            <v>2945</v>
          </cell>
          <cell r="F141">
            <v>23827</v>
          </cell>
          <cell r="G141">
            <v>56637</v>
          </cell>
          <cell r="H141">
            <v>46267</v>
          </cell>
          <cell r="I141">
            <v>43322</v>
          </cell>
          <cell r="J141">
            <v>2945</v>
          </cell>
          <cell r="K141">
            <v>10370</v>
          </cell>
        </row>
        <row r="142">
          <cell r="A142" t="str">
            <v>North East Derbyshire</v>
          </cell>
          <cell r="B142">
            <v>80916</v>
          </cell>
          <cell r="C142">
            <v>50071</v>
          </cell>
          <cell r="D142">
            <v>48091</v>
          </cell>
          <cell r="E142">
            <v>1980</v>
          </cell>
          <cell r="F142">
            <v>30845</v>
          </cell>
          <cell r="G142">
            <v>62250</v>
          </cell>
          <cell r="H142">
            <v>49854</v>
          </cell>
          <cell r="I142">
            <v>47874</v>
          </cell>
          <cell r="J142">
            <v>1980</v>
          </cell>
          <cell r="K142">
            <v>12396</v>
          </cell>
        </row>
        <row r="143">
          <cell r="A143" t="str">
            <v>South Derbyshire</v>
          </cell>
          <cell r="B143">
            <v>65788</v>
          </cell>
          <cell r="C143">
            <v>39874</v>
          </cell>
          <cell r="D143">
            <v>38289</v>
          </cell>
          <cell r="E143">
            <v>1585</v>
          </cell>
          <cell r="F143">
            <v>25914</v>
          </cell>
          <cell r="G143">
            <v>52228</v>
          </cell>
          <cell r="H143">
            <v>39349</v>
          </cell>
          <cell r="I143">
            <v>37764</v>
          </cell>
          <cell r="J143">
            <v>1585</v>
          </cell>
          <cell r="K143">
            <v>12879</v>
          </cell>
        </row>
        <row r="145">
          <cell r="A145" t="str">
            <v>Leicestershire</v>
          </cell>
          <cell r="B145">
            <v>481731</v>
          </cell>
          <cell r="C145">
            <v>334408</v>
          </cell>
          <cell r="D145">
            <v>323220</v>
          </cell>
          <cell r="E145">
            <v>11188</v>
          </cell>
          <cell r="F145">
            <v>147323</v>
          </cell>
          <cell r="G145">
            <v>378181</v>
          </cell>
          <cell r="H145">
            <v>325007</v>
          </cell>
          <cell r="I145">
            <v>313819</v>
          </cell>
          <cell r="J145">
            <v>11188</v>
          </cell>
          <cell r="K145">
            <v>53174</v>
          </cell>
        </row>
        <row r="146">
          <cell r="A146" t="str">
            <v>Blaby</v>
          </cell>
          <cell r="B146">
            <v>70528</v>
          </cell>
          <cell r="C146">
            <v>48455</v>
          </cell>
          <cell r="D146">
            <v>46387</v>
          </cell>
          <cell r="E146">
            <v>2068</v>
          </cell>
          <cell r="F146">
            <v>22073</v>
          </cell>
          <cell r="G146">
            <v>54981</v>
          </cell>
          <cell r="H146">
            <v>46662</v>
          </cell>
          <cell r="I146">
            <v>44594</v>
          </cell>
          <cell r="J146">
            <v>2068</v>
          </cell>
          <cell r="K146">
            <v>8319</v>
          </cell>
        </row>
        <row r="147">
          <cell r="A147" t="str">
            <v>Charnwood</v>
          </cell>
          <cell r="B147">
            <v>122223</v>
          </cell>
          <cell r="C147">
            <v>84122</v>
          </cell>
          <cell r="D147">
            <v>81787</v>
          </cell>
          <cell r="E147">
            <v>2335</v>
          </cell>
          <cell r="F147">
            <v>38101</v>
          </cell>
          <cell r="G147">
            <v>98159</v>
          </cell>
          <cell r="H147">
            <v>82911</v>
          </cell>
          <cell r="I147">
            <v>80576</v>
          </cell>
          <cell r="J147">
            <v>2335</v>
          </cell>
          <cell r="K147">
            <v>15248</v>
          </cell>
        </row>
        <row r="148">
          <cell r="A148" t="str">
            <v>Harborough</v>
          </cell>
          <cell r="B148">
            <v>58024</v>
          </cell>
          <cell r="C148">
            <v>44771</v>
          </cell>
          <cell r="D148">
            <v>43986</v>
          </cell>
          <cell r="E148">
            <v>785</v>
          </cell>
          <cell r="F148">
            <v>13253</v>
          </cell>
          <cell r="G148">
            <v>47274</v>
          </cell>
          <cell r="H148">
            <v>42253</v>
          </cell>
          <cell r="I148">
            <v>41468</v>
          </cell>
          <cell r="J148">
            <v>785</v>
          </cell>
          <cell r="K148">
            <v>5021</v>
          </cell>
        </row>
        <row r="149">
          <cell r="A149" t="str">
            <v>Hinckley and Bosworth</v>
          </cell>
          <cell r="B149">
            <v>81363</v>
          </cell>
          <cell r="C149">
            <v>58977</v>
          </cell>
          <cell r="D149">
            <v>56110</v>
          </cell>
          <cell r="E149">
            <v>2867</v>
          </cell>
          <cell r="F149">
            <v>22386</v>
          </cell>
          <cell r="G149">
            <v>64658</v>
          </cell>
          <cell r="H149">
            <v>58354</v>
          </cell>
          <cell r="I149">
            <v>55487</v>
          </cell>
          <cell r="J149">
            <v>2867</v>
          </cell>
          <cell r="K149">
            <v>6304</v>
          </cell>
        </row>
        <row r="150">
          <cell r="A150" t="str">
            <v>Melton</v>
          </cell>
          <cell r="B150">
            <v>37334</v>
          </cell>
          <cell r="C150">
            <v>26429</v>
          </cell>
          <cell r="D150">
            <v>26146</v>
          </cell>
          <cell r="E150">
            <v>283</v>
          </cell>
          <cell r="F150">
            <v>10905</v>
          </cell>
          <cell r="G150">
            <v>29798</v>
          </cell>
          <cell r="H150">
            <v>25639</v>
          </cell>
          <cell r="I150">
            <v>25356</v>
          </cell>
          <cell r="J150">
            <v>283</v>
          </cell>
          <cell r="K150">
            <v>4159</v>
          </cell>
        </row>
        <row r="151">
          <cell r="A151" t="str">
            <v>North West Leicestershire</v>
          </cell>
          <cell r="B151">
            <v>69401</v>
          </cell>
          <cell r="C151">
            <v>44004</v>
          </cell>
          <cell r="D151">
            <v>41963</v>
          </cell>
          <cell r="E151">
            <v>2041</v>
          </cell>
          <cell r="F151">
            <v>25397</v>
          </cell>
          <cell r="G151">
            <v>52559</v>
          </cell>
          <cell r="H151">
            <v>42781</v>
          </cell>
          <cell r="I151">
            <v>40740</v>
          </cell>
          <cell r="J151">
            <v>2041</v>
          </cell>
          <cell r="K151">
            <v>9778</v>
          </cell>
        </row>
        <row r="152">
          <cell r="A152" t="str">
            <v>Oadby and Wigston</v>
          </cell>
          <cell r="B152">
            <v>42858</v>
          </cell>
          <cell r="C152">
            <v>27650</v>
          </cell>
          <cell r="D152">
            <v>26841</v>
          </cell>
          <cell r="E152">
            <v>809</v>
          </cell>
          <cell r="F152">
            <v>15208</v>
          </cell>
          <cell r="G152">
            <v>30752</v>
          </cell>
          <cell r="H152">
            <v>26407</v>
          </cell>
          <cell r="I152">
            <v>25598</v>
          </cell>
          <cell r="J152">
            <v>809</v>
          </cell>
          <cell r="K152">
            <v>4345</v>
          </cell>
        </row>
        <row r="154">
          <cell r="A154" t="str">
            <v xml:space="preserve">Lincolnshire </v>
          </cell>
          <cell r="B154">
            <v>490388</v>
          </cell>
          <cell r="C154">
            <v>307650</v>
          </cell>
          <cell r="D154">
            <v>293192</v>
          </cell>
          <cell r="E154">
            <v>14458</v>
          </cell>
          <cell r="F154">
            <v>182738</v>
          </cell>
          <cell r="G154">
            <v>376047</v>
          </cell>
          <cell r="H154">
            <v>296820</v>
          </cell>
          <cell r="I154">
            <v>282362</v>
          </cell>
          <cell r="J154">
            <v>14458</v>
          </cell>
          <cell r="K154">
            <v>79227</v>
          </cell>
        </row>
        <row r="155">
          <cell r="A155" t="str">
            <v>Boston</v>
          </cell>
          <cell r="B155">
            <v>46752</v>
          </cell>
          <cell r="C155">
            <v>27834</v>
          </cell>
          <cell r="D155">
            <v>26391</v>
          </cell>
          <cell r="E155">
            <v>1443</v>
          </cell>
          <cell r="F155">
            <v>18918</v>
          </cell>
          <cell r="G155">
            <v>34205</v>
          </cell>
          <cell r="H155">
            <v>26118</v>
          </cell>
          <cell r="I155">
            <v>24675</v>
          </cell>
          <cell r="J155">
            <v>1443</v>
          </cell>
          <cell r="K155">
            <v>8087</v>
          </cell>
        </row>
        <row r="156">
          <cell r="A156" t="str">
            <v>East Lindsey</v>
          </cell>
          <cell r="B156">
            <v>100556</v>
          </cell>
          <cell r="C156">
            <v>57715</v>
          </cell>
          <cell r="D156">
            <v>55500</v>
          </cell>
          <cell r="E156">
            <v>2215</v>
          </cell>
          <cell r="F156">
            <v>42841</v>
          </cell>
          <cell r="G156">
            <v>71417</v>
          </cell>
          <cell r="H156">
            <v>54561</v>
          </cell>
          <cell r="I156">
            <v>52346</v>
          </cell>
          <cell r="J156">
            <v>2215</v>
          </cell>
          <cell r="K156">
            <v>16856</v>
          </cell>
        </row>
        <row r="157">
          <cell r="A157" t="str">
            <v>Lincoln</v>
          </cell>
          <cell r="B157">
            <v>65938</v>
          </cell>
          <cell r="C157">
            <v>35955</v>
          </cell>
          <cell r="D157">
            <v>34741</v>
          </cell>
          <cell r="E157">
            <v>1214</v>
          </cell>
          <cell r="F157">
            <v>29983</v>
          </cell>
          <cell r="G157">
            <v>46735</v>
          </cell>
          <cell r="H157">
            <v>35143</v>
          </cell>
          <cell r="I157">
            <v>33929</v>
          </cell>
          <cell r="J157">
            <v>1214</v>
          </cell>
          <cell r="K157">
            <v>11592</v>
          </cell>
        </row>
        <row r="158">
          <cell r="A158" t="str">
            <v>North Kesteven</v>
          </cell>
          <cell r="B158">
            <v>67620</v>
          </cell>
          <cell r="C158">
            <v>47179</v>
          </cell>
          <cell r="D158">
            <v>45641</v>
          </cell>
          <cell r="E158">
            <v>1538</v>
          </cell>
          <cell r="F158">
            <v>20441</v>
          </cell>
          <cell r="G158">
            <v>56293</v>
          </cell>
          <cell r="H158">
            <v>46201</v>
          </cell>
          <cell r="I158">
            <v>44663</v>
          </cell>
          <cell r="J158">
            <v>1538</v>
          </cell>
          <cell r="K158">
            <v>10092</v>
          </cell>
        </row>
        <row r="159">
          <cell r="A159" t="str">
            <v>South Holland</v>
          </cell>
          <cell r="B159">
            <v>57313</v>
          </cell>
          <cell r="C159">
            <v>33540</v>
          </cell>
          <cell r="D159">
            <v>32478</v>
          </cell>
          <cell r="E159">
            <v>1062</v>
          </cell>
          <cell r="F159">
            <v>23773</v>
          </cell>
          <cell r="G159">
            <v>41691</v>
          </cell>
          <cell r="H159">
            <v>32730</v>
          </cell>
          <cell r="I159">
            <v>31668</v>
          </cell>
          <cell r="J159">
            <v>1062</v>
          </cell>
          <cell r="K159">
            <v>8961</v>
          </cell>
        </row>
        <row r="160">
          <cell r="A160" t="str">
            <v>South Kesteven</v>
          </cell>
          <cell r="B160">
            <v>93637</v>
          </cell>
          <cell r="C160">
            <v>66240</v>
          </cell>
          <cell r="D160">
            <v>61502</v>
          </cell>
          <cell r="E160">
            <v>4738</v>
          </cell>
          <cell r="F160">
            <v>27397</v>
          </cell>
          <cell r="G160">
            <v>76644</v>
          </cell>
          <cell r="H160">
            <v>63530</v>
          </cell>
          <cell r="I160">
            <v>58792</v>
          </cell>
          <cell r="J160">
            <v>4738</v>
          </cell>
          <cell r="K160">
            <v>13114</v>
          </cell>
        </row>
        <row r="161">
          <cell r="A161" t="str">
            <v>West Lindsey</v>
          </cell>
          <cell r="B161">
            <v>58572</v>
          </cell>
          <cell r="C161">
            <v>39187</v>
          </cell>
          <cell r="D161">
            <v>36939</v>
          </cell>
          <cell r="E161">
            <v>2248</v>
          </cell>
          <cell r="F161">
            <v>19385</v>
          </cell>
          <cell r="G161">
            <v>49062</v>
          </cell>
          <cell r="H161">
            <v>38537</v>
          </cell>
          <cell r="I161">
            <v>36289</v>
          </cell>
          <cell r="J161">
            <v>2248</v>
          </cell>
          <cell r="K161">
            <v>10525</v>
          </cell>
        </row>
        <row r="163">
          <cell r="A163" t="str">
            <v xml:space="preserve">Northamptonshire </v>
          </cell>
          <cell r="B163">
            <v>465721</v>
          </cell>
          <cell r="C163">
            <v>324721</v>
          </cell>
          <cell r="D163">
            <v>311647</v>
          </cell>
          <cell r="E163">
            <v>13074</v>
          </cell>
          <cell r="F163">
            <v>141000</v>
          </cell>
          <cell r="G163">
            <v>375109</v>
          </cell>
          <cell r="H163">
            <v>313509</v>
          </cell>
          <cell r="I163">
            <v>300673</v>
          </cell>
          <cell r="J163">
            <v>12836</v>
          </cell>
          <cell r="K163">
            <v>61600</v>
          </cell>
        </row>
        <row r="164">
          <cell r="A164" t="str">
            <v>Corby</v>
          </cell>
          <cell r="B164">
            <v>40056</v>
          </cell>
          <cell r="C164">
            <v>26058</v>
          </cell>
          <cell r="D164">
            <v>24751</v>
          </cell>
          <cell r="E164">
            <v>1307</v>
          </cell>
          <cell r="F164">
            <v>13998</v>
          </cell>
          <cell r="G164">
            <v>31455</v>
          </cell>
          <cell r="H164">
            <v>25341</v>
          </cell>
          <cell r="I164">
            <v>24034</v>
          </cell>
          <cell r="J164">
            <v>1307</v>
          </cell>
          <cell r="K164">
            <v>6114</v>
          </cell>
        </row>
        <row r="165">
          <cell r="A165" t="str">
            <v>Daventry</v>
          </cell>
          <cell r="B165">
            <v>50363</v>
          </cell>
          <cell r="C165">
            <v>37838</v>
          </cell>
          <cell r="D165">
            <v>36825</v>
          </cell>
          <cell r="E165">
            <v>1013</v>
          </cell>
          <cell r="F165">
            <v>12525</v>
          </cell>
          <cell r="G165">
            <v>43424</v>
          </cell>
          <cell r="H165">
            <v>36823</v>
          </cell>
          <cell r="I165">
            <v>35810</v>
          </cell>
          <cell r="J165">
            <v>1013</v>
          </cell>
          <cell r="K165">
            <v>6601</v>
          </cell>
        </row>
        <row r="166">
          <cell r="A166" t="str">
            <v>East Northamptonshire</v>
          </cell>
          <cell r="B166">
            <v>57423</v>
          </cell>
          <cell r="C166">
            <v>37735</v>
          </cell>
          <cell r="D166">
            <v>35871</v>
          </cell>
          <cell r="E166">
            <v>1864</v>
          </cell>
          <cell r="F166">
            <v>19688</v>
          </cell>
          <cell r="G166">
            <v>43426</v>
          </cell>
          <cell r="H166">
            <v>36044</v>
          </cell>
          <cell r="I166">
            <v>34180</v>
          </cell>
          <cell r="J166">
            <v>1864</v>
          </cell>
          <cell r="K166">
            <v>7382</v>
          </cell>
        </row>
        <row r="167">
          <cell r="A167" t="str">
            <v>Kettering</v>
          </cell>
          <cell r="B167">
            <v>62816</v>
          </cell>
          <cell r="C167">
            <v>42797</v>
          </cell>
          <cell r="D167">
            <v>40882</v>
          </cell>
          <cell r="E167">
            <v>1915</v>
          </cell>
          <cell r="F167">
            <v>20019</v>
          </cell>
          <cell r="G167">
            <v>48948</v>
          </cell>
          <cell r="H167">
            <v>40386</v>
          </cell>
          <cell r="I167">
            <v>38471</v>
          </cell>
          <cell r="J167">
            <v>1915</v>
          </cell>
          <cell r="K167">
            <v>8562</v>
          </cell>
        </row>
        <row r="168">
          <cell r="A168" t="str">
            <v>Northampton</v>
          </cell>
          <cell r="B168">
            <v>147635</v>
          </cell>
          <cell r="C168">
            <v>100177</v>
          </cell>
          <cell r="D168">
            <v>94842</v>
          </cell>
          <cell r="E168">
            <v>5335</v>
          </cell>
          <cell r="F168">
            <v>47458</v>
          </cell>
          <cell r="G168">
            <v>118737</v>
          </cell>
          <cell r="H168">
            <v>97284</v>
          </cell>
          <cell r="I168">
            <v>92187</v>
          </cell>
          <cell r="J168">
            <v>5097</v>
          </cell>
          <cell r="K168">
            <v>21453</v>
          </cell>
        </row>
        <row r="169">
          <cell r="A169" t="str">
            <v>South Northamptonshire</v>
          </cell>
          <cell r="B169">
            <v>55766</v>
          </cell>
          <cell r="C169">
            <v>46499</v>
          </cell>
          <cell r="D169">
            <v>45100</v>
          </cell>
          <cell r="E169">
            <v>1399</v>
          </cell>
          <cell r="F169">
            <v>9267</v>
          </cell>
          <cell r="G169">
            <v>50712</v>
          </cell>
          <cell r="H169">
            <v>45386</v>
          </cell>
          <cell r="I169">
            <v>43987</v>
          </cell>
          <cell r="J169">
            <v>1399</v>
          </cell>
          <cell r="K169">
            <v>5326</v>
          </cell>
        </row>
        <row r="170">
          <cell r="A170" t="str">
            <v>Wellingborough</v>
          </cell>
          <cell r="B170">
            <v>51662</v>
          </cell>
          <cell r="C170">
            <v>33617</v>
          </cell>
          <cell r="D170">
            <v>33376</v>
          </cell>
          <cell r="E170">
            <v>241</v>
          </cell>
          <cell r="F170">
            <v>18045</v>
          </cell>
          <cell r="G170">
            <v>38407</v>
          </cell>
          <cell r="H170">
            <v>32245</v>
          </cell>
          <cell r="I170">
            <v>32004</v>
          </cell>
          <cell r="J170">
            <v>241</v>
          </cell>
          <cell r="K170">
            <v>6162</v>
          </cell>
        </row>
        <row r="172">
          <cell r="A172" t="str">
            <v>Nottinghamshire</v>
          </cell>
          <cell r="B172">
            <v>596535</v>
          </cell>
          <cell r="C172">
            <v>374818</v>
          </cell>
          <cell r="D172">
            <v>353237</v>
          </cell>
          <cell r="E172">
            <v>21581</v>
          </cell>
          <cell r="F172">
            <v>221717</v>
          </cell>
          <cell r="G172">
            <v>461778</v>
          </cell>
          <cell r="H172">
            <v>368314</v>
          </cell>
          <cell r="I172">
            <v>346733</v>
          </cell>
          <cell r="J172">
            <v>21581</v>
          </cell>
          <cell r="K172">
            <v>93464</v>
          </cell>
        </row>
        <row r="173">
          <cell r="A173" t="str">
            <v>Ashfield</v>
          </cell>
          <cell r="B173">
            <v>88120</v>
          </cell>
          <cell r="C173">
            <v>53235</v>
          </cell>
          <cell r="D173">
            <v>50558</v>
          </cell>
          <cell r="E173">
            <v>2677</v>
          </cell>
          <cell r="F173">
            <v>34885</v>
          </cell>
          <cell r="G173">
            <v>64861</v>
          </cell>
          <cell r="H173">
            <v>52295</v>
          </cell>
          <cell r="I173">
            <v>49618</v>
          </cell>
          <cell r="J173">
            <v>2677</v>
          </cell>
          <cell r="K173">
            <v>12566</v>
          </cell>
        </row>
        <row r="174">
          <cell r="A174" t="str">
            <v>Bassetlaw</v>
          </cell>
          <cell r="B174">
            <v>82823</v>
          </cell>
          <cell r="C174">
            <v>50106</v>
          </cell>
          <cell r="D174">
            <v>47112</v>
          </cell>
          <cell r="E174">
            <v>2994</v>
          </cell>
          <cell r="F174">
            <v>32717</v>
          </cell>
          <cell r="G174">
            <v>61172</v>
          </cell>
          <cell r="H174">
            <v>48952</v>
          </cell>
          <cell r="I174">
            <v>45958</v>
          </cell>
          <cell r="J174">
            <v>2994</v>
          </cell>
          <cell r="K174">
            <v>12220</v>
          </cell>
        </row>
        <row r="175">
          <cell r="A175" t="str">
            <v>Broxtowe</v>
          </cell>
          <cell r="B175">
            <v>93171</v>
          </cell>
          <cell r="C175">
            <v>59601</v>
          </cell>
          <cell r="D175">
            <v>54321</v>
          </cell>
          <cell r="E175">
            <v>5280</v>
          </cell>
          <cell r="F175">
            <v>33570</v>
          </cell>
          <cell r="G175">
            <v>73048</v>
          </cell>
          <cell r="H175">
            <v>59358</v>
          </cell>
          <cell r="I175">
            <v>54078</v>
          </cell>
          <cell r="J175">
            <v>5280</v>
          </cell>
          <cell r="K175">
            <v>13690</v>
          </cell>
        </row>
        <row r="176">
          <cell r="A176" t="str">
            <v>Gedling</v>
          </cell>
          <cell r="B176">
            <v>89736</v>
          </cell>
          <cell r="C176">
            <v>56376</v>
          </cell>
          <cell r="D176">
            <v>52165</v>
          </cell>
          <cell r="E176">
            <v>4211</v>
          </cell>
          <cell r="F176">
            <v>33360</v>
          </cell>
          <cell r="G176">
            <v>70462</v>
          </cell>
          <cell r="H176">
            <v>55299</v>
          </cell>
          <cell r="I176">
            <v>51088</v>
          </cell>
          <cell r="J176">
            <v>4211</v>
          </cell>
          <cell r="K176">
            <v>15163</v>
          </cell>
        </row>
        <row r="177">
          <cell r="A177" t="str">
            <v>Mansfield</v>
          </cell>
          <cell r="B177">
            <v>76554</v>
          </cell>
          <cell r="C177">
            <v>46066</v>
          </cell>
          <cell r="D177">
            <v>43803</v>
          </cell>
          <cell r="E177">
            <v>2263</v>
          </cell>
          <cell r="F177">
            <v>30488</v>
          </cell>
          <cell r="G177">
            <v>59916</v>
          </cell>
          <cell r="H177">
            <v>44993</v>
          </cell>
          <cell r="I177">
            <v>42730</v>
          </cell>
          <cell r="J177">
            <v>2263</v>
          </cell>
          <cell r="K177">
            <v>14923</v>
          </cell>
        </row>
        <row r="178">
          <cell r="A178" t="str">
            <v>Newark and Sherwood</v>
          </cell>
          <cell r="B178">
            <v>81818</v>
          </cell>
          <cell r="C178">
            <v>52548</v>
          </cell>
          <cell r="D178">
            <v>49682</v>
          </cell>
          <cell r="E178">
            <v>2866</v>
          </cell>
          <cell r="F178">
            <v>29270</v>
          </cell>
          <cell r="G178">
            <v>65825</v>
          </cell>
          <cell r="H178">
            <v>52109</v>
          </cell>
          <cell r="I178">
            <v>49243</v>
          </cell>
          <cell r="J178">
            <v>2866</v>
          </cell>
          <cell r="K178">
            <v>13716</v>
          </cell>
        </row>
        <row r="179">
          <cell r="A179" t="str">
            <v>Rushcliffe</v>
          </cell>
          <cell r="B179">
            <v>84313</v>
          </cell>
          <cell r="C179">
            <v>56886</v>
          </cell>
          <cell r="D179">
            <v>55596</v>
          </cell>
          <cell r="E179">
            <v>1290</v>
          </cell>
          <cell r="F179">
            <v>27427</v>
          </cell>
          <cell r="G179">
            <v>66494</v>
          </cell>
          <cell r="H179">
            <v>55308</v>
          </cell>
          <cell r="I179">
            <v>54018</v>
          </cell>
          <cell r="J179">
            <v>1290</v>
          </cell>
          <cell r="K179">
            <v>11186</v>
          </cell>
        </row>
        <row r="181">
          <cell r="A181" t="str">
            <v>WEST MIDLANDS</v>
          </cell>
          <cell r="B181">
            <v>4101261</v>
          </cell>
          <cell r="C181">
            <v>2592602</v>
          </cell>
          <cell r="D181">
            <v>2423195</v>
          </cell>
          <cell r="E181">
            <v>169407</v>
          </cell>
          <cell r="F181">
            <v>1508659</v>
          </cell>
          <cell r="G181">
            <v>3180810</v>
          </cell>
          <cell r="H181">
            <v>2524140</v>
          </cell>
          <cell r="I181">
            <v>2356712</v>
          </cell>
          <cell r="J181">
            <v>167428</v>
          </cell>
          <cell r="K181">
            <v>656670</v>
          </cell>
        </row>
        <row r="183">
          <cell r="A183" t="str">
            <v>Herefordshire, County of UA</v>
          </cell>
          <cell r="B183">
            <v>128544</v>
          </cell>
          <cell r="C183">
            <v>78702</v>
          </cell>
          <cell r="D183">
            <v>74730</v>
          </cell>
          <cell r="E183">
            <v>3972</v>
          </cell>
          <cell r="F183">
            <v>49842</v>
          </cell>
          <cell r="G183">
            <v>89607</v>
          </cell>
          <cell r="H183">
            <v>73608</v>
          </cell>
          <cell r="I183">
            <v>69636</v>
          </cell>
          <cell r="J183">
            <v>3972</v>
          </cell>
          <cell r="K183">
            <v>15999</v>
          </cell>
        </row>
        <row r="184">
          <cell r="A184" t="str">
            <v>Stoke-on-Trent UA</v>
          </cell>
          <cell r="B184">
            <v>197866</v>
          </cell>
          <cell r="C184">
            <v>108297</v>
          </cell>
          <cell r="D184">
            <v>100385</v>
          </cell>
          <cell r="E184">
            <v>7912</v>
          </cell>
          <cell r="F184">
            <v>89569</v>
          </cell>
          <cell r="G184">
            <v>146625</v>
          </cell>
          <cell r="H184">
            <v>107564</v>
          </cell>
          <cell r="I184">
            <v>99652</v>
          </cell>
          <cell r="J184">
            <v>7912</v>
          </cell>
          <cell r="K184">
            <v>39061</v>
          </cell>
        </row>
        <row r="185">
          <cell r="A185" t="str">
            <v>Telford and Wrekin UA</v>
          </cell>
          <cell r="B185">
            <v>114168</v>
          </cell>
          <cell r="C185">
            <v>77052</v>
          </cell>
          <cell r="D185">
            <v>72536</v>
          </cell>
          <cell r="E185">
            <v>4516</v>
          </cell>
          <cell r="F185">
            <v>37116</v>
          </cell>
          <cell r="G185">
            <v>93788</v>
          </cell>
          <cell r="H185">
            <v>75112</v>
          </cell>
          <cell r="I185">
            <v>70802</v>
          </cell>
          <cell r="J185">
            <v>4310</v>
          </cell>
          <cell r="K185">
            <v>18676</v>
          </cell>
        </row>
        <row r="187">
          <cell r="A187" t="str">
            <v>Shropshire</v>
          </cell>
          <cell r="B187">
            <v>220257</v>
          </cell>
          <cell r="C187">
            <v>145152</v>
          </cell>
          <cell r="D187">
            <v>138201</v>
          </cell>
          <cell r="E187">
            <v>6951</v>
          </cell>
          <cell r="F187">
            <v>75105</v>
          </cell>
          <cell r="G187">
            <v>177042</v>
          </cell>
          <cell r="H187">
            <v>140214</v>
          </cell>
          <cell r="I187">
            <v>133263</v>
          </cell>
          <cell r="J187">
            <v>6951</v>
          </cell>
          <cell r="K187">
            <v>36828</v>
          </cell>
        </row>
        <row r="188">
          <cell r="A188" t="str">
            <v>Bridgnorth</v>
          </cell>
          <cell r="B188">
            <v>39963</v>
          </cell>
          <cell r="C188">
            <v>29675</v>
          </cell>
          <cell r="D188">
            <v>27983</v>
          </cell>
          <cell r="E188">
            <v>1692</v>
          </cell>
          <cell r="F188">
            <v>10288</v>
          </cell>
          <cell r="G188">
            <v>34209</v>
          </cell>
          <cell r="H188">
            <v>28448</v>
          </cell>
          <cell r="I188">
            <v>26756</v>
          </cell>
          <cell r="J188">
            <v>1692</v>
          </cell>
          <cell r="K188">
            <v>5761</v>
          </cell>
        </row>
        <row r="189">
          <cell r="A189" t="str">
            <v>North Shropshire</v>
          </cell>
          <cell r="B189">
            <v>41523</v>
          </cell>
          <cell r="C189">
            <v>27798</v>
          </cell>
          <cell r="D189">
            <v>26311</v>
          </cell>
          <cell r="E189">
            <v>1487</v>
          </cell>
          <cell r="F189">
            <v>13725</v>
          </cell>
          <cell r="G189">
            <v>30908</v>
          </cell>
          <cell r="H189">
            <v>25588</v>
          </cell>
          <cell r="I189">
            <v>24101</v>
          </cell>
          <cell r="J189">
            <v>1487</v>
          </cell>
          <cell r="K189">
            <v>5320</v>
          </cell>
        </row>
        <row r="190">
          <cell r="A190" t="str">
            <v>Oswestry</v>
          </cell>
          <cell r="B190">
            <v>28359</v>
          </cell>
          <cell r="C190">
            <v>21030</v>
          </cell>
          <cell r="D190">
            <v>20036</v>
          </cell>
          <cell r="E190">
            <v>994</v>
          </cell>
          <cell r="F190">
            <v>7329</v>
          </cell>
          <cell r="G190">
            <v>23849</v>
          </cell>
          <cell r="H190">
            <v>20857</v>
          </cell>
          <cell r="I190">
            <v>19863</v>
          </cell>
          <cell r="J190">
            <v>994</v>
          </cell>
          <cell r="K190">
            <v>2992</v>
          </cell>
        </row>
        <row r="191">
          <cell r="A191" t="str">
            <v>Shrewsbury and Atcham</v>
          </cell>
          <cell r="B191">
            <v>77740</v>
          </cell>
          <cell r="C191">
            <v>46915</v>
          </cell>
          <cell r="D191">
            <v>44428</v>
          </cell>
          <cell r="E191">
            <v>2487</v>
          </cell>
          <cell r="F191">
            <v>30825</v>
          </cell>
          <cell r="G191">
            <v>62113</v>
          </cell>
          <cell r="H191">
            <v>46282</v>
          </cell>
          <cell r="I191">
            <v>43795</v>
          </cell>
          <cell r="J191">
            <v>2487</v>
          </cell>
          <cell r="K191">
            <v>15831</v>
          </cell>
        </row>
        <row r="192">
          <cell r="A192" t="str">
            <v>South Shropshire</v>
          </cell>
          <cell r="B192">
            <v>32672</v>
          </cell>
          <cell r="C192">
            <v>19734</v>
          </cell>
          <cell r="D192">
            <v>19443</v>
          </cell>
          <cell r="E192">
            <v>291</v>
          </cell>
          <cell r="F192">
            <v>12938</v>
          </cell>
          <cell r="G192">
            <v>25963</v>
          </cell>
          <cell r="H192">
            <v>19039</v>
          </cell>
          <cell r="I192">
            <v>18748</v>
          </cell>
          <cell r="J192">
            <v>291</v>
          </cell>
          <cell r="K192">
            <v>6924</v>
          </cell>
        </row>
        <row r="194">
          <cell r="A194" t="str">
            <v>Staffordshire</v>
          </cell>
          <cell r="B194">
            <v>581818</v>
          </cell>
          <cell r="C194">
            <v>379341</v>
          </cell>
          <cell r="D194">
            <v>360873</v>
          </cell>
          <cell r="E194">
            <v>18468</v>
          </cell>
          <cell r="F194">
            <v>202477</v>
          </cell>
          <cell r="G194">
            <v>448259</v>
          </cell>
          <cell r="H194">
            <v>369873</v>
          </cell>
          <cell r="I194">
            <v>351405</v>
          </cell>
          <cell r="J194">
            <v>18468</v>
          </cell>
          <cell r="K194">
            <v>78386</v>
          </cell>
        </row>
        <row r="195">
          <cell r="A195" t="str">
            <v>Cannock Chase</v>
          </cell>
          <cell r="B195">
            <v>72975</v>
          </cell>
          <cell r="C195">
            <v>43407</v>
          </cell>
          <cell r="D195">
            <v>40750</v>
          </cell>
          <cell r="E195">
            <v>2657</v>
          </cell>
          <cell r="F195">
            <v>29568</v>
          </cell>
          <cell r="G195">
            <v>56532</v>
          </cell>
          <cell r="H195">
            <v>42259</v>
          </cell>
          <cell r="I195">
            <v>39602</v>
          </cell>
          <cell r="J195">
            <v>2657</v>
          </cell>
          <cell r="K195">
            <v>14273</v>
          </cell>
        </row>
        <row r="196">
          <cell r="A196" t="str">
            <v>East Staffordshire</v>
          </cell>
          <cell r="B196">
            <v>79684</v>
          </cell>
          <cell r="C196">
            <v>52442</v>
          </cell>
          <cell r="D196">
            <v>50166</v>
          </cell>
          <cell r="E196">
            <v>2276</v>
          </cell>
          <cell r="F196">
            <v>27242</v>
          </cell>
          <cell r="G196">
            <v>59269</v>
          </cell>
          <cell r="H196">
            <v>51986</v>
          </cell>
          <cell r="I196">
            <v>49710</v>
          </cell>
          <cell r="J196">
            <v>2276</v>
          </cell>
          <cell r="K196">
            <v>7283</v>
          </cell>
        </row>
        <row r="197">
          <cell r="A197" t="str">
            <v>Lichfield</v>
          </cell>
          <cell r="B197">
            <v>74133</v>
          </cell>
          <cell r="C197">
            <v>49615</v>
          </cell>
          <cell r="D197">
            <v>46182</v>
          </cell>
          <cell r="E197">
            <v>3433</v>
          </cell>
          <cell r="F197">
            <v>24518</v>
          </cell>
          <cell r="G197">
            <v>60710</v>
          </cell>
          <cell r="H197">
            <v>48272</v>
          </cell>
          <cell r="I197">
            <v>44839</v>
          </cell>
          <cell r="J197">
            <v>3433</v>
          </cell>
          <cell r="K197">
            <v>12438</v>
          </cell>
        </row>
        <row r="198">
          <cell r="A198" t="str">
            <v>Newcastle-under-Lyme</v>
          </cell>
          <cell r="B198">
            <v>98263</v>
          </cell>
          <cell r="C198">
            <v>56574</v>
          </cell>
          <cell r="D198">
            <v>53165</v>
          </cell>
          <cell r="E198">
            <v>3409</v>
          </cell>
          <cell r="F198">
            <v>41689</v>
          </cell>
          <cell r="G198">
            <v>71005</v>
          </cell>
          <cell r="H198">
            <v>55056</v>
          </cell>
          <cell r="I198">
            <v>51647</v>
          </cell>
          <cell r="J198">
            <v>3409</v>
          </cell>
          <cell r="K198">
            <v>15949</v>
          </cell>
        </row>
        <row r="199">
          <cell r="A199" t="str">
            <v>South Staffordshire</v>
          </cell>
          <cell r="B199">
            <v>80328</v>
          </cell>
          <cell r="C199">
            <v>58922</v>
          </cell>
          <cell r="D199">
            <v>57538</v>
          </cell>
          <cell r="E199">
            <v>1384</v>
          </cell>
          <cell r="F199">
            <v>21406</v>
          </cell>
          <cell r="G199">
            <v>65981</v>
          </cell>
          <cell r="H199">
            <v>57877</v>
          </cell>
          <cell r="I199">
            <v>56493</v>
          </cell>
          <cell r="J199">
            <v>1384</v>
          </cell>
          <cell r="K199">
            <v>8104</v>
          </cell>
        </row>
        <row r="200">
          <cell r="A200" t="str">
            <v>Stafford</v>
          </cell>
          <cell r="B200">
            <v>100574</v>
          </cell>
          <cell r="C200">
            <v>69439</v>
          </cell>
          <cell r="D200">
            <v>65992</v>
          </cell>
          <cell r="E200">
            <v>3447</v>
          </cell>
          <cell r="F200">
            <v>31135</v>
          </cell>
          <cell r="G200">
            <v>79197</v>
          </cell>
          <cell r="H200">
            <v>66434</v>
          </cell>
          <cell r="I200">
            <v>62987</v>
          </cell>
          <cell r="J200">
            <v>3447</v>
          </cell>
          <cell r="K200">
            <v>12763</v>
          </cell>
        </row>
        <row r="201">
          <cell r="A201" t="str">
            <v>Staffordshire Moorlands</v>
          </cell>
          <cell r="B201">
            <v>75861</v>
          </cell>
          <cell r="C201">
            <v>48942</v>
          </cell>
          <cell r="D201">
            <v>47080</v>
          </cell>
          <cell r="E201">
            <v>1862</v>
          </cell>
          <cell r="F201">
            <v>26919</v>
          </cell>
          <cell r="G201">
            <v>55565</v>
          </cell>
          <cell r="H201">
            <v>47989</v>
          </cell>
          <cell r="I201">
            <v>46127</v>
          </cell>
          <cell r="J201">
            <v>1862</v>
          </cell>
          <cell r="K201">
            <v>7576</v>
          </cell>
        </row>
        <row r="202">
          <cell r="A202" t="str">
            <v>Tamworth</v>
          </cell>
          <cell r="B202">
            <v>57639</v>
          </cell>
          <cell r="C202">
            <v>42395</v>
          </cell>
          <cell r="D202">
            <v>40477</v>
          </cell>
          <cell r="E202">
            <v>1918</v>
          </cell>
          <cell r="F202">
            <v>15244</v>
          </cell>
          <cell r="G202">
            <v>49570</v>
          </cell>
          <cell r="H202">
            <v>42395</v>
          </cell>
          <cell r="I202">
            <v>40477</v>
          </cell>
          <cell r="J202">
            <v>1918</v>
          </cell>
          <cell r="K202">
            <v>7175</v>
          </cell>
        </row>
        <row r="204">
          <cell r="A204" t="str">
            <v>Warwickshire</v>
          </cell>
          <cell r="B204">
            <v>406106</v>
          </cell>
          <cell r="C204">
            <v>275387</v>
          </cell>
          <cell r="D204">
            <v>265135</v>
          </cell>
          <cell r="E204">
            <v>10252</v>
          </cell>
          <cell r="F204">
            <v>130719</v>
          </cell>
          <cell r="G204">
            <v>320764</v>
          </cell>
          <cell r="H204">
            <v>266808</v>
          </cell>
          <cell r="I204">
            <v>256791</v>
          </cell>
          <cell r="J204">
            <v>10017</v>
          </cell>
          <cell r="K204">
            <v>53956</v>
          </cell>
        </row>
        <row r="205">
          <cell r="A205" t="str">
            <v>North Warwickshire</v>
          </cell>
          <cell r="B205">
            <v>50014</v>
          </cell>
          <cell r="C205">
            <v>33768</v>
          </cell>
          <cell r="D205">
            <v>33251</v>
          </cell>
          <cell r="E205">
            <v>517</v>
          </cell>
          <cell r="F205">
            <v>16246</v>
          </cell>
          <cell r="G205">
            <v>40135</v>
          </cell>
          <cell r="H205">
            <v>33524</v>
          </cell>
          <cell r="I205">
            <v>33007</v>
          </cell>
          <cell r="J205">
            <v>517</v>
          </cell>
          <cell r="K205">
            <v>6611</v>
          </cell>
        </row>
        <row r="206">
          <cell r="A206" t="str">
            <v>Nuneaton and Bedworth</v>
          </cell>
          <cell r="B206">
            <v>93146</v>
          </cell>
          <cell r="C206">
            <v>60105</v>
          </cell>
          <cell r="D206">
            <v>56310</v>
          </cell>
          <cell r="E206">
            <v>3795</v>
          </cell>
          <cell r="F206">
            <v>33041</v>
          </cell>
          <cell r="G206">
            <v>73196</v>
          </cell>
          <cell r="H206">
            <v>59579</v>
          </cell>
          <cell r="I206">
            <v>55784</v>
          </cell>
          <cell r="J206">
            <v>3795</v>
          </cell>
          <cell r="K206">
            <v>13617</v>
          </cell>
        </row>
        <row r="207">
          <cell r="A207" t="str">
            <v>Rugby</v>
          </cell>
          <cell r="B207">
            <v>71408</v>
          </cell>
          <cell r="C207">
            <v>50168</v>
          </cell>
          <cell r="D207">
            <v>48839</v>
          </cell>
          <cell r="E207">
            <v>1329</v>
          </cell>
          <cell r="F207">
            <v>21240</v>
          </cell>
          <cell r="G207">
            <v>58773</v>
          </cell>
          <cell r="H207">
            <v>48758</v>
          </cell>
          <cell r="I207">
            <v>47429</v>
          </cell>
          <cell r="J207">
            <v>1329</v>
          </cell>
          <cell r="K207">
            <v>10015</v>
          </cell>
        </row>
        <row r="208">
          <cell r="A208" t="str">
            <v>Stratford-on-Avon</v>
          </cell>
          <cell r="B208">
            <v>90347</v>
          </cell>
          <cell r="C208">
            <v>62757</v>
          </cell>
          <cell r="D208">
            <v>61818</v>
          </cell>
          <cell r="E208">
            <v>939</v>
          </cell>
          <cell r="F208">
            <v>27590</v>
          </cell>
          <cell r="G208">
            <v>69188</v>
          </cell>
          <cell r="H208">
            <v>58695</v>
          </cell>
          <cell r="I208">
            <v>57991</v>
          </cell>
          <cell r="J208">
            <v>704</v>
          </cell>
          <cell r="K208">
            <v>10493</v>
          </cell>
        </row>
        <row r="209">
          <cell r="A209" t="str">
            <v>Warwick</v>
          </cell>
          <cell r="B209">
            <v>101191</v>
          </cell>
          <cell r="C209">
            <v>68589</v>
          </cell>
          <cell r="D209">
            <v>64917</v>
          </cell>
          <cell r="E209">
            <v>3672</v>
          </cell>
          <cell r="F209">
            <v>32602</v>
          </cell>
          <cell r="G209">
            <v>79472</v>
          </cell>
          <cell r="H209">
            <v>66252</v>
          </cell>
          <cell r="I209">
            <v>62580</v>
          </cell>
          <cell r="J209">
            <v>3672</v>
          </cell>
          <cell r="K209">
            <v>13220</v>
          </cell>
        </row>
        <row r="211">
          <cell r="A211" t="str">
            <v>West Midlands (Met County)</v>
          </cell>
          <cell r="B211">
            <v>2024072</v>
          </cell>
          <cell r="C211">
            <v>1236892</v>
          </cell>
          <cell r="D211">
            <v>1131896</v>
          </cell>
          <cell r="E211">
            <v>104996</v>
          </cell>
          <cell r="F211">
            <v>787180</v>
          </cell>
          <cell r="G211">
            <v>1572373</v>
          </cell>
          <cell r="H211">
            <v>1209614</v>
          </cell>
          <cell r="I211">
            <v>1105758</v>
          </cell>
          <cell r="J211">
            <v>103856</v>
          </cell>
          <cell r="K211">
            <v>362759</v>
          </cell>
        </row>
        <row r="212">
          <cell r="A212" t="str">
            <v>Birmingham</v>
          </cell>
          <cell r="B212">
            <v>757812</v>
          </cell>
          <cell r="C212">
            <v>453329</v>
          </cell>
          <cell r="D212">
            <v>406968</v>
          </cell>
          <cell r="E212">
            <v>46361</v>
          </cell>
          <cell r="F212">
            <v>304483</v>
          </cell>
          <cell r="G212">
            <v>596694</v>
          </cell>
          <cell r="H212">
            <v>443442</v>
          </cell>
          <cell r="I212">
            <v>397522</v>
          </cell>
          <cell r="J212">
            <v>45920</v>
          </cell>
          <cell r="K212">
            <v>153252</v>
          </cell>
        </row>
        <row r="213">
          <cell r="A213" t="str">
            <v>Coventry</v>
          </cell>
          <cell r="B213">
            <v>239182</v>
          </cell>
          <cell r="C213">
            <v>141280</v>
          </cell>
          <cell r="D213">
            <v>131474</v>
          </cell>
          <cell r="E213">
            <v>9806</v>
          </cell>
          <cell r="F213">
            <v>97902</v>
          </cell>
          <cell r="G213">
            <v>175785</v>
          </cell>
          <cell r="H213">
            <v>137660</v>
          </cell>
          <cell r="I213">
            <v>127854</v>
          </cell>
          <cell r="J213">
            <v>9806</v>
          </cell>
          <cell r="K213">
            <v>38125</v>
          </cell>
        </row>
        <row r="214">
          <cell r="A214" t="str">
            <v xml:space="preserve">Dudley </v>
          </cell>
          <cell r="B214">
            <v>245778</v>
          </cell>
          <cell r="C214">
            <v>161490</v>
          </cell>
          <cell r="D214">
            <v>152276</v>
          </cell>
          <cell r="E214">
            <v>9214</v>
          </cell>
          <cell r="F214">
            <v>84288</v>
          </cell>
          <cell r="G214">
            <v>189456</v>
          </cell>
          <cell r="H214">
            <v>156544</v>
          </cell>
          <cell r="I214">
            <v>147558</v>
          </cell>
          <cell r="J214">
            <v>8986</v>
          </cell>
          <cell r="K214">
            <v>32912</v>
          </cell>
        </row>
        <row r="215">
          <cell r="A215" t="str">
            <v xml:space="preserve">Sandwell </v>
          </cell>
          <cell r="B215">
            <v>220517</v>
          </cell>
          <cell r="C215">
            <v>130757</v>
          </cell>
          <cell r="D215">
            <v>116498</v>
          </cell>
          <cell r="E215">
            <v>14259</v>
          </cell>
          <cell r="F215">
            <v>89760</v>
          </cell>
          <cell r="G215">
            <v>169386</v>
          </cell>
          <cell r="H215">
            <v>129598</v>
          </cell>
          <cell r="I215">
            <v>115339</v>
          </cell>
          <cell r="J215">
            <v>14259</v>
          </cell>
          <cell r="K215">
            <v>39788</v>
          </cell>
        </row>
        <row r="216">
          <cell r="A216" t="str">
            <v>Solihull</v>
          </cell>
          <cell r="B216">
            <v>165233</v>
          </cell>
          <cell r="C216">
            <v>108860</v>
          </cell>
          <cell r="D216">
            <v>105399</v>
          </cell>
          <cell r="E216">
            <v>3461</v>
          </cell>
          <cell r="F216">
            <v>56373</v>
          </cell>
          <cell r="G216">
            <v>128261</v>
          </cell>
          <cell r="H216">
            <v>105844</v>
          </cell>
          <cell r="I216">
            <v>102383</v>
          </cell>
          <cell r="J216">
            <v>3461</v>
          </cell>
          <cell r="K216">
            <v>22417</v>
          </cell>
        </row>
        <row r="217">
          <cell r="A217" t="str">
            <v>Walsall</v>
          </cell>
          <cell r="B217">
            <v>204090</v>
          </cell>
          <cell r="C217">
            <v>130021</v>
          </cell>
          <cell r="D217">
            <v>120946</v>
          </cell>
          <cell r="E217">
            <v>9075</v>
          </cell>
          <cell r="F217">
            <v>74069</v>
          </cell>
          <cell r="G217">
            <v>166791</v>
          </cell>
          <cell r="H217">
            <v>127975</v>
          </cell>
          <cell r="I217">
            <v>118900</v>
          </cell>
          <cell r="J217">
            <v>9075</v>
          </cell>
          <cell r="K217">
            <v>38816</v>
          </cell>
        </row>
        <row r="218">
          <cell r="A218" t="str">
            <v>Wolverhampton</v>
          </cell>
          <cell r="B218">
            <v>191460</v>
          </cell>
          <cell r="C218">
            <v>111155</v>
          </cell>
          <cell r="D218">
            <v>98335</v>
          </cell>
          <cell r="E218">
            <v>12820</v>
          </cell>
          <cell r="F218">
            <v>80305</v>
          </cell>
          <cell r="G218">
            <v>146000</v>
          </cell>
          <cell r="H218">
            <v>108551</v>
          </cell>
          <cell r="I218">
            <v>96202</v>
          </cell>
          <cell r="J218">
            <v>12349</v>
          </cell>
          <cell r="K218">
            <v>37449</v>
          </cell>
        </row>
        <row r="220">
          <cell r="A220" t="str">
            <v>Worcestershire</v>
          </cell>
          <cell r="B220">
            <v>428430</v>
          </cell>
          <cell r="C220">
            <v>291779</v>
          </cell>
          <cell r="D220">
            <v>279439</v>
          </cell>
          <cell r="E220">
            <v>12340</v>
          </cell>
          <cell r="F220">
            <v>136651</v>
          </cell>
          <cell r="G220">
            <v>332352</v>
          </cell>
          <cell r="H220">
            <v>281347</v>
          </cell>
          <cell r="I220">
            <v>269405</v>
          </cell>
          <cell r="J220">
            <v>11942</v>
          </cell>
          <cell r="K220">
            <v>51005</v>
          </cell>
        </row>
        <row r="221">
          <cell r="A221" t="str">
            <v>Bromsgrove</v>
          </cell>
          <cell r="B221">
            <v>67732</v>
          </cell>
          <cell r="C221">
            <v>41100</v>
          </cell>
          <cell r="D221">
            <v>40238</v>
          </cell>
          <cell r="E221">
            <v>862</v>
          </cell>
          <cell r="F221">
            <v>26632</v>
          </cell>
          <cell r="G221">
            <v>49527</v>
          </cell>
          <cell r="H221">
            <v>39699</v>
          </cell>
          <cell r="I221">
            <v>39027</v>
          </cell>
          <cell r="J221">
            <v>672</v>
          </cell>
          <cell r="K221">
            <v>9828</v>
          </cell>
        </row>
        <row r="222">
          <cell r="A222" t="str">
            <v>Malvern Hills</v>
          </cell>
          <cell r="B222">
            <v>59529</v>
          </cell>
          <cell r="C222">
            <v>39292</v>
          </cell>
          <cell r="D222">
            <v>38130</v>
          </cell>
          <cell r="E222">
            <v>1162</v>
          </cell>
          <cell r="F222">
            <v>20237</v>
          </cell>
          <cell r="G222">
            <v>43166</v>
          </cell>
          <cell r="H222">
            <v>37538</v>
          </cell>
          <cell r="I222">
            <v>36584</v>
          </cell>
          <cell r="J222">
            <v>954</v>
          </cell>
          <cell r="K222">
            <v>5628</v>
          </cell>
        </row>
        <row r="223">
          <cell r="A223" t="str">
            <v>Redditch</v>
          </cell>
          <cell r="B223">
            <v>61689</v>
          </cell>
          <cell r="C223">
            <v>45353</v>
          </cell>
          <cell r="D223">
            <v>42633</v>
          </cell>
          <cell r="E223">
            <v>2720</v>
          </cell>
          <cell r="F223">
            <v>16336</v>
          </cell>
          <cell r="G223">
            <v>51495</v>
          </cell>
          <cell r="H223">
            <v>45136</v>
          </cell>
          <cell r="I223">
            <v>42416</v>
          </cell>
          <cell r="J223">
            <v>2720</v>
          </cell>
          <cell r="K223">
            <v>6359</v>
          </cell>
        </row>
        <row r="224">
          <cell r="A224" t="str">
            <v>Worcester</v>
          </cell>
          <cell r="B224">
            <v>74536</v>
          </cell>
          <cell r="C224">
            <v>52485</v>
          </cell>
          <cell r="D224">
            <v>48783</v>
          </cell>
          <cell r="E224">
            <v>3702</v>
          </cell>
          <cell r="F224">
            <v>22051</v>
          </cell>
          <cell r="G224">
            <v>60279</v>
          </cell>
          <cell r="H224">
            <v>51144</v>
          </cell>
          <cell r="I224">
            <v>47442</v>
          </cell>
          <cell r="J224">
            <v>3702</v>
          </cell>
          <cell r="K224">
            <v>9135</v>
          </cell>
        </row>
        <row r="225">
          <cell r="A225" t="str">
            <v>Wychavon</v>
          </cell>
          <cell r="B225">
            <v>85930</v>
          </cell>
          <cell r="C225">
            <v>57554</v>
          </cell>
          <cell r="D225">
            <v>56319</v>
          </cell>
          <cell r="E225">
            <v>1235</v>
          </cell>
          <cell r="F225">
            <v>28376</v>
          </cell>
          <cell r="G225">
            <v>66489</v>
          </cell>
          <cell r="H225">
            <v>54794</v>
          </cell>
          <cell r="I225">
            <v>53559</v>
          </cell>
          <cell r="J225">
            <v>1235</v>
          </cell>
          <cell r="K225">
            <v>11695</v>
          </cell>
        </row>
        <row r="226">
          <cell r="A226" t="str">
            <v>Wyre Forest</v>
          </cell>
          <cell r="B226">
            <v>79014</v>
          </cell>
          <cell r="C226">
            <v>55995</v>
          </cell>
          <cell r="D226">
            <v>53336</v>
          </cell>
          <cell r="E226">
            <v>2659</v>
          </cell>
          <cell r="F226">
            <v>23019</v>
          </cell>
          <cell r="G226">
            <v>61396</v>
          </cell>
          <cell r="H226">
            <v>53036</v>
          </cell>
          <cell r="I226">
            <v>50377</v>
          </cell>
          <cell r="J226">
            <v>2659</v>
          </cell>
          <cell r="K226">
            <v>8360</v>
          </cell>
        </row>
        <row r="228">
          <cell r="A228" t="str">
            <v>EAST</v>
          </cell>
          <cell r="B228">
            <v>4226372</v>
          </cell>
          <cell r="C228">
            <v>2746833</v>
          </cell>
          <cell r="D228">
            <v>2622671</v>
          </cell>
          <cell r="E228">
            <v>124162</v>
          </cell>
          <cell r="F228">
            <v>1479539</v>
          </cell>
          <cell r="G228">
            <v>3272183</v>
          </cell>
          <cell r="H228">
            <v>2664487</v>
          </cell>
          <cell r="I228">
            <v>2541514</v>
          </cell>
          <cell r="J228">
            <v>122973</v>
          </cell>
          <cell r="K228">
            <v>607696</v>
          </cell>
        </row>
        <row r="230">
          <cell r="A230" t="str">
            <v>Luton UA</v>
          </cell>
          <cell r="B230">
            <v>138752</v>
          </cell>
          <cell r="C230">
            <v>92864</v>
          </cell>
          <cell r="D230">
            <v>89657</v>
          </cell>
          <cell r="E230">
            <v>3207</v>
          </cell>
          <cell r="F230">
            <v>45888</v>
          </cell>
          <cell r="G230">
            <v>113693</v>
          </cell>
          <cell r="H230">
            <v>91318</v>
          </cell>
          <cell r="I230">
            <v>88111</v>
          </cell>
          <cell r="J230">
            <v>3207</v>
          </cell>
          <cell r="K230">
            <v>22375</v>
          </cell>
        </row>
        <row r="231">
          <cell r="A231" t="str">
            <v>Peterborough UA</v>
          </cell>
          <cell r="B231">
            <v>112196</v>
          </cell>
          <cell r="C231">
            <v>73926</v>
          </cell>
          <cell r="D231">
            <v>70067</v>
          </cell>
          <cell r="E231">
            <v>3859</v>
          </cell>
          <cell r="F231">
            <v>38270</v>
          </cell>
          <cell r="G231">
            <v>89600</v>
          </cell>
          <cell r="H231">
            <v>70944</v>
          </cell>
          <cell r="I231">
            <v>67085</v>
          </cell>
          <cell r="J231">
            <v>3859</v>
          </cell>
          <cell r="K231">
            <v>18656</v>
          </cell>
        </row>
        <row r="232">
          <cell r="A232" t="str">
            <v>Southend-on-Sea UA</v>
          </cell>
          <cell r="B232">
            <v>138504</v>
          </cell>
          <cell r="C232">
            <v>85153</v>
          </cell>
          <cell r="D232">
            <v>78648</v>
          </cell>
          <cell r="E232">
            <v>6505</v>
          </cell>
          <cell r="F232">
            <v>53351</v>
          </cell>
          <cell r="G232">
            <v>104634</v>
          </cell>
          <cell r="H232">
            <v>80315</v>
          </cell>
          <cell r="I232">
            <v>73810</v>
          </cell>
          <cell r="J232">
            <v>6505</v>
          </cell>
          <cell r="K232">
            <v>24319</v>
          </cell>
        </row>
        <row r="233">
          <cell r="A233" t="str">
            <v>Thurrock UA</v>
          </cell>
          <cell r="B233">
            <v>99248</v>
          </cell>
          <cell r="C233">
            <v>63626</v>
          </cell>
          <cell r="D233">
            <v>59204</v>
          </cell>
          <cell r="E233">
            <v>4422</v>
          </cell>
          <cell r="F233">
            <v>35622</v>
          </cell>
          <cell r="G233">
            <v>79435</v>
          </cell>
          <cell r="H233">
            <v>62219</v>
          </cell>
          <cell r="I233">
            <v>57797</v>
          </cell>
          <cell r="J233">
            <v>4422</v>
          </cell>
          <cell r="K233">
            <v>17216</v>
          </cell>
        </row>
        <row r="235">
          <cell r="A235" t="str">
            <v>Bedfordshire</v>
          </cell>
          <cell r="B235">
            <v>290318</v>
          </cell>
          <cell r="C235">
            <v>204176</v>
          </cell>
          <cell r="D235">
            <v>193596</v>
          </cell>
          <cell r="E235">
            <v>10580</v>
          </cell>
          <cell r="F235">
            <v>86142</v>
          </cell>
          <cell r="G235">
            <v>236308</v>
          </cell>
          <cell r="H235">
            <v>198173</v>
          </cell>
          <cell r="I235">
            <v>187814</v>
          </cell>
          <cell r="J235">
            <v>10359</v>
          </cell>
          <cell r="K235">
            <v>38135</v>
          </cell>
        </row>
        <row r="236">
          <cell r="A236" t="str">
            <v>Bedford</v>
          </cell>
          <cell r="B236">
            <v>107212</v>
          </cell>
          <cell r="C236">
            <v>70423</v>
          </cell>
          <cell r="D236">
            <v>66543</v>
          </cell>
          <cell r="E236">
            <v>3880</v>
          </cell>
          <cell r="F236">
            <v>36789</v>
          </cell>
          <cell r="G236">
            <v>83921</v>
          </cell>
          <cell r="H236">
            <v>68598</v>
          </cell>
          <cell r="I236">
            <v>64718</v>
          </cell>
          <cell r="J236">
            <v>3880</v>
          </cell>
          <cell r="K236">
            <v>15323</v>
          </cell>
        </row>
        <row r="237">
          <cell r="A237" t="str">
            <v>Mid Bedfordshire</v>
          </cell>
          <cell r="B237">
            <v>97623</v>
          </cell>
          <cell r="C237">
            <v>71068</v>
          </cell>
          <cell r="D237">
            <v>67911</v>
          </cell>
          <cell r="E237">
            <v>3157</v>
          </cell>
          <cell r="F237">
            <v>26555</v>
          </cell>
          <cell r="G237">
            <v>79633</v>
          </cell>
          <cell r="H237">
            <v>68779</v>
          </cell>
          <cell r="I237">
            <v>65622</v>
          </cell>
          <cell r="J237">
            <v>3157</v>
          </cell>
          <cell r="K237">
            <v>10854</v>
          </cell>
        </row>
        <row r="238">
          <cell r="A238" t="str">
            <v>South Bedfordshire</v>
          </cell>
          <cell r="B238">
            <v>85483</v>
          </cell>
          <cell r="C238">
            <v>62685</v>
          </cell>
          <cell r="D238">
            <v>59142</v>
          </cell>
          <cell r="E238">
            <v>3543</v>
          </cell>
          <cell r="F238">
            <v>22798</v>
          </cell>
          <cell r="G238">
            <v>72754</v>
          </cell>
          <cell r="H238">
            <v>60796</v>
          </cell>
          <cell r="I238">
            <v>57474</v>
          </cell>
          <cell r="J238">
            <v>3322</v>
          </cell>
          <cell r="K238">
            <v>11958</v>
          </cell>
        </row>
        <row r="240">
          <cell r="A240" t="str">
            <v>Cambridgeshire</v>
          </cell>
          <cell r="B240">
            <v>451697</v>
          </cell>
          <cell r="C240">
            <v>302742</v>
          </cell>
          <cell r="D240">
            <v>292920</v>
          </cell>
          <cell r="E240">
            <v>9822</v>
          </cell>
          <cell r="F240">
            <v>148955</v>
          </cell>
          <cell r="G240">
            <v>359255</v>
          </cell>
          <cell r="H240">
            <v>294894</v>
          </cell>
          <cell r="I240">
            <v>285351</v>
          </cell>
          <cell r="J240">
            <v>9543</v>
          </cell>
          <cell r="K240">
            <v>64361</v>
          </cell>
        </row>
        <row r="241">
          <cell r="A241" t="str">
            <v>Cambridge</v>
          </cell>
          <cell r="B241">
            <v>100055</v>
          </cell>
          <cell r="C241">
            <v>60825</v>
          </cell>
          <cell r="D241">
            <v>58821</v>
          </cell>
          <cell r="E241">
            <v>2004</v>
          </cell>
          <cell r="F241">
            <v>39230</v>
          </cell>
          <cell r="G241">
            <v>80692</v>
          </cell>
          <cell r="H241">
            <v>57899</v>
          </cell>
          <cell r="I241">
            <v>56174</v>
          </cell>
          <cell r="J241">
            <v>1725</v>
          </cell>
          <cell r="K241">
            <v>22793</v>
          </cell>
        </row>
        <row r="242">
          <cell r="A242" t="str">
            <v>East Cambridgeshire</v>
          </cell>
          <cell r="B242">
            <v>59080</v>
          </cell>
          <cell r="C242">
            <v>43902</v>
          </cell>
          <cell r="D242">
            <v>42397</v>
          </cell>
          <cell r="E242">
            <v>1505</v>
          </cell>
          <cell r="F242">
            <v>15178</v>
          </cell>
          <cell r="G242">
            <v>49299</v>
          </cell>
          <cell r="H242">
            <v>43419</v>
          </cell>
          <cell r="I242">
            <v>41914</v>
          </cell>
          <cell r="J242">
            <v>1505</v>
          </cell>
          <cell r="K242">
            <v>5880</v>
          </cell>
        </row>
        <row r="243">
          <cell r="A243" t="str">
            <v>Fenland</v>
          </cell>
          <cell r="B243">
            <v>68499</v>
          </cell>
          <cell r="C243">
            <v>42216</v>
          </cell>
          <cell r="D243">
            <v>39714</v>
          </cell>
          <cell r="E243">
            <v>2502</v>
          </cell>
          <cell r="F243">
            <v>26283</v>
          </cell>
          <cell r="G243">
            <v>48623</v>
          </cell>
          <cell r="H243">
            <v>41235</v>
          </cell>
          <cell r="I243">
            <v>38733</v>
          </cell>
          <cell r="J243">
            <v>2502</v>
          </cell>
          <cell r="K243">
            <v>7388</v>
          </cell>
        </row>
        <row r="244">
          <cell r="A244" t="str">
            <v>Huntingdonshire</v>
          </cell>
          <cell r="B244">
            <v>119165</v>
          </cell>
          <cell r="C244">
            <v>84296</v>
          </cell>
          <cell r="D244">
            <v>81306</v>
          </cell>
          <cell r="E244">
            <v>2990</v>
          </cell>
          <cell r="F244">
            <v>34869</v>
          </cell>
          <cell r="G244">
            <v>99748</v>
          </cell>
          <cell r="H244">
            <v>82864</v>
          </cell>
          <cell r="I244">
            <v>79874</v>
          </cell>
          <cell r="J244">
            <v>2990</v>
          </cell>
          <cell r="K244">
            <v>16884</v>
          </cell>
        </row>
        <row r="245">
          <cell r="A245" t="str">
            <v>South Cambridgeshire</v>
          </cell>
          <cell r="B245">
            <v>104898</v>
          </cell>
          <cell r="C245">
            <v>71503</v>
          </cell>
          <cell r="D245">
            <v>70682</v>
          </cell>
          <cell r="E245">
            <v>821</v>
          </cell>
          <cell r="F245">
            <v>33395</v>
          </cell>
          <cell r="G245">
            <v>80893</v>
          </cell>
          <cell r="H245">
            <v>69477</v>
          </cell>
          <cell r="I245">
            <v>68656</v>
          </cell>
          <cell r="J245">
            <v>821</v>
          </cell>
          <cell r="K245">
            <v>11416</v>
          </cell>
        </row>
        <row r="247">
          <cell r="A247" t="str">
            <v>Essex</v>
          </cell>
          <cell r="B247">
            <v>1024844</v>
          </cell>
          <cell r="C247">
            <v>648812</v>
          </cell>
          <cell r="D247">
            <v>621166</v>
          </cell>
          <cell r="E247">
            <v>27646</v>
          </cell>
          <cell r="F247">
            <v>376032</v>
          </cell>
          <cell r="G247">
            <v>788066</v>
          </cell>
          <cell r="H247">
            <v>631886</v>
          </cell>
          <cell r="I247">
            <v>604466</v>
          </cell>
          <cell r="J247">
            <v>27420</v>
          </cell>
          <cell r="K247">
            <v>156180</v>
          </cell>
        </row>
        <row r="248">
          <cell r="A248" t="str">
            <v>Basildon</v>
          </cell>
          <cell r="B248">
            <v>128523</v>
          </cell>
          <cell r="C248">
            <v>86312</v>
          </cell>
          <cell r="D248">
            <v>81245</v>
          </cell>
          <cell r="E248">
            <v>5067</v>
          </cell>
          <cell r="F248">
            <v>42211</v>
          </cell>
          <cell r="G248">
            <v>104369</v>
          </cell>
          <cell r="H248">
            <v>84554</v>
          </cell>
          <cell r="I248">
            <v>79487</v>
          </cell>
          <cell r="J248">
            <v>5067</v>
          </cell>
          <cell r="K248">
            <v>19815</v>
          </cell>
        </row>
        <row r="249">
          <cell r="A249" t="str">
            <v>Braintree</v>
          </cell>
          <cell r="B249">
            <v>97119</v>
          </cell>
          <cell r="C249">
            <v>62976</v>
          </cell>
          <cell r="D249">
            <v>61545</v>
          </cell>
          <cell r="E249">
            <v>1431</v>
          </cell>
          <cell r="F249">
            <v>34143</v>
          </cell>
          <cell r="G249">
            <v>76533</v>
          </cell>
          <cell r="H249">
            <v>60471</v>
          </cell>
          <cell r="I249">
            <v>59266</v>
          </cell>
          <cell r="J249">
            <v>1205</v>
          </cell>
          <cell r="K249">
            <v>16062</v>
          </cell>
        </row>
        <row r="250">
          <cell r="A250" t="str">
            <v>Brentwood</v>
          </cell>
          <cell r="B250">
            <v>55559</v>
          </cell>
          <cell r="C250">
            <v>35720</v>
          </cell>
          <cell r="D250">
            <v>34428</v>
          </cell>
          <cell r="E250">
            <v>1292</v>
          </cell>
          <cell r="F250">
            <v>19839</v>
          </cell>
          <cell r="G250">
            <v>41535</v>
          </cell>
          <cell r="H250">
            <v>33929</v>
          </cell>
          <cell r="I250">
            <v>32637</v>
          </cell>
          <cell r="J250">
            <v>1292</v>
          </cell>
          <cell r="K250">
            <v>7606</v>
          </cell>
        </row>
        <row r="251">
          <cell r="A251" t="str">
            <v>Castle Point</v>
          </cell>
          <cell r="B251">
            <v>67256</v>
          </cell>
          <cell r="C251">
            <v>42133</v>
          </cell>
          <cell r="D251">
            <v>41018</v>
          </cell>
          <cell r="E251">
            <v>1115</v>
          </cell>
          <cell r="F251">
            <v>25123</v>
          </cell>
          <cell r="G251">
            <v>50283</v>
          </cell>
          <cell r="H251">
            <v>41325</v>
          </cell>
          <cell r="I251">
            <v>40210</v>
          </cell>
          <cell r="J251">
            <v>1115</v>
          </cell>
          <cell r="K251">
            <v>8958</v>
          </cell>
        </row>
        <row r="252">
          <cell r="A252" t="str">
            <v>Chelmsford</v>
          </cell>
          <cell r="B252">
            <v>124881</v>
          </cell>
          <cell r="C252">
            <v>88294</v>
          </cell>
          <cell r="D252">
            <v>84126</v>
          </cell>
          <cell r="E252">
            <v>4168</v>
          </cell>
          <cell r="F252">
            <v>36587</v>
          </cell>
          <cell r="G252">
            <v>101215</v>
          </cell>
          <cell r="H252">
            <v>86288</v>
          </cell>
          <cell r="I252">
            <v>82120</v>
          </cell>
          <cell r="J252">
            <v>4168</v>
          </cell>
          <cell r="K252">
            <v>14927</v>
          </cell>
        </row>
        <row r="253">
          <cell r="A253" t="str">
            <v>Colchester</v>
          </cell>
          <cell r="B253">
            <v>123640</v>
          </cell>
          <cell r="C253">
            <v>78247</v>
          </cell>
          <cell r="D253">
            <v>76370</v>
          </cell>
          <cell r="E253">
            <v>1877</v>
          </cell>
          <cell r="F253">
            <v>45393</v>
          </cell>
          <cell r="G253">
            <v>102643</v>
          </cell>
          <cell r="H253">
            <v>77575</v>
          </cell>
          <cell r="I253">
            <v>75698</v>
          </cell>
          <cell r="J253">
            <v>1877</v>
          </cell>
          <cell r="K253">
            <v>25068</v>
          </cell>
        </row>
        <row r="254">
          <cell r="A254" t="str">
            <v>Epping Forest</v>
          </cell>
          <cell r="B254">
            <v>94610</v>
          </cell>
          <cell r="C254">
            <v>57720</v>
          </cell>
          <cell r="D254">
            <v>55470</v>
          </cell>
          <cell r="E254">
            <v>2250</v>
          </cell>
          <cell r="F254">
            <v>36890</v>
          </cell>
          <cell r="G254">
            <v>71462</v>
          </cell>
          <cell r="H254">
            <v>56305</v>
          </cell>
          <cell r="I254">
            <v>54055</v>
          </cell>
          <cell r="J254">
            <v>2250</v>
          </cell>
          <cell r="K254">
            <v>15157</v>
          </cell>
        </row>
        <row r="255">
          <cell r="A255" t="str">
            <v>Harlow</v>
          </cell>
          <cell r="B255">
            <v>62168</v>
          </cell>
          <cell r="C255">
            <v>39112</v>
          </cell>
          <cell r="D255">
            <v>36993</v>
          </cell>
          <cell r="E255">
            <v>2119</v>
          </cell>
          <cell r="F255">
            <v>23056</v>
          </cell>
          <cell r="G255">
            <v>45888</v>
          </cell>
          <cell r="H255">
            <v>38360</v>
          </cell>
          <cell r="I255">
            <v>36241</v>
          </cell>
          <cell r="J255">
            <v>2119</v>
          </cell>
          <cell r="K255">
            <v>7528</v>
          </cell>
        </row>
        <row r="256">
          <cell r="A256" t="str">
            <v>Maldon</v>
          </cell>
          <cell r="B256">
            <v>44345</v>
          </cell>
          <cell r="C256">
            <v>28163</v>
          </cell>
          <cell r="D256">
            <v>27186</v>
          </cell>
          <cell r="E256">
            <v>977</v>
          </cell>
          <cell r="F256">
            <v>16182</v>
          </cell>
          <cell r="G256">
            <v>34607</v>
          </cell>
          <cell r="H256">
            <v>27032</v>
          </cell>
          <cell r="I256">
            <v>26055</v>
          </cell>
          <cell r="J256">
            <v>977</v>
          </cell>
          <cell r="K256">
            <v>7575</v>
          </cell>
        </row>
        <row r="257">
          <cell r="A257" t="str">
            <v>Rochford</v>
          </cell>
          <cell r="B257">
            <v>63536</v>
          </cell>
          <cell r="C257">
            <v>40827</v>
          </cell>
          <cell r="D257">
            <v>38439</v>
          </cell>
          <cell r="E257">
            <v>2388</v>
          </cell>
          <cell r="F257">
            <v>22709</v>
          </cell>
          <cell r="G257">
            <v>49430</v>
          </cell>
          <cell r="H257">
            <v>40369</v>
          </cell>
          <cell r="I257">
            <v>37981</v>
          </cell>
          <cell r="J257">
            <v>2388</v>
          </cell>
          <cell r="K257">
            <v>9061</v>
          </cell>
        </row>
        <row r="258">
          <cell r="A258" t="str">
            <v>Tendring</v>
          </cell>
          <cell r="B258">
            <v>106439</v>
          </cell>
          <cell r="C258">
            <v>52541</v>
          </cell>
          <cell r="D258">
            <v>48798</v>
          </cell>
          <cell r="E258">
            <v>3743</v>
          </cell>
          <cell r="F258">
            <v>53898</v>
          </cell>
          <cell r="G258">
            <v>66890</v>
          </cell>
          <cell r="H258">
            <v>50443</v>
          </cell>
          <cell r="I258">
            <v>46700</v>
          </cell>
          <cell r="J258">
            <v>3743</v>
          </cell>
          <cell r="K258">
            <v>16447</v>
          </cell>
        </row>
        <row r="259">
          <cell r="A259" t="str">
            <v>Uttlesford</v>
          </cell>
          <cell r="B259">
            <v>56768</v>
          </cell>
          <cell r="C259">
            <v>36767</v>
          </cell>
          <cell r="D259">
            <v>35548</v>
          </cell>
          <cell r="E259">
            <v>1219</v>
          </cell>
          <cell r="F259">
            <v>20001</v>
          </cell>
          <cell r="G259">
            <v>43211</v>
          </cell>
          <cell r="H259">
            <v>35235</v>
          </cell>
          <cell r="I259">
            <v>34016</v>
          </cell>
          <cell r="J259">
            <v>1219</v>
          </cell>
          <cell r="K259">
            <v>7976</v>
          </cell>
        </row>
        <row r="261">
          <cell r="A261" t="str">
            <v xml:space="preserve">Hertfordshire </v>
          </cell>
          <cell r="B261">
            <v>798551</v>
          </cell>
          <cell r="C261">
            <v>547629</v>
          </cell>
          <cell r="D261">
            <v>532604</v>
          </cell>
          <cell r="E261">
            <v>15025</v>
          </cell>
          <cell r="F261">
            <v>250922</v>
          </cell>
          <cell r="G261">
            <v>632563</v>
          </cell>
          <cell r="H261">
            <v>530163</v>
          </cell>
          <cell r="I261">
            <v>515138</v>
          </cell>
          <cell r="J261">
            <v>15025</v>
          </cell>
          <cell r="K261">
            <v>102400</v>
          </cell>
        </row>
        <row r="262">
          <cell r="A262" t="str">
            <v>Broxbourne</v>
          </cell>
          <cell r="B262">
            <v>62638</v>
          </cell>
          <cell r="C262">
            <v>43156</v>
          </cell>
          <cell r="D262">
            <v>41524</v>
          </cell>
          <cell r="E262">
            <v>1632</v>
          </cell>
          <cell r="F262">
            <v>19482</v>
          </cell>
          <cell r="G262">
            <v>49714</v>
          </cell>
          <cell r="H262">
            <v>42099</v>
          </cell>
          <cell r="I262">
            <v>40467</v>
          </cell>
          <cell r="J262">
            <v>1632</v>
          </cell>
          <cell r="K262">
            <v>7615</v>
          </cell>
        </row>
        <row r="263">
          <cell r="A263" t="str">
            <v>Dacorum</v>
          </cell>
          <cell r="B263">
            <v>105885</v>
          </cell>
          <cell r="C263">
            <v>74447</v>
          </cell>
          <cell r="D263">
            <v>73490</v>
          </cell>
          <cell r="E263">
            <v>957</v>
          </cell>
          <cell r="F263">
            <v>31438</v>
          </cell>
          <cell r="G263">
            <v>84586</v>
          </cell>
          <cell r="H263">
            <v>71723</v>
          </cell>
          <cell r="I263">
            <v>70766</v>
          </cell>
          <cell r="J263">
            <v>957</v>
          </cell>
          <cell r="K263">
            <v>12863</v>
          </cell>
        </row>
        <row r="264">
          <cell r="A264" t="str">
            <v>East Hertfordshire</v>
          </cell>
          <cell r="B264">
            <v>98140</v>
          </cell>
          <cell r="C264">
            <v>71788</v>
          </cell>
          <cell r="D264">
            <v>69606</v>
          </cell>
          <cell r="E264">
            <v>2182</v>
          </cell>
          <cell r="F264">
            <v>26352</v>
          </cell>
          <cell r="G264">
            <v>80266</v>
          </cell>
          <cell r="H264">
            <v>69518</v>
          </cell>
          <cell r="I264">
            <v>67336</v>
          </cell>
          <cell r="J264">
            <v>2182</v>
          </cell>
          <cell r="K264">
            <v>10748</v>
          </cell>
        </row>
        <row r="265">
          <cell r="A265" t="str">
            <v>Hertsmere</v>
          </cell>
          <cell r="B265">
            <v>74680</v>
          </cell>
          <cell r="C265">
            <v>50189</v>
          </cell>
          <cell r="D265">
            <v>48936</v>
          </cell>
          <cell r="E265">
            <v>1253</v>
          </cell>
          <cell r="F265">
            <v>24491</v>
          </cell>
          <cell r="G265">
            <v>58498</v>
          </cell>
          <cell r="H265">
            <v>48879</v>
          </cell>
          <cell r="I265">
            <v>47626</v>
          </cell>
          <cell r="J265">
            <v>1253</v>
          </cell>
          <cell r="K265">
            <v>9619</v>
          </cell>
        </row>
        <row r="266">
          <cell r="A266" t="str">
            <v>North Hertfordshire</v>
          </cell>
          <cell r="B266">
            <v>87345</v>
          </cell>
          <cell r="C266">
            <v>55581</v>
          </cell>
          <cell r="D266">
            <v>54015</v>
          </cell>
          <cell r="E266">
            <v>1566</v>
          </cell>
          <cell r="F266">
            <v>31764</v>
          </cell>
          <cell r="G266">
            <v>65572</v>
          </cell>
          <cell r="H266">
            <v>53670</v>
          </cell>
          <cell r="I266">
            <v>52104</v>
          </cell>
          <cell r="J266">
            <v>1566</v>
          </cell>
          <cell r="K266">
            <v>11902</v>
          </cell>
        </row>
        <row r="267">
          <cell r="A267" t="str">
            <v>St. Albans</v>
          </cell>
          <cell r="B267">
            <v>105104</v>
          </cell>
          <cell r="C267">
            <v>72964</v>
          </cell>
          <cell r="D267">
            <v>70883</v>
          </cell>
          <cell r="E267">
            <v>2081</v>
          </cell>
          <cell r="F267">
            <v>32140</v>
          </cell>
          <cell r="G267">
            <v>86352</v>
          </cell>
          <cell r="H267">
            <v>70949</v>
          </cell>
          <cell r="I267">
            <v>68868</v>
          </cell>
          <cell r="J267">
            <v>2081</v>
          </cell>
          <cell r="K267">
            <v>15403</v>
          </cell>
        </row>
        <row r="268">
          <cell r="A268" t="str">
            <v>Stevenage</v>
          </cell>
          <cell r="B268">
            <v>60483</v>
          </cell>
          <cell r="C268">
            <v>43880</v>
          </cell>
          <cell r="D268">
            <v>42409</v>
          </cell>
          <cell r="E268">
            <v>1471</v>
          </cell>
          <cell r="F268">
            <v>16603</v>
          </cell>
          <cell r="G268">
            <v>49269</v>
          </cell>
          <cell r="H268">
            <v>42826</v>
          </cell>
          <cell r="I268">
            <v>41355</v>
          </cell>
          <cell r="J268">
            <v>1471</v>
          </cell>
          <cell r="K268">
            <v>6443</v>
          </cell>
        </row>
        <row r="269">
          <cell r="A269" t="str">
            <v>Three Rivers</v>
          </cell>
          <cell r="B269">
            <v>67652</v>
          </cell>
          <cell r="C269">
            <v>43709</v>
          </cell>
          <cell r="D269">
            <v>43095</v>
          </cell>
          <cell r="E269">
            <v>614</v>
          </cell>
          <cell r="F269">
            <v>23943</v>
          </cell>
          <cell r="G269">
            <v>52427</v>
          </cell>
          <cell r="H269">
            <v>42619</v>
          </cell>
          <cell r="I269">
            <v>42005</v>
          </cell>
          <cell r="J269">
            <v>614</v>
          </cell>
          <cell r="K269">
            <v>9808</v>
          </cell>
        </row>
        <row r="270">
          <cell r="A270" t="str">
            <v>Watford</v>
          </cell>
          <cell r="B270">
            <v>63138</v>
          </cell>
          <cell r="C270">
            <v>44757</v>
          </cell>
          <cell r="D270">
            <v>43053</v>
          </cell>
          <cell r="E270">
            <v>1704</v>
          </cell>
          <cell r="F270">
            <v>18381</v>
          </cell>
          <cell r="G270">
            <v>52390</v>
          </cell>
          <cell r="H270">
            <v>42837</v>
          </cell>
          <cell r="I270">
            <v>41133</v>
          </cell>
          <cell r="J270">
            <v>1704</v>
          </cell>
          <cell r="K270">
            <v>9553</v>
          </cell>
        </row>
        <row r="271">
          <cell r="A271" t="str">
            <v>Welwyn Hatfield</v>
          </cell>
          <cell r="B271">
            <v>73486</v>
          </cell>
          <cell r="C271">
            <v>47158</v>
          </cell>
          <cell r="D271">
            <v>45593</v>
          </cell>
          <cell r="E271">
            <v>1565</v>
          </cell>
          <cell r="F271">
            <v>26328</v>
          </cell>
          <cell r="G271">
            <v>53489</v>
          </cell>
          <cell r="H271">
            <v>45043</v>
          </cell>
          <cell r="I271">
            <v>43478</v>
          </cell>
          <cell r="J271">
            <v>1565</v>
          </cell>
          <cell r="K271">
            <v>8446</v>
          </cell>
        </row>
        <row r="273">
          <cell r="A273" t="str">
            <v xml:space="preserve">Norfolk </v>
          </cell>
          <cell r="B273">
            <v>639146</v>
          </cell>
          <cell r="C273">
            <v>374350</v>
          </cell>
          <cell r="D273">
            <v>350575</v>
          </cell>
          <cell r="E273">
            <v>23775</v>
          </cell>
          <cell r="F273">
            <v>264796</v>
          </cell>
          <cell r="G273">
            <v>452050</v>
          </cell>
          <cell r="H273">
            <v>362790</v>
          </cell>
          <cell r="I273">
            <v>339015</v>
          </cell>
          <cell r="J273">
            <v>23775</v>
          </cell>
          <cell r="K273">
            <v>89260</v>
          </cell>
        </row>
        <row r="274">
          <cell r="A274" t="str">
            <v>Breckland</v>
          </cell>
          <cell r="B274">
            <v>92574</v>
          </cell>
          <cell r="C274">
            <v>53459</v>
          </cell>
          <cell r="D274">
            <v>50789</v>
          </cell>
          <cell r="E274">
            <v>2670</v>
          </cell>
          <cell r="F274">
            <v>39115</v>
          </cell>
          <cell r="G274">
            <v>63381</v>
          </cell>
          <cell r="H274">
            <v>52012</v>
          </cell>
          <cell r="I274">
            <v>49342</v>
          </cell>
          <cell r="J274">
            <v>2670</v>
          </cell>
          <cell r="K274">
            <v>11369</v>
          </cell>
        </row>
        <row r="275">
          <cell r="A275" t="str">
            <v>Broadland</v>
          </cell>
          <cell r="B275">
            <v>99151</v>
          </cell>
          <cell r="C275">
            <v>63313</v>
          </cell>
          <cell r="D275">
            <v>60054</v>
          </cell>
          <cell r="E275">
            <v>3259</v>
          </cell>
          <cell r="F275">
            <v>35838</v>
          </cell>
          <cell r="G275">
            <v>72605</v>
          </cell>
          <cell r="H275">
            <v>61885</v>
          </cell>
          <cell r="I275">
            <v>58626</v>
          </cell>
          <cell r="J275">
            <v>3259</v>
          </cell>
          <cell r="K275">
            <v>10720</v>
          </cell>
        </row>
        <row r="276">
          <cell r="A276" t="str">
            <v>Great Yarmouth</v>
          </cell>
          <cell r="B276">
            <v>71209</v>
          </cell>
          <cell r="C276">
            <v>35103</v>
          </cell>
          <cell r="D276">
            <v>30773</v>
          </cell>
          <cell r="E276">
            <v>4330</v>
          </cell>
          <cell r="F276">
            <v>36106</v>
          </cell>
          <cell r="G276">
            <v>44818</v>
          </cell>
          <cell r="H276">
            <v>33002</v>
          </cell>
          <cell r="I276">
            <v>28672</v>
          </cell>
          <cell r="J276">
            <v>4330</v>
          </cell>
          <cell r="K276">
            <v>11816</v>
          </cell>
        </row>
        <row r="277">
          <cell r="A277" t="str">
            <v>King’s Lynn and West Norfolk</v>
          </cell>
          <cell r="B277">
            <v>108468</v>
          </cell>
          <cell r="C277">
            <v>64485</v>
          </cell>
          <cell r="D277">
            <v>61211</v>
          </cell>
          <cell r="E277">
            <v>3274</v>
          </cell>
          <cell r="F277">
            <v>43983</v>
          </cell>
          <cell r="G277">
            <v>77315</v>
          </cell>
          <cell r="H277">
            <v>62819</v>
          </cell>
          <cell r="I277">
            <v>59545</v>
          </cell>
          <cell r="J277">
            <v>3274</v>
          </cell>
          <cell r="K277">
            <v>14496</v>
          </cell>
        </row>
        <row r="278">
          <cell r="A278" t="str">
            <v>North Norfolk</v>
          </cell>
          <cell r="B278">
            <v>80426</v>
          </cell>
          <cell r="C278">
            <v>42666</v>
          </cell>
          <cell r="D278">
            <v>40426</v>
          </cell>
          <cell r="E278">
            <v>2240</v>
          </cell>
          <cell r="F278">
            <v>37760</v>
          </cell>
          <cell r="G278">
            <v>52610</v>
          </cell>
          <cell r="H278">
            <v>39681</v>
          </cell>
          <cell r="I278">
            <v>37441</v>
          </cell>
          <cell r="J278">
            <v>2240</v>
          </cell>
          <cell r="K278">
            <v>12929</v>
          </cell>
        </row>
        <row r="279">
          <cell r="A279" t="str">
            <v>Norwich</v>
          </cell>
          <cell r="B279">
            <v>98844</v>
          </cell>
          <cell r="C279">
            <v>61558</v>
          </cell>
          <cell r="D279">
            <v>56505</v>
          </cell>
          <cell r="E279">
            <v>5053</v>
          </cell>
          <cell r="F279">
            <v>37286</v>
          </cell>
          <cell r="G279">
            <v>76591</v>
          </cell>
          <cell r="H279">
            <v>61069</v>
          </cell>
          <cell r="I279">
            <v>56016</v>
          </cell>
          <cell r="J279">
            <v>5053</v>
          </cell>
          <cell r="K279">
            <v>15522</v>
          </cell>
        </row>
        <row r="280">
          <cell r="A280" t="str">
            <v>South Norfolk</v>
          </cell>
          <cell r="B280">
            <v>88474</v>
          </cell>
          <cell r="C280">
            <v>53766</v>
          </cell>
          <cell r="D280">
            <v>50817</v>
          </cell>
          <cell r="E280">
            <v>2949</v>
          </cell>
          <cell r="F280">
            <v>34708</v>
          </cell>
          <cell r="G280">
            <v>64730</v>
          </cell>
          <cell r="H280">
            <v>52322</v>
          </cell>
          <cell r="I280">
            <v>49373</v>
          </cell>
          <cell r="J280">
            <v>2949</v>
          </cell>
          <cell r="K280">
            <v>12408</v>
          </cell>
        </row>
        <row r="282">
          <cell r="A282" t="str">
            <v>Suffolk</v>
          </cell>
          <cell r="B282">
            <v>533116</v>
          </cell>
          <cell r="C282">
            <v>353555</v>
          </cell>
          <cell r="D282">
            <v>334234</v>
          </cell>
          <cell r="E282">
            <v>19321</v>
          </cell>
          <cell r="F282">
            <v>179561</v>
          </cell>
          <cell r="G282">
            <v>416579</v>
          </cell>
          <cell r="H282">
            <v>341785</v>
          </cell>
          <cell r="I282">
            <v>322927</v>
          </cell>
          <cell r="J282">
            <v>18858</v>
          </cell>
          <cell r="K282">
            <v>74794</v>
          </cell>
        </row>
        <row r="283">
          <cell r="A283" t="str">
            <v>Babergh</v>
          </cell>
          <cell r="B283">
            <v>62013</v>
          </cell>
          <cell r="C283">
            <v>42296</v>
          </cell>
          <cell r="D283">
            <v>40850</v>
          </cell>
          <cell r="E283">
            <v>1446</v>
          </cell>
          <cell r="F283">
            <v>19717</v>
          </cell>
          <cell r="G283">
            <v>50342</v>
          </cell>
          <cell r="H283">
            <v>40825</v>
          </cell>
          <cell r="I283">
            <v>39615</v>
          </cell>
          <cell r="J283">
            <v>1210</v>
          </cell>
          <cell r="K283">
            <v>9517</v>
          </cell>
        </row>
        <row r="284">
          <cell r="A284" t="str">
            <v>Forest Heath</v>
          </cell>
          <cell r="B284">
            <v>49311</v>
          </cell>
          <cell r="C284">
            <v>36350</v>
          </cell>
          <cell r="D284">
            <v>35753</v>
          </cell>
          <cell r="E284">
            <v>597</v>
          </cell>
          <cell r="F284">
            <v>12961</v>
          </cell>
          <cell r="G284">
            <v>39948</v>
          </cell>
          <cell r="H284">
            <v>34655</v>
          </cell>
          <cell r="I284">
            <v>34058</v>
          </cell>
          <cell r="J284">
            <v>597</v>
          </cell>
          <cell r="K284">
            <v>5293</v>
          </cell>
        </row>
        <row r="285">
          <cell r="A285" t="str">
            <v>Ipswich</v>
          </cell>
          <cell r="B285">
            <v>91486</v>
          </cell>
          <cell r="C285">
            <v>61697</v>
          </cell>
          <cell r="D285">
            <v>58224</v>
          </cell>
          <cell r="E285">
            <v>3473</v>
          </cell>
          <cell r="F285">
            <v>29789</v>
          </cell>
          <cell r="G285">
            <v>73301</v>
          </cell>
          <cell r="H285">
            <v>60212</v>
          </cell>
          <cell r="I285">
            <v>56739</v>
          </cell>
          <cell r="J285">
            <v>3473</v>
          </cell>
          <cell r="K285">
            <v>13089</v>
          </cell>
        </row>
        <row r="286">
          <cell r="A286" t="str">
            <v>Mid Suffolk</v>
          </cell>
          <cell r="B286">
            <v>65919</v>
          </cell>
          <cell r="C286">
            <v>44360</v>
          </cell>
          <cell r="D286">
            <v>42426</v>
          </cell>
          <cell r="E286">
            <v>1934</v>
          </cell>
          <cell r="F286">
            <v>21559</v>
          </cell>
          <cell r="G286">
            <v>53022</v>
          </cell>
          <cell r="H286">
            <v>42834</v>
          </cell>
          <cell r="I286">
            <v>40900</v>
          </cell>
          <cell r="J286">
            <v>1934</v>
          </cell>
          <cell r="K286">
            <v>10188</v>
          </cell>
        </row>
        <row r="287">
          <cell r="A287" t="str">
            <v>St. Edmundsbury</v>
          </cell>
          <cell r="B287">
            <v>76991</v>
          </cell>
          <cell r="C287">
            <v>54202</v>
          </cell>
          <cell r="D287">
            <v>51853</v>
          </cell>
          <cell r="E287">
            <v>2349</v>
          </cell>
          <cell r="F287">
            <v>22789</v>
          </cell>
          <cell r="G287">
            <v>62498</v>
          </cell>
          <cell r="H287">
            <v>53132</v>
          </cell>
          <cell r="I287">
            <v>51010</v>
          </cell>
          <cell r="J287">
            <v>2122</v>
          </cell>
          <cell r="K287">
            <v>9366</v>
          </cell>
        </row>
        <row r="288">
          <cell r="A288" t="str">
            <v>Suffolk Coastal</v>
          </cell>
          <cell r="B288">
            <v>100179</v>
          </cell>
          <cell r="C288">
            <v>62080</v>
          </cell>
          <cell r="D288">
            <v>57257</v>
          </cell>
          <cell r="E288">
            <v>4823</v>
          </cell>
          <cell r="F288">
            <v>38099</v>
          </cell>
          <cell r="G288">
            <v>74662</v>
          </cell>
          <cell r="H288">
            <v>59870</v>
          </cell>
          <cell r="I288">
            <v>55047</v>
          </cell>
          <cell r="J288">
            <v>4823</v>
          </cell>
          <cell r="K288">
            <v>14792</v>
          </cell>
        </row>
        <row r="289">
          <cell r="A289" t="str">
            <v>Waveney</v>
          </cell>
          <cell r="B289">
            <v>87217</v>
          </cell>
          <cell r="C289">
            <v>52570</v>
          </cell>
          <cell r="D289">
            <v>47871</v>
          </cell>
          <cell r="E289">
            <v>4699</v>
          </cell>
          <cell r="F289">
            <v>34647</v>
          </cell>
          <cell r="G289">
            <v>62806</v>
          </cell>
          <cell r="H289">
            <v>50257</v>
          </cell>
          <cell r="I289">
            <v>45558</v>
          </cell>
          <cell r="J289">
            <v>4699</v>
          </cell>
          <cell r="K289">
            <v>12549</v>
          </cell>
        </row>
        <row r="291">
          <cell r="A291" t="str">
            <v>LONDON</v>
          </cell>
          <cell r="B291">
            <v>5614290</v>
          </cell>
          <cell r="C291">
            <v>3595969</v>
          </cell>
          <cell r="D291">
            <v>3312754</v>
          </cell>
          <cell r="E291">
            <v>283215</v>
          </cell>
          <cell r="F291">
            <v>2018321</v>
          </cell>
          <cell r="G291">
            <v>4580303</v>
          </cell>
          <cell r="H291">
            <v>3503468</v>
          </cell>
          <cell r="I291">
            <v>3223723</v>
          </cell>
          <cell r="J291">
            <v>279745</v>
          </cell>
          <cell r="K291">
            <v>1076835</v>
          </cell>
        </row>
        <row r="293">
          <cell r="A293" t="str">
            <v>Inner London</v>
          </cell>
        </row>
        <row r="294">
          <cell r="A294" t="str">
            <v>Camden</v>
          </cell>
          <cell r="B294">
            <v>147029</v>
          </cell>
          <cell r="C294">
            <v>91897</v>
          </cell>
          <cell r="D294">
            <v>84625</v>
          </cell>
          <cell r="E294">
            <v>7272</v>
          </cell>
          <cell r="F294">
            <v>55132</v>
          </cell>
          <cell r="G294">
            <v>120254</v>
          </cell>
          <cell r="H294">
            <v>87612</v>
          </cell>
          <cell r="I294">
            <v>81155</v>
          </cell>
          <cell r="J294">
            <v>6457</v>
          </cell>
          <cell r="K294">
            <v>32642</v>
          </cell>
        </row>
        <row r="295">
          <cell r="A295" t="str">
            <v>City of London</v>
          </cell>
          <cell r="B295">
            <v>10500</v>
          </cell>
          <cell r="C295">
            <v>5520</v>
          </cell>
          <cell r="D295">
            <v>4993</v>
          </cell>
          <cell r="E295">
            <v>527</v>
          </cell>
          <cell r="F295">
            <v>4980</v>
          </cell>
          <cell r="G295">
            <v>6174</v>
          </cell>
          <cell r="H295">
            <v>4391</v>
          </cell>
          <cell r="I295">
            <v>3864</v>
          </cell>
          <cell r="J295">
            <v>527</v>
          </cell>
          <cell r="K295">
            <v>1783</v>
          </cell>
        </row>
        <row r="296">
          <cell r="A296" t="str">
            <v xml:space="preserve">Hackney </v>
          </cell>
          <cell r="B296">
            <v>141587</v>
          </cell>
          <cell r="C296">
            <v>82302</v>
          </cell>
          <cell r="D296">
            <v>70152</v>
          </cell>
          <cell r="E296">
            <v>12150</v>
          </cell>
          <cell r="F296">
            <v>59285</v>
          </cell>
          <cell r="G296">
            <v>121218</v>
          </cell>
          <cell r="H296">
            <v>80069</v>
          </cell>
          <cell r="I296">
            <v>68161</v>
          </cell>
          <cell r="J296">
            <v>11908</v>
          </cell>
          <cell r="K296">
            <v>41149</v>
          </cell>
        </row>
        <row r="297">
          <cell r="A297" t="str">
            <v xml:space="preserve">Hammersmith and Fulham </v>
          </cell>
          <cell r="B297">
            <v>126693</v>
          </cell>
          <cell r="C297">
            <v>82996</v>
          </cell>
          <cell r="D297">
            <v>79503</v>
          </cell>
          <cell r="E297">
            <v>3493</v>
          </cell>
          <cell r="F297">
            <v>43697</v>
          </cell>
          <cell r="G297">
            <v>109602</v>
          </cell>
          <cell r="H297">
            <v>81189</v>
          </cell>
          <cell r="I297">
            <v>77696</v>
          </cell>
          <cell r="J297">
            <v>3493</v>
          </cell>
          <cell r="K297">
            <v>28413</v>
          </cell>
        </row>
        <row r="298">
          <cell r="A298" t="str">
            <v>Haringey</v>
          </cell>
          <cell r="B298">
            <v>161367</v>
          </cell>
          <cell r="C298">
            <v>99148</v>
          </cell>
          <cell r="D298">
            <v>87072</v>
          </cell>
          <cell r="E298">
            <v>12076</v>
          </cell>
          <cell r="F298">
            <v>62219</v>
          </cell>
          <cell r="G298">
            <v>141871</v>
          </cell>
          <cell r="H298">
            <v>97993</v>
          </cell>
          <cell r="I298">
            <v>86148</v>
          </cell>
          <cell r="J298">
            <v>11845</v>
          </cell>
          <cell r="K298">
            <v>43878</v>
          </cell>
        </row>
        <row r="299">
          <cell r="A299" t="str">
            <v>Islington</v>
          </cell>
          <cell r="B299">
            <v>139355</v>
          </cell>
          <cell r="C299">
            <v>86224</v>
          </cell>
          <cell r="D299">
            <v>75838</v>
          </cell>
          <cell r="E299">
            <v>10386</v>
          </cell>
          <cell r="F299">
            <v>53131</v>
          </cell>
          <cell r="G299">
            <v>117166</v>
          </cell>
          <cell r="H299">
            <v>84464</v>
          </cell>
          <cell r="I299">
            <v>74078</v>
          </cell>
          <cell r="J299">
            <v>10386</v>
          </cell>
          <cell r="K299">
            <v>32702</v>
          </cell>
        </row>
        <row r="300">
          <cell r="A300" t="str">
            <v>Kensington and Chelsea</v>
          </cell>
          <cell r="B300">
            <v>136002</v>
          </cell>
          <cell r="C300">
            <v>84804</v>
          </cell>
          <cell r="D300">
            <v>76121</v>
          </cell>
          <cell r="E300">
            <v>8683</v>
          </cell>
          <cell r="F300">
            <v>51198</v>
          </cell>
          <cell r="G300">
            <v>113341</v>
          </cell>
          <cell r="H300">
            <v>81550</v>
          </cell>
          <cell r="I300">
            <v>72867</v>
          </cell>
          <cell r="J300">
            <v>8683</v>
          </cell>
          <cell r="K300">
            <v>31791</v>
          </cell>
        </row>
        <row r="301">
          <cell r="A301" t="str">
            <v xml:space="preserve">Lambeth </v>
          </cell>
          <cell r="B301">
            <v>205406</v>
          </cell>
          <cell r="C301">
            <v>140411</v>
          </cell>
          <cell r="D301">
            <v>129697</v>
          </cell>
          <cell r="E301">
            <v>10714</v>
          </cell>
          <cell r="F301">
            <v>64995</v>
          </cell>
          <cell r="G301">
            <v>180857</v>
          </cell>
          <cell r="H301">
            <v>138806</v>
          </cell>
          <cell r="I301">
            <v>128092</v>
          </cell>
          <cell r="J301">
            <v>10714</v>
          </cell>
          <cell r="K301">
            <v>42051</v>
          </cell>
        </row>
        <row r="302">
          <cell r="A302" t="str">
            <v xml:space="preserve">Lewisham </v>
          </cell>
          <cell r="B302">
            <v>188144</v>
          </cell>
          <cell r="C302">
            <v>125710</v>
          </cell>
          <cell r="D302">
            <v>115265</v>
          </cell>
          <cell r="E302">
            <v>10445</v>
          </cell>
          <cell r="F302">
            <v>62434</v>
          </cell>
          <cell r="G302">
            <v>156626</v>
          </cell>
          <cell r="H302">
            <v>123973</v>
          </cell>
          <cell r="I302">
            <v>113528</v>
          </cell>
          <cell r="J302">
            <v>10445</v>
          </cell>
          <cell r="K302">
            <v>32653</v>
          </cell>
        </row>
        <row r="303">
          <cell r="A303" t="str">
            <v xml:space="preserve">Newham </v>
          </cell>
          <cell r="B303">
            <v>173928</v>
          </cell>
          <cell r="C303">
            <v>100053</v>
          </cell>
          <cell r="D303">
            <v>83334</v>
          </cell>
          <cell r="E303">
            <v>16719</v>
          </cell>
          <cell r="F303">
            <v>73875</v>
          </cell>
          <cell r="G303">
            <v>145931</v>
          </cell>
          <cell r="H303">
            <v>97985</v>
          </cell>
          <cell r="I303">
            <v>81491</v>
          </cell>
          <cell r="J303">
            <v>16494</v>
          </cell>
          <cell r="K303">
            <v>47946</v>
          </cell>
        </row>
        <row r="304">
          <cell r="A304" t="str">
            <v>Southwark</v>
          </cell>
          <cell r="B304">
            <v>181291</v>
          </cell>
          <cell r="C304">
            <v>114458</v>
          </cell>
          <cell r="D304">
            <v>99081</v>
          </cell>
          <cell r="E304">
            <v>15377</v>
          </cell>
          <cell r="F304">
            <v>66833</v>
          </cell>
          <cell r="G304">
            <v>151782</v>
          </cell>
          <cell r="H304">
            <v>109935</v>
          </cell>
          <cell r="I304">
            <v>95118</v>
          </cell>
          <cell r="J304">
            <v>14817</v>
          </cell>
          <cell r="K304">
            <v>41847</v>
          </cell>
        </row>
        <row r="305">
          <cell r="A305" t="str">
            <v>Tower Hamlets</v>
          </cell>
          <cell r="B305">
            <v>133496</v>
          </cell>
          <cell r="C305">
            <v>68269</v>
          </cell>
          <cell r="D305">
            <v>58821</v>
          </cell>
          <cell r="E305">
            <v>9448</v>
          </cell>
          <cell r="F305">
            <v>65227</v>
          </cell>
          <cell r="G305">
            <v>112833</v>
          </cell>
          <cell r="H305">
            <v>67360</v>
          </cell>
          <cell r="I305">
            <v>57912</v>
          </cell>
          <cell r="J305">
            <v>9448</v>
          </cell>
          <cell r="K305">
            <v>45473</v>
          </cell>
        </row>
        <row r="306">
          <cell r="A306" t="str">
            <v>Wandsworth</v>
          </cell>
          <cell r="B306">
            <v>220063</v>
          </cell>
          <cell r="C306">
            <v>142045</v>
          </cell>
          <cell r="D306">
            <v>135001</v>
          </cell>
          <cell r="E306">
            <v>7044</v>
          </cell>
          <cell r="F306">
            <v>78018</v>
          </cell>
          <cell r="G306">
            <v>176165</v>
          </cell>
          <cell r="H306">
            <v>136306</v>
          </cell>
          <cell r="I306">
            <v>129262</v>
          </cell>
          <cell r="J306">
            <v>7044</v>
          </cell>
          <cell r="K306">
            <v>39859</v>
          </cell>
        </row>
        <row r="307">
          <cell r="A307" t="str">
            <v>Westminster</v>
          </cell>
          <cell r="B307">
            <v>177764</v>
          </cell>
          <cell r="C307">
            <v>105152</v>
          </cell>
          <cell r="D307">
            <v>93677</v>
          </cell>
          <cell r="E307">
            <v>11475</v>
          </cell>
          <cell r="F307">
            <v>72612</v>
          </cell>
          <cell r="G307">
            <v>142663</v>
          </cell>
          <cell r="H307">
            <v>100493</v>
          </cell>
          <cell r="I307">
            <v>89395</v>
          </cell>
          <cell r="J307">
            <v>11098</v>
          </cell>
          <cell r="K307">
            <v>42170</v>
          </cell>
        </row>
        <row r="309">
          <cell r="A309" t="str">
            <v>Outer London</v>
          </cell>
        </row>
        <row r="310">
          <cell r="A310" t="str">
            <v>Barking and Dagenham</v>
          </cell>
          <cell r="B310">
            <v>115156</v>
          </cell>
          <cell r="C310">
            <v>68223</v>
          </cell>
          <cell r="D310">
            <v>61251</v>
          </cell>
          <cell r="E310">
            <v>6972</v>
          </cell>
          <cell r="F310">
            <v>46933</v>
          </cell>
          <cell r="G310">
            <v>91266</v>
          </cell>
          <cell r="H310">
            <v>67514</v>
          </cell>
          <cell r="I310">
            <v>60542</v>
          </cell>
          <cell r="J310">
            <v>6972</v>
          </cell>
          <cell r="K310">
            <v>23752</v>
          </cell>
        </row>
        <row r="311">
          <cell r="A311" t="str">
            <v>Barnet</v>
          </cell>
          <cell r="B311">
            <v>269298</v>
          </cell>
          <cell r="C311">
            <v>176279</v>
          </cell>
          <cell r="D311">
            <v>166742</v>
          </cell>
          <cell r="E311">
            <v>9537</v>
          </cell>
          <cell r="F311">
            <v>93019</v>
          </cell>
          <cell r="G311">
            <v>212694</v>
          </cell>
          <cell r="H311">
            <v>171008</v>
          </cell>
          <cell r="I311">
            <v>161708</v>
          </cell>
          <cell r="J311">
            <v>9300</v>
          </cell>
          <cell r="K311">
            <v>41686</v>
          </cell>
        </row>
        <row r="312">
          <cell r="A312" t="str">
            <v>Bexley</v>
          </cell>
          <cell r="B312">
            <v>178710</v>
          </cell>
          <cell r="C312">
            <v>111703</v>
          </cell>
          <cell r="D312">
            <v>103838</v>
          </cell>
          <cell r="E312">
            <v>7865</v>
          </cell>
          <cell r="F312">
            <v>67007</v>
          </cell>
          <cell r="G312">
            <v>136698</v>
          </cell>
          <cell r="H312">
            <v>108524</v>
          </cell>
          <cell r="I312">
            <v>100924</v>
          </cell>
          <cell r="J312">
            <v>7600</v>
          </cell>
          <cell r="K312">
            <v>28174</v>
          </cell>
        </row>
        <row r="313">
          <cell r="A313" t="str">
            <v xml:space="preserve">Brent </v>
          </cell>
          <cell r="B313">
            <v>203725</v>
          </cell>
          <cell r="C313">
            <v>133370</v>
          </cell>
          <cell r="D313">
            <v>118485</v>
          </cell>
          <cell r="E313">
            <v>14885</v>
          </cell>
          <cell r="F313">
            <v>70355</v>
          </cell>
          <cell r="G313">
            <v>168395</v>
          </cell>
          <cell r="H313">
            <v>130127</v>
          </cell>
          <cell r="I313">
            <v>115242</v>
          </cell>
          <cell r="J313">
            <v>14885</v>
          </cell>
          <cell r="K313">
            <v>38268</v>
          </cell>
        </row>
        <row r="314">
          <cell r="A314" t="str">
            <v>Bromley</v>
          </cell>
          <cell r="B314">
            <v>237076</v>
          </cell>
          <cell r="C314">
            <v>152440</v>
          </cell>
          <cell r="D314">
            <v>144048</v>
          </cell>
          <cell r="E314">
            <v>8392</v>
          </cell>
          <cell r="F314">
            <v>84636</v>
          </cell>
          <cell r="G314">
            <v>183100</v>
          </cell>
          <cell r="H314">
            <v>148340</v>
          </cell>
          <cell r="I314">
            <v>139948</v>
          </cell>
          <cell r="J314">
            <v>8392</v>
          </cell>
          <cell r="K314">
            <v>34760</v>
          </cell>
        </row>
        <row r="315">
          <cell r="A315" t="str">
            <v>Croydon</v>
          </cell>
          <cell r="B315">
            <v>260449</v>
          </cell>
          <cell r="C315">
            <v>178370</v>
          </cell>
          <cell r="D315">
            <v>168039</v>
          </cell>
          <cell r="E315">
            <v>10331</v>
          </cell>
          <cell r="F315">
            <v>82079</v>
          </cell>
          <cell r="G315">
            <v>214263</v>
          </cell>
          <cell r="H315">
            <v>174111</v>
          </cell>
          <cell r="I315">
            <v>163780</v>
          </cell>
          <cell r="J315">
            <v>10331</v>
          </cell>
          <cell r="K315">
            <v>40152</v>
          </cell>
        </row>
        <row r="316">
          <cell r="A316" t="str">
            <v>Ealing</v>
          </cell>
          <cell r="B316">
            <v>230914</v>
          </cell>
          <cell r="C316">
            <v>139816</v>
          </cell>
          <cell r="D316">
            <v>130840</v>
          </cell>
          <cell r="E316">
            <v>8976</v>
          </cell>
          <cell r="F316">
            <v>91098</v>
          </cell>
          <cell r="G316">
            <v>183482</v>
          </cell>
          <cell r="H316">
            <v>136601</v>
          </cell>
          <cell r="I316">
            <v>127890</v>
          </cell>
          <cell r="J316">
            <v>8711</v>
          </cell>
          <cell r="K316">
            <v>46881</v>
          </cell>
        </row>
        <row r="317">
          <cell r="A317" t="str">
            <v>Enfield</v>
          </cell>
          <cell r="B317">
            <v>208008</v>
          </cell>
          <cell r="C317">
            <v>133282</v>
          </cell>
          <cell r="D317">
            <v>123694</v>
          </cell>
          <cell r="E317">
            <v>9588</v>
          </cell>
          <cell r="F317">
            <v>74726</v>
          </cell>
          <cell r="G317">
            <v>164078</v>
          </cell>
          <cell r="H317">
            <v>130084</v>
          </cell>
          <cell r="I317">
            <v>120496</v>
          </cell>
          <cell r="J317">
            <v>9588</v>
          </cell>
          <cell r="K317">
            <v>33994</v>
          </cell>
        </row>
        <row r="318">
          <cell r="A318" t="str">
            <v>Greenwich</v>
          </cell>
          <cell r="B318">
            <v>159926</v>
          </cell>
          <cell r="C318">
            <v>103963</v>
          </cell>
          <cell r="D318">
            <v>92899</v>
          </cell>
          <cell r="E318">
            <v>11064</v>
          </cell>
          <cell r="F318">
            <v>55963</v>
          </cell>
          <cell r="G318">
            <v>133805</v>
          </cell>
          <cell r="H318">
            <v>102810</v>
          </cell>
          <cell r="I318">
            <v>91746</v>
          </cell>
          <cell r="J318">
            <v>11064</v>
          </cell>
          <cell r="K318">
            <v>30995</v>
          </cell>
        </row>
        <row r="319">
          <cell r="A319" t="str">
            <v>Harrow</v>
          </cell>
          <cell r="B319">
            <v>166200</v>
          </cell>
          <cell r="C319">
            <v>112186</v>
          </cell>
          <cell r="D319">
            <v>106197</v>
          </cell>
          <cell r="E319">
            <v>5989</v>
          </cell>
          <cell r="F319">
            <v>54014</v>
          </cell>
          <cell r="G319">
            <v>132577</v>
          </cell>
          <cell r="H319">
            <v>107856</v>
          </cell>
          <cell r="I319">
            <v>101867</v>
          </cell>
          <cell r="J319">
            <v>5989</v>
          </cell>
          <cell r="K319">
            <v>24721</v>
          </cell>
        </row>
        <row r="320">
          <cell r="A320" t="str">
            <v>Havering</v>
          </cell>
          <cell r="B320">
            <v>184835</v>
          </cell>
          <cell r="C320">
            <v>129475</v>
          </cell>
          <cell r="D320">
            <v>124121</v>
          </cell>
          <cell r="E320">
            <v>5354</v>
          </cell>
          <cell r="F320">
            <v>55360</v>
          </cell>
          <cell r="G320">
            <v>150240</v>
          </cell>
          <cell r="H320">
            <v>127805</v>
          </cell>
          <cell r="I320">
            <v>122451</v>
          </cell>
          <cell r="J320">
            <v>5354</v>
          </cell>
          <cell r="K320">
            <v>22435</v>
          </cell>
        </row>
        <row r="321">
          <cell r="A321" t="str">
            <v>Hillingdon</v>
          </cell>
          <cell r="B321">
            <v>199539</v>
          </cell>
          <cell r="C321">
            <v>132092</v>
          </cell>
          <cell r="D321">
            <v>127572</v>
          </cell>
          <cell r="E321">
            <v>4520</v>
          </cell>
          <cell r="F321">
            <v>67447</v>
          </cell>
          <cell r="G321">
            <v>156802</v>
          </cell>
          <cell r="H321">
            <v>128125</v>
          </cell>
          <cell r="I321">
            <v>123605</v>
          </cell>
          <cell r="J321">
            <v>4520</v>
          </cell>
          <cell r="K321">
            <v>28677</v>
          </cell>
        </row>
        <row r="322">
          <cell r="A322" t="str">
            <v>Hounslow</v>
          </cell>
          <cell r="B322">
            <v>169443</v>
          </cell>
          <cell r="C322">
            <v>107314</v>
          </cell>
          <cell r="D322">
            <v>102694</v>
          </cell>
          <cell r="E322">
            <v>4620</v>
          </cell>
          <cell r="F322">
            <v>62129</v>
          </cell>
          <cell r="G322">
            <v>134174</v>
          </cell>
          <cell r="H322">
            <v>105739</v>
          </cell>
          <cell r="I322">
            <v>101119</v>
          </cell>
          <cell r="J322">
            <v>4620</v>
          </cell>
          <cell r="K322">
            <v>28435</v>
          </cell>
        </row>
        <row r="323">
          <cell r="A323" t="str">
            <v>Kingston upon Thames</v>
          </cell>
          <cell r="B323">
            <v>111963</v>
          </cell>
          <cell r="C323">
            <v>76346</v>
          </cell>
          <cell r="D323">
            <v>72445</v>
          </cell>
          <cell r="E323">
            <v>3901</v>
          </cell>
          <cell r="F323">
            <v>35617</v>
          </cell>
          <cell r="G323">
            <v>93596</v>
          </cell>
          <cell r="H323">
            <v>74745</v>
          </cell>
          <cell r="I323">
            <v>70844</v>
          </cell>
          <cell r="J323">
            <v>3901</v>
          </cell>
          <cell r="K323">
            <v>18851</v>
          </cell>
        </row>
        <row r="324">
          <cell r="A324" t="str">
            <v>Merton</v>
          </cell>
          <cell r="B324">
            <v>146971</v>
          </cell>
          <cell r="C324">
            <v>103353</v>
          </cell>
          <cell r="D324">
            <v>96013</v>
          </cell>
          <cell r="E324">
            <v>7340</v>
          </cell>
          <cell r="F324">
            <v>43618</v>
          </cell>
          <cell r="G324">
            <v>118294</v>
          </cell>
          <cell r="H324">
            <v>100693</v>
          </cell>
          <cell r="I324">
            <v>93353</v>
          </cell>
          <cell r="J324">
            <v>7340</v>
          </cell>
          <cell r="K324">
            <v>17601</v>
          </cell>
        </row>
        <row r="325">
          <cell r="A325" t="str">
            <v>Redbridge</v>
          </cell>
          <cell r="B325">
            <v>176140</v>
          </cell>
          <cell r="C325">
            <v>112581</v>
          </cell>
          <cell r="D325">
            <v>102897</v>
          </cell>
          <cell r="E325">
            <v>9684</v>
          </cell>
          <cell r="F325">
            <v>63559</v>
          </cell>
          <cell r="G325">
            <v>142581</v>
          </cell>
          <cell r="H325">
            <v>109497</v>
          </cell>
          <cell r="I325">
            <v>99813</v>
          </cell>
          <cell r="J325">
            <v>9684</v>
          </cell>
          <cell r="K325">
            <v>33084</v>
          </cell>
        </row>
        <row r="326">
          <cell r="A326" t="str">
            <v>Richmond upon Thames</v>
          </cell>
          <cell r="B326">
            <v>147830</v>
          </cell>
          <cell r="C326">
            <v>95331</v>
          </cell>
          <cell r="D326">
            <v>90984</v>
          </cell>
          <cell r="E326">
            <v>4347</v>
          </cell>
          <cell r="F326">
            <v>52499</v>
          </cell>
          <cell r="G326">
            <v>116643</v>
          </cell>
          <cell r="H326">
            <v>90714</v>
          </cell>
          <cell r="I326">
            <v>86620</v>
          </cell>
          <cell r="J326">
            <v>4094</v>
          </cell>
          <cell r="K326">
            <v>25929</v>
          </cell>
        </row>
        <row r="327">
          <cell r="A327" t="str">
            <v>Sutton</v>
          </cell>
          <cell r="B327">
            <v>138937</v>
          </cell>
          <cell r="C327">
            <v>100032</v>
          </cell>
          <cell r="D327">
            <v>95356</v>
          </cell>
          <cell r="E327">
            <v>4676</v>
          </cell>
          <cell r="F327">
            <v>38905</v>
          </cell>
          <cell r="G327">
            <v>112646</v>
          </cell>
          <cell r="H327">
            <v>97716</v>
          </cell>
          <cell r="I327">
            <v>93040</v>
          </cell>
          <cell r="J327">
            <v>4676</v>
          </cell>
          <cell r="K327">
            <v>14930</v>
          </cell>
        </row>
        <row r="328">
          <cell r="A328" t="str">
            <v>Waltham Forest</v>
          </cell>
          <cell r="B328">
            <v>166545</v>
          </cell>
          <cell r="C328">
            <v>100824</v>
          </cell>
          <cell r="D328">
            <v>91459</v>
          </cell>
          <cell r="E328">
            <v>9365</v>
          </cell>
          <cell r="F328">
            <v>65721</v>
          </cell>
          <cell r="G328">
            <v>138486</v>
          </cell>
          <cell r="H328">
            <v>99333</v>
          </cell>
          <cell r="I328">
            <v>89968</v>
          </cell>
          <cell r="J328">
            <v>9365</v>
          </cell>
          <cell r="K328">
            <v>39153</v>
          </cell>
        </row>
        <row r="330">
          <cell r="A330" t="str">
            <v>SOUTH EAST</v>
          </cell>
          <cell r="B330">
            <v>6264361</v>
          </cell>
          <cell r="C330">
            <v>4157717</v>
          </cell>
          <cell r="D330">
            <v>3981259</v>
          </cell>
          <cell r="E330">
            <v>176458</v>
          </cell>
          <cell r="F330">
            <v>2106644</v>
          </cell>
          <cell r="G330">
            <v>4856006</v>
          </cell>
          <cell r="H330">
            <v>4017229</v>
          </cell>
          <cell r="I330">
            <v>3843185</v>
          </cell>
          <cell r="J330">
            <v>174044</v>
          </cell>
          <cell r="K330">
            <v>838777</v>
          </cell>
        </row>
        <row r="332">
          <cell r="A332" t="str">
            <v>Bracknell Forest UA</v>
          </cell>
          <cell r="B332">
            <v>85305</v>
          </cell>
          <cell r="C332">
            <v>64326</v>
          </cell>
          <cell r="D332">
            <v>62142</v>
          </cell>
          <cell r="E332">
            <v>2184</v>
          </cell>
          <cell r="F332">
            <v>20979</v>
          </cell>
          <cell r="G332">
            <v>71930</v>
          </cell>
          <cell r="H332">
            <v>62520</v>
          </cell>
          <cell r="I332">
            <v>60336</v>
          </cell>
          <cell r="J332">
            <v>2184</v>
          </cell>
          <cell r="K332">
            <v>9410</v>
          </cell>
        </row>
        <row r="333">
          <cell r="A333" t="str">
            <v>Brighton and Hove UA</v>
          </cell>
          <cell r="B333">
            <v>202494</v>
          </cell>
          <cell r="C333">
            <v>129015</v>
          </cell>
          <cell r="D333">
            <v>121889</v>
          </cell>
          <cell r="E333">
            <v>7126</v>
          </cell>
          <cell r="F333">
            <v>73479</v>
          </cell>
          <cell r="G333">
            <v>157206</v>
          </cell>
          <cell r="H333">
            <v>125803</v>
          </cell>
          <cell r="I333">
            <v>118677</v>
          </cell>
          <cell r="J333">
            <v>7126</v>
          </cell>
          <cell r="K333">
            <v>31403</v>
          </cell>
        </row>
        <row r="334">
          <cell r="A334" t="str">
            <v>Isle of Wight UA</v>
          </cell>
          <cell r="B334">
            <v>99535</v>
          </cell>
          <cell r="C334">
            <v>55274</v>
          </cell>
          <cell r="D334">
            <v>52305</v>
          </cell>
          <cell r="E334">
            <v>2969</v>
          </cell>
          <cell r="F334">
            <v>44261</v>
          </cell>
          <cell r="G334">
            <v>68067</v>
          </cell>
          <cell r="H334">
            <v>52553</v>
          </cell>
          <cell r="I334">
            <v>49584</v>
          </cell>
          <cell r="J334">
            <v>2969</v>
          </cell>
          <cell r="K334">
            <v>15514</v>
          </cell>
        </row>
        <row r="335">
          <cell r="A335" t="str">
            <v>Medway UA</v>
          </cell>
          <cell r="B335">
            <v>181265</v>
          </cell>
          <cell r="C335">
            <v>125395</v>
          </cell>
          <cell r="D335">
            <v>116815</v>
          </cell>
          <cell r="E335">
            <v>8580</v>
          </cell>
          <cell r="F335">
            <v>55870</v>
          </cell>
          <cell r="G335">
            <v>149096</v>
          </cell>
          <cell r="H335">
            <v>122016</v>
          </cell>
          <cell r="I335">
            <v>113436</v>
          </cell>
          <cell r="J335">
            <v>8580</v>
          </cell>
          <cell r="K335">
            <v>27080</v>
          </cell>
        </row>
        <row r="336">
          <cell r="A336" t="str">
            <v>Milton Keynes UA</v>
          </cell>
          <cell r="B336">
            <v>151368</v>
          </cell>
          <cell r="C336">
            <v>107522</v>
          </cell>
          <cell r="D336">
            <v>99858</v>
          </cell>
          <cell r="E336">
            <v>7664</v>
          </cell>
          <cell r="F336">
            <v>43846</v>
          </cell>
          <cell r="G336">
            <v>127374</v>
          </cell>
          <cell r="H336">
            <v>105000</v>
          </cell>
          <cell r="I336">
            <v>97773</v>
          </cell>
          <cell r="J336">
            <v>7227</v>
          </cell>
          <cell r="K336">
            <v>22374</v>
          </cell>
        </row>
        <row r="337">
          <cell r="A337" t="str">
            <v>Portsmouth UA</v>
          </cell>
          <cell r="B337">
            <v>145211</v>
          </cell>
          <cell r="C337">
            <v>91527</v>
          </cell>
          <cell r="D337">
            <v>84764</v>
          </cell>
          <cell r="E337">
            <v>6763</v>
          </cell>
          <cell r="F337">
            <v>53684</v>
          </cell>
          <cell r="G337">
            <v>112468</v>
          </cell>
          <cell r="H337">
            <v>89085</v>
          </cell>
          <cell r="I337">
            <v>82322</v>
          </cell>
          <cell r="J337">
            <v>6763</v>
          </cell>
          <cell r="K337">
            <v>23383</v>
          </cell>
        </row>
        <row r="338">
          <cell r="A338" t="str">
            <v>Reading UA</v>
          </cell>
          <cell r="B338">
            <v>117546</v>
          </cell>
          <cell r="C338">
            <v>80620</v>
          </cell>
          <cell r="D338">
            <v>77530</v>
          </cell>
          <cell r="E338">
            <v>3090</v>
          </cell>
          <cell r="F338">
            <v>36926</v>
          </cell>
          <cell r="G338">
            <v>96940</v>
          </cell>
          <cell r="H338">
            <v>78656</v>
          </cell>
          <cell r="I338">
            <v>75566</v>
          </cell>
          <cell r="J338">
            <v>3090</v>
          </cell>
          <cell r="K338">
            <v>18284</v>
          </cell>
        </row>
        <row r="339">
          <cell r="A339" t="str">
            <v>Slough UA</v>
          </cell>
          <cell r="B339">
            <v>84322</v>
          </cell>
          <cell r="C339">
            <v>50772</v>
          </cell>
          <cell r="D339">
            <v>48512</v>
          </cell>
          <cell r="E339">
            <v>2260</v>
          </cell>
          <cell r="F339">
            <v>33550</v>
          </cell>
          <cell r="G339">
            <v>64328</v>
          </cell>
          <cell r="H339">
            <v>49643</v>
          </cell>
          <cell r="I339">
            <v>47383</v>
          </cell>
          <cell r="J339">
            <v>2260</v>
          </cell>
          <cell r="K339">
            <v>14685</v>
          </cell>
        </row>
        <row r="340">
          <cell r="A340" t="str">
            <v>Southampton UA</v>
          </cell>
          <cell r="B340">
            <v>175243</v>
          </cell>
          <cell r="C340">
            <v>109687</v>
          </cell>
          <cell r="D340">
            <v>100232</v>
          </cell>
          <cell r="E340">
            <v>9455</v>
          </cell>
          <cell r="F340">
            <v>65556</v>
          </cell>
          <cell r="G340">
            <v>137458</v>
          </cell>
          <cell r="H340">
            <v>106745</v>
          </cell>
          <cell r="I340">
            <v>97290</v>
          </cell>
          <cell r="J340">
            <v>9455</v>
          </cell>
          <cell r="K340">
            <v>30713</v>
          </cell>
        </row>
        <row r="341">
          <cell r="A341" t="str">
            <v>West Berkshire UA</v>
          </cell>
          <cell r="B341">
            <v>112544</v>
          </cell>
          <cell r="C341">
            <v>81006</v>
          </cell>
          <cell r="D341">
            <v>79489</v>
          </cell>
          <cell r="E341">
            <v>1517</v>
          </cell>
          <cell r="F341">
            <v>31538</v>
          </cell>
          <cell r="G341">
            <v>89223</v>
          </cell>
          <cell r="H341">
            <v>77396</v>
          </cell>
          <cell r="I341">
            <v>75879</v>
          </cell>
          <cell r="J341">
            <v>1517</v>
          </cell>
          <cell r="K341">
            <v>11827</v>
          </cell>
        </row>
        <row r="342">
          <cell r="A342" t="str">
            <v>Windsor and Maidenhead UA</v>
          </cell>
          <cell r="B342">
            <v>111517</v>
          </cell>
          <cell r="C342">
            <v>77081</v>
          </cell>
          <cell r="D342">
            <v>76172</v>
          </cell>
          <cell r="E342">
            <v>909</v>
          </cell>
          <cell r="F342">
            <v>34436</v>
          </cell>
          <cell r="G342">
            <v>86436</v>
          </cell>
          <cell r="H342">
            <v>74378</v>
          </cell>
          <cell r="I342">
            <v>73469</v>
          </cell>
          <cell r="J342">
            <v>909</v>
          </cell>
          <cell r="K342">
            <v>12058</v>
          </cell>
        </row>
        <row r="343">
          <cell r="A343" t="str">
            <v>Wokingham UA</v>
          </cell>
          <cell r="B343">
            <v>119839</v>
          </cell>
          <cell r="C343">
            <v>87342</v>
          </cell>
          <cell r="D343">
            <v>85725</v>
          </cell>
          <cell r="E343">
            <v>1617</v>
          </cell>
          <cell r="F343">
            <v>32497</v>
          </cell>
          <cell r="G343">
            <v>97663</v>
          </cell>
          <cell r="H343">
            <v>84630</v>
          </cell>
          <cell r="I343">
            <v>83013</v>
          </cell>
          <cell r="J343">
            <v>1617</v>
          </cell>
          <cell r="K343">
            <v>13033</v>
          </cell>
        </row>
        <row r="345">
          <cell r="A345" t="str">
            <v>Buckinghamshire</v>
          </cell>
          <cell r="B345">
            <v>372674</v>
          </cell>
          <cell r="C345">
            <v>260881</v>
          </cell>
          <cell r="D345">
            <v>249459</v>
          </cell>
          <cell r="E345">
            <v>11422</v>
          </cell>
          <cell r="F345">
            <v>111793</v>
          </cell>
          <cell r="G345">
            <v>299824</v>
          </cell>
          <cell r="H345">
            <v>253111</v>
          </cell>
          <cell r="I345">
            <v>241689</v>
          </cell>
          <cell r="J345">
            <v>11422</v>
          </cell>
          <cell r="K345">
            <v>46713</v>
          </cell>
        </row>
        <row r="346">
          <cell r="A346" t="str">
            <v>Aylesbury Vale</v>
          </cell>
          <cell r="B346">
            <v>122410</v>
          </cell>
          <cell r="C346">
            <v>88696</v>
          </cell>
          <cell r="D346">
            <v>84583</v>
          </cell>
          <cell r="E346">
            <v>4113</v>
          </cell>
          <cell r="F346">
            <v>33714</v>
          </cell>
          <cell r="G346">
            <v>99509</v>
          </cell>
          <cell r="H346">
            <v>86530</v>
          </cell>
          <cell r="I346">
            <v>82417</v>
          </cell>
          <cell r="J346">
            <v>4113</v>
          </cell>
          <cell r="K346">
            <v>12979</v>
          </cell>
        </row>
        <row r="347">
          <cell r="A347" t="str">
            <v>Chiltern</v>
          </cell>
          <cell r="B347">
            <v>76611</v>
          </cell>
          <cell r="C347">
            <v>51189</v>
          </cell>
          <cell r="D347">
            <v>49596</v>
          </cell>
          <cell r="E347">
            <v>1593</v>
          </cell>
          <cell r="F347">
            <v>25422</v>
          </cell>
          <cell r="G347">
            <v>57349</v>
          </cell>
          <cell r="H347">
            <v>48355</v>
          </cell>
          <cell r="I347">
            <v>46762</v>
          </cell>
          <cell r="J347">
            <v>1593</v>
          </cell>
          <cell r="K347">
            <v>8994</v>
          </cell>
        </row>
        <row r="348">
          <cell r="A348" t="str">
            <v>South Bucks</v>
          </cell>
          <cell r="B348">
            <v>49007</v>
          </cell>
          <cell r="C348">
            <v>32966</v>
          </cell>
          <cell r="D348">
            <v>32164</v>
          </cell>
          <cell r="E348">
            <v>802</v>
          </cell>
          <cell r="F348">
            <v>16041</v>
          </cell>
          <cell r="G348">
            <v>39129</v>
          </cell>
          <cell r="H348">
            <v>31440</v>
          </cell>
          <cell r="I348">
            <v>30638</v>
          </cell>
          <cell r="J348">
            <v>802</v>
          </cell>
          <cell r="K348">
            <v>7689</v>
          </cell>
        </row>
        <row r="349">
          <cell r="A349" t="str">
            <v>Wycombe</v>
          </cell>
          <cell r="B349">
            <v>124646</v>
          </cell>
          <cell r="C349">
            <v>88030</v>
          </cell>
          <cell r="D349">
            <v>83116</v>
          </cell>
          <cell r="E349">
            <v>4914</v>
          </cell>
          <cell r="F349">
            <v>36616</v>
          </cell>
          <cell r="G349">
            <v>103837</v>
          </cell>
          <cell r="H349">
            <v>86786</v>
          </cell>
          <cell r="I349">
            <v>81872</v>
          </cell>
          <cell r="J349">
            <v>4914</v>
          </cell>
          <cell r="K349">
            <v>17051</v>
          </cell>
        </row>
        <row r="351">
          <cell r="A351" t="str">
            <v>East Sussex</v>
          </cell>
          <cell r="B351">
            <v>387796</v>
          </cell>
          <cell r="C351">
            <v>223935</v>
          </cell>
          <cell r="D351">
            <v>211643</v>
          </cell>
          <cell r="E351">
            <v>12292</v>
          </cell>
          <cell r="F351">
            <v>163861</v>
          </cell>
          <cell r="G351">
            <v>266182</v>
          </cell>
          <cell r="H351">
            <v>215735</v>
          </cell>
          <cell r="I351">
            <v>203934</v>
          </cell>
          <cell r="J351">
            <v>11801</v>
          </cell>
          <cell r="K351">
            <v>50447</v>
          </cell>
        </row>
        <row r="352">
          <cell r="A352" t="str">
            <v>Eastbourne</v>
          </cell>
          <cell r="B352">
            <v>67968</v>
          </cell>
          <cell r="C352">
            <v>42502</v>
          </cell>
          <cell r="D352">
            <v>40809</v>
          </cell>
          <cell r="E352">
            <v>1693</v>
          </cell>
          <cell r="F352">
            <v>25466</v>
          </cell>
          <cell r="G352">
            <v>51377</v>
          </cell>
          <cell r="H352">
            <v>41711</v>
          </cell>
          <cell r="I352">
            <v>40018</v>
          </cell>
          <cell r="J352">
            <v>1693</v>
          </cell>
          <cell r="K352">
            <v>9666</v>
          </cell>
        </row>
        <row r="353">
          <cell r="A353" t="str">
            <v>Hastings</v>
          </cell>
          <cell r="B353">
            <v>61879</v>
          </cell>
          <cell r="C353">
            <v>36378</v>
          </cell>
          <cell r="D353">
            <v>33107</v>
          </cell>
          <cell r="E353">
            <v>3271</v>
          </cell>
          <cell r="F353">
            <v>25501</v>
          </cell>
          <cell r="G353">
            <v>44032</v>
          </cell>
          <cell r="H353">
            <v>35030</v>
          </cell>
          <cell r="I353">
            <v>32010</v>
          </cell>
          <cell r="J353">
            <v>3020</v>
          </cell>
          <cell r="K353">
            <v>9002</v>
          </cell>
        </row>
        <row r="354">
          <cell r="A354" t="str">
            <v>Lewes</v>
          </cell>
          <cell r="B354">
            <v>69159</v>
          </cell>
          <cell r="C354">
            <v>39496</v>
          </cell>
          <cell r="D354">
            <v>37092</v>
          </cell>
          <cell r="E354">
            <v>2404</v>
          </cell>
          <cell r="F354">
            <v>29663</v>
          </cell>
          <cell r="G354">
            <v>48361</v>
          </cell>
          <cell r="H354">
            <v>38316</v>
          </cell>
          <cell r="I354">
            <v>36152</v>
          </cell>
          <cell r="J354">
            <v>2164</v>
          </cell>
          <cell r="K354">
            <v>10045</v>
          </cell>
        </row>
        <row r="355">
          <cell r="A355" t="str">
            <v>Rother</v>
          </cell>
          <cell r="B355">
            <v>72998</v>
          </cell>
          <cell r="C355">
            <v>36429</v>
          </cell>
          <cell r="D355">
            <v>34217</v>
          </cell>
          <cell r="E355">
            <v>2212</v>
          </cell>
          <cell r="F355">
            <v>36569</v>
          </cell>
          <cell r="G355">
            <v>46486</v>
          </cell>
          <cell r="H355">
            <v>35084</v>
          </cell>
          <cell r="I355">
            <v>32872</v>
          </cell>
          <cell r="J355">
            <v>2212</v>
          </cell>
          <cell r="K355">
            <v>11402</v>
          </cell>
        </row>
        <row r="356">
          <cell r="A356" t="str">
            <v>Wealden</v>
          </cell>
          <cell r="B356">
            <v>115792</v>
          </cell>
          <cell r="C356">
            <v>69130</v>
          </cell>
          <cell r="D356">
            <v>66418</v>
          </cell>
          <cell r="E356">
            <v>2712</v>
          </cell>
          <cell r="F356">
            <v>46662</v>
          </cell>
          <cell r="G356">
            <v>75926</v>
          </cell>
          <cell r="H356">
            <v>65594</v>
          </cell>
          <cell r="I356">
            <v>62882</v>
          </cell>
          <cell r="J356">
            <v>2712</v>
          </cell>
          <cell r="K356">
            <v>10332</v>
          </cell>
        </row>
        <row r="358">
          <cell r="A358" t="str">
            <v>Hampshire</v>
          </cell>
          <cell r="B358">
            <v>976761</v>
          </cell>
          <cell r="C358">
            <v>663858</v>
          </cell>
          <cell r="D358">
            <v>640445</v>
          </cell>
          <cell r="E358">
            <v>23413</v>
          </cell>
          <cell r="F358">
            <v>312903</v>
          </cell>
          <cell r="G358">
            <v>772248</v>
          </cell>
          <cell r="H358">
            <v>643531</v>
          </cell>
          <cell r="I358">
            <v>620560</v>
          </cell>
          <cell r="J358">
            <v>22971</v>
          </cell>
          <cell r="K358">
            <v>128717</v>
          </cell>
        </row>
        <row r="359">
          <cell r="A359" t="str">
            <v>Basingstoke and Deane</v>
          </cell>
          <cell r="B359">
            <v>119686</v>
          </cell>
          <cell r="C359">
            <v>86800</v>
          </cell>
          <cell r="D359">
            <v>83761</v>
          </cell>
          <cell r="E359">
            <v>3039</v>
          </cell>
          <cell r="F359">
            <v>32886</v>
          </cell>
          <cell r="G359">
            <v>101349</v>
          </cell>
          <cell r="H359">
            <v>84474</v>
          </cell>
          <cell r="I359">
            <v>81658</v>
          </cell>
          <cell r="J359">
            <v>2816</v>
          </cell>
          <cell r="K359">
            <v>16875</v>
          </cell>
        </row>
        <row r="360">
          <cell r="A360" t="str">
            <v>East Hampshire</v>
          </cell>
          <cell r="B360">
            <v>86905</v>
          </cell>
          <cell r="C360">
            <v>60296</v>
          </cell>
          <cell r="D360">
            <v>58409</v>
          </cell>
          <cell r="E360">
            <v>1887</v>
          </cell>
          <cell r="F360">
            <v>26609</v>
          </cell>
          <cell r="G360">
            <v>68157</v>
          </cell>
          <cell r="H360">
            <v>58254</v>
          </cell>
          <cell r="I360">
            <v>56586</v>
          </cell>
          <cell r="J360">
            <v>1668</v>
          </cell>
          <cell r="K360">
            <v>9903</v>
          </cell>
        </row>
        <row r="361">
          <cell r="A361" t="str">
            <v>Eastleigh</v>
          </cell>
          <cell r="B361">
            <v>85910</v>
          </cell>
          <cell r="C361">
            <v>63794</v>
          </cell>
          <cell r="D361">
            <v>61802</v>
          </cell>
          <cell r="E361">
            <v>1992</v>
          </cell>
          <cell r="F361">
            <v>22116</v>
          </cell>
          <cell r="G361">
            <v>71471</v>
          </cell>
          <cell r="H361">
            <v>61762</v>
          </cell>
          <cell r="I361">
            <v>59770</v>
          </cell>
          <cell r="J361">
            <v>1992</v>
          </cell>
          <cell r="K361">
            <v>9709</v>
          </cell>
        </row>
        <row r="362">
          <cell r="A362" t="str">
            <v>Fareham</v>
          </cell>
          <cell r="B362">
            <v>86139</v>
          </cell>
          <cell r="C362">
            <v>57900</v>
          </cell>
          <cell r="D362">
            <v>56406</v>
          </cell>
          <cell r="E362">
            <v>1494</v>
          </cell>
          <cell r="F362">
            <v>28239</v>
          </cell>
          <cell r="G362">
            <v>65415</v>
          </cell>
          <cell r="H362">
            <v>56413</v>
          </cell>
          <cell r="I362">
            <v>54919</v>
          </cell>
          <cell r="J362">
            <v>1494</v>
          </cell>
          <cell r="K362">
            <v>9002</v>
          </cell>
        </row>
        <row r="363">
          <cell r="A363" t="str">
            <v>Gosport</v>
          </cell>
          <cell r="B363">
            <v>59766</v>
          </cell>
          <cell r="C363">
            <v>39460</v>
          </cell>
          <cell r="D363">
            <v>38126</v>
          </cell>
          <cell r="E363">
            <v>1334</v>
          </cell>
          <cell r="F363">
            <v>20306</v>
          </cell>
          <cell r="G363">
            <v>47339</v>
          </cell>
          <cell r="H363">
            <v>39244</v>
          </cell>
          <cell r="I363">
            <v>37910</v>
          </cell>
          <cell r="J363">
            <v>1334</v>
          </cell>
          <cell r="K363">
            <v>8095</v>
          </cell>
        </row>
        <row r="364">
          <cell r="A364" t="str">
            <v>Hart</v>
          </cell>
          <cell r="B364">
            <v>65710</v>
          </cell>
          <cell r="C364">
            <v>51290</v>
          </cell>
          <cell r="D364">
            <v>48788</v>
          </cell>
          <cell r="E364">
            <v>2502</v>
          </cell>
          <cell r="F364">
            <v>14420</v>
          </cell>
          <cell r="G364">
            <v>57302</v>
          </cell>
          <cell r="H364">
            <v>50342</v>
          </cell>
          <cell r="I364">
            <v>47840</v>
          </cell>
          <cell r="J364">
            <v>2502</v>
          </cell>
          <cell r="K364">
            <v>6960</v>
          </cell>
        </row>
        <row r="365">
          <cell r="A365" t="str">
            <v>Havant</v>
          </cell>
          <cell r="B365">
            <v>94484</v>
          </cell>
          <cell r="C365">
            <v>57487</v>
          </cell>
          <cell r="D365">
            <v>53630</v>
          </cell>
          <cell r="E365">
            <v>3857</v>
          </cell>
          <cell r="F365">
            <v>36997</v>
          </cell>
          <cell r="G365">
            <v>70318</v>
          </cell>
          <cell r="H365">
            <v>55709</v>
          </cell>
          <cell r="I365">
            <v>51852</v>
          </cell>
          <cell r="J365">
            <v>3857</v>
          </cell>
          <cell r="K365">
            <v>14609</v>
          </cell>
        </row>
        <row r="366">
          <cell r="A366" t="str">
            <v>New Forest</v>
          </cell>
          <cell r="B366">
            <v>136437</v>
          </cell>
          <cell r="C366">
            <v>78451</v>
          </cell>
          <cell r="D366">
            <v>76964</v>
          </cell>
          <cell r="E366">
            <v>1487</v>
          </cell>
          <cell r="F366">
            <v>57986</v>
          </cell>
          <cell r="G366">
            <v>97062</v>
          </cell>
          <cell r="H366">
            <v>75855</v>
          </cell>
          <cell r="I366">
            <v>74368</v>
          </cell>
          <cell r="J366">
            <v>1487</v>
          </cell>
          <cell r="K366">
            <v>21207</v>
          </cell>
        </row>
        <row r="367">
          <cell r="A367" t="str">
            <v>Rushmoor</v>
          </cell>
          <cell r="B367">
            <v>68651</v>
          </cell>
          <cell r="C367">
            <v>47761</v>
          </cell>
          <cell r="D367">
            <v>46039</v>
          </cell>
          <cell r="E367">
            <v>1722</v>
          </cell>
          <cell r="F367">
            <v>20890</v>
          </cell>
          <cell r="G367">
            <v>57067</v>
          </cell>
          <cell r="H367">
            <v>47516</v>
          </cell>
          <cell r="I367">
            <v>45794</v>
          </cell>
          <cell r="J367">
            <v>1722</v>
          </cell>
          <cell r="K367">
            <v>9551</v>
          </cell>
        </row>
        <row r="368">
          <cell r="A368" t="str">
            <v>Test Valley</v>
          </cell>
          <cell r="B368">
            <v>86650</v>
          </cell>
          <cell r="C368">
            <v>63821</v>
          </cell>
          <cell r="D368">
            <v>61368</v>
          </cell>
          <cell r="E368">
            <v>2453</v>
          </cell>
          <cell r="F368">
            <v>22829</v>
          </cell>
          <cell r="G368">
            <v>69547</v>
          </cell>
          <cell r="H368">
            <v>61346</v>
          </cell>
          <cell r="I368">
            <v>58893</v>
          </cell>
          <cell r="J368">
            <v>2453</v>
          </cell>
          <cell r="K368">
            <v>8201</v>
          </cell>
        </row>
        <row r="369">
          <cell r="A369" t="str">
            <v>Winchester</v>
          </cell>
          <cell r="B369">
            <v>86423</v>
          </cell>
          <cell r="C369">
            <v>56798</v>
          </cell>
          <cell r="D369">
            <v>55152</v>
          </cell>
          <cell r="E369">
            <v>1646</v>
          </cell>
          <cell r="F369">
            <v>29625</v>
          </cell>
          <cell r="G369">
            <v>67221</v>
          </cell>
          <cell r="H369">
            <v>52616</v>
          </cell>
          <cell r="I369">
            <v>50970</v>
          </cell>
          <cell r="J369">
            <v>1646</v>
          </cell>
          <cell r="K369">
            <v>14605</v>
          </cell>
        </row>
        <row r="371">
          <cell r="A371" t="str">
            <v>Kent</v>
          </cell>
          <cell r="B371">
            <v>1032843</v>
          </cell>
          <cell r="C371">
            <v>666125</v>
          </cell>
          <cell r="D371">
            <v>629988</v>
          </cell>
          <cell r="E371">
            <v>36137</v>
          </cell>
          <cell r="F371">
            <v>366718</v>
          </cell>
          <cell r="G371">
            <v>796001</v>
          </cell>
          <cell r="H371">
            <v>645582</v>
          </cell>
          <cell r="I371">
            <v>609976</v>
          </cell>
          <cell r="J371">
            <v>35606</v>
          </cell>
          <cell r="K371">
            <v>150419</v>
          </cell>
        </row>
        <row r="372">
          <cell r="A372" t="str">
            <v>Ashford</v>
          </cell>
          <cell r="B372">
            <v>77604</v>
          </cell>
          <cell r="C372">
            <v>55441</v>
          </cell>
          <cell r="D372">
            <v>53758</v>
          </cell>
          <cell r="E372">
            <v>1683</v>
          </cell>
          <cell r="F372">
            <v>22163</v>
          </cell>
          <cell r="G372">
            <v>64734</v>
          </cell>
          <cell r="H372">
            <v>53962</v>
          </cell>
          <cell r="I372">
            <v>52529</v>
          </cell>
          <cell r="J372">
            <v>1433</v>
          </cell>
          <cell r="K372">
            <v>10772</v>
          </cell>
        </row>
        <row r="373">
          <cell r="A373" t="str">
            <v>Canterbury</v>
          </cell>
          <cell r="B373">
            <v>110176</v>
          </cell>
          <cell r="C373">
            <v>66554</v>
          </cell>
          <cell r="D373">
            <v>63352</v>
          </cell>
          <cell r="E373">
            <v>3202</v>
          </cell>
          <cell r="F373">
            <v>43622</v>
          </cell>
          <cell r="G373">
            <v>79439</v>
          </cell>
          <cell r="H373">
            <v>63931</v>
          </cell>
          <cell r="I373">
            <v>61010</v>
          </cell>
          <cell r="J373">
            <v>2921</v>
          </cell>
          <cell r="K373">
            <v>15508</v>
          </cell>
        </row>
        <row r="374">
          <cell r="A374" t="str">
            <v>Dartford</v>
          </cell>
          <cell r="B374">
            <v>68163</v>
          </cell>
          <cell r="C374">
            <v>47451</v>
          </cell>
          <cell r="D374">
            <v>43819</v>
          </cell>
          <cell r="E374">
            <v>3632</v>
          </cell>
          <cell r="F374">
            <v>20712</v>
          </cell>
          <cell r="G374">
            <v>54444</v>
          </cell>
          <cell r="H374">
            <v>46422</v>
          </cell>
          <cell r="I374">
            <v>42790</v>
          </cell>
          <cell r="J374">
            <v>3632</v>
          </cell>
          <cell r="K374">
            <v>8022</v>
          </cell>
        </row>
        <row r="375">
          <cell r="A375" t="str">
            <v>Dover</v>
          </cell>
          <cell r="B375">
            <v>83400</v>
          </cell>
          <cell r="C375">
            <v>49082</v>
          </cell>
          <cell r="D375">
            <v>43483</v>
          </cell>
          <cell r="E375">
            <v>5599</v>
          </cell>
          <cell r="F375">
            <v>34318</v>
          </cell>
          <cell r="G375">
            <v>62627</v>
          </cell>
          <cell r="H375">
            <v>48811</v>
          </cell>
          <cell r="I375">
            <v>43212</v>
          </cell>
          <cell r="J375">
            <v>5599</v>
          </cell>
          <cell r="K375">
            <v>13816</v>
          </cell>
        </row>
        <row r="376">
          <cell r="A376" t="str">
            <v>Gravesham</v>
          </cell>
          <cell r="B376">
            <v>68403</v>
          </cell>
          <cell r="C376">
            <v>45157</v>
          </cell>
          <cell r="D376">
            <v>43540</v>
          </cell>
          <cell r="E376">
            <v>1617</v>
          </cell>
          <cell r="F376">
            <v>23246</v>
          </cell>
          <cell r="G376">
            <v>51803</v>
          </cell>
          <cell r="H376">
            <v>44328</v>
          </cell>
          <cell r="I376">
            <v>42711</v>
          </cell>
          <cell r="J376">
            <v>1617</v>
          </cell>
          <cell r="K376">
            <v>7475</v>
          </cell>
        </row>
        <row r="377">
          <cell r="A377" t="str">
            <v>Maidstone</v>
          </cell>
          <cell r="B377">
            <v>115478</v>
          </cell>
          <cell r="C377">
            <v>76015</v>
          </cell>
          <cell r="D377">
            <v>72141</v>
          </cell>
          <cell r="E377">
            <v>3874</v>
          </cell>
          <cell r="F377">
            <v>39463</v>
          </cell>
          <cell r="G377">
            <v>94470</v>
          </cell>
          <cell r="H377">
            <v>73640</v>
          </cell>
          <cell r="I377">
            <v>69766</v>
          </cell>
          <cell r="J377">
            <v>3874</v>
          </cell>
          <cell r="K377">
            <v>20830</v>
          </cell>
        </row>
        <row r="378">
          <cell r="A378" t="str">
            <v>Sevenoaks</v>
          </cell>
          <cell r="B378">
            <v>84576</v>
          </cell>
          <cell r="C378">
            <v>53655</v>
          </cell>
          <cell r="D378">
            <v>52827</v>
          </cell>
          <cell r="E378">
            <v>828</v>
          </cell>
          <cell r="F378">
            <v>30921</v>
          </cell>
          <cell r="G378">
            <v>62061</v>
          </cell>
          <cell r="H378">
            <v>51207</v>
          </cell>
          <cell r="I378">
            <v>50379</v>
          </cell>
          <cell r="J378">
            <v>828</v>
          </cell>
          <cell r="K378">
            <v>10854</v>
          </cell>
        </row>
        <row r="379">
          <cell r="A379" t="str">
            <v>Shepway</v>
          </cell>
          <cell r="B379">
            <v>79805</v>
          </cell>
          <cell r="C379">
            <v>50249</v>
          </cell>
          <cell r="D379">
            <v>47270</v>
          </cell>
          <cell r="E379">
            <v>2979</v>
          </cell>
          <cell r="F379">
            <v>29556</v>
          </cell>
          <cell r="G379">
            <v>62059</v>
          </cell>
          <cell r="H379">
            <v>48984</v>
          </cell>
          <cell r="I379">
            <v>46005</v>
          </cell>
          <cell r="J379">
            <v>2979</v>
          </cell>
          <cell r="K379">
            <v>13075</v>
          </cell>
        </row>
        <row r="380">
          <cell r="A380" t="str">
            <v>Swale</v>
          </cell>
          <cell r="B380">
            <v>93110</v>
          </cell>
          <cell r="C380">
            <v>60760</v>
          </cell>
          <cell r="D380">
            <v>57266</v>
          </cell>
          <cell r="E380">
            <v>3494</v>
          </cell>
          <cell r="F380">
            <v>32350</v>
          </cell>
          <cell r="G380">
            <v>72103</v>
          </cell>
          <cell r="H380">
            <v>58499</v>
          </cell>
          <cell r="I380">
            <v>55005</v>
          </cell>
          <cell r="J380">
            <v>3494</v>
          </cell>
          <cell r="K380">
            <v>13604</v>
          </cell>
        </row>
        <row r="381">
          <cell r="A381" t="str">
            <v>Thanet</v>
          </cell>
          <cell r="B381">
            <v>95455</v>
          </cell>
          <cell r="C381">
            <v>51103</v>
          </cell>
          <cell r="D381">
            <v>46117</v>
          </cell>
          <cell r="E381">
            <v>4986</v>
          </cell>
          <cell r="F381">
            <v>44352</v>
          </cell>
          <cell r="G381">
            <v>65880</v>
          </cell>
          <cell r="H381">
            <v>49454</v>
          </cell>
          <cell r="I381">
            <v>44468</v>
          </cell>
          <cell r="J381">
            <v>4986</v>
          </cell>
          <cell r="K381">
            <v>16426</v>
          </cell>
        </row>
        <row r="382">
          <cell r="A382" t="str">
            <v>Tonbridge and Malling</v>
          </cell>
          <cell r="B382">
            <v>83336</v>
          </cell>
          <cell r="C382">
            <v>56980</v>
          </cell>
          <cell r="D382">
            <v>54054</v>
          </cell>
          <cell r="E382">
            <v>2926</v>
          </cell>
          <cell r="F382">
            <v>26356</v>
          </cell>
          <cell r="G382">
            <v>66884</v>
          </cell>
          <cell r="H382">
            <v>55322</v>
          </cell>
          <cell r="I382">
            <v>52396</v>
          </cell>
          <cell r="J382">
            <v>2926</v>
          </cell>
          <cell r="K382">
            <v>11562</v>
          </cell>
        </row>
        <row r="383">
          <cell r="A383" t="str">
            <v>Tunbridge Wells</v>
          </cell>
          <cell r="B383">
            <v>73337</v>
          </cell>
          <cell r="C383">
            <v>53678</v>
          </cell>
          <cell r="D383">
            <v>52361</v>
          </cell>
          <cell r="E383">
            <v>1317</v>
          </cell>
          <cell r="F383">
            <v>19659</v>
          </cell>
          <cell r="G383">
            <v>59497</v>
          </cell>
          <cell r="H383">
            <v>51022</v>
          </cell>
          <cell r="I383">
            <v>49705</v>
          </cell>
          <cell r="J383">
            <v>1317</v>
          </cell>
          <cell r="K383">
            <v>8475</v>
          </cell>
        </row>
        <row r="385">
          <cell r="A385" t="str">
            <v xml:space="preserve">Oxfordshire </v>
          </cell>
          <cell r="B385">
            <v>482229</v>
          </cell>
          <cell r="C385">
            <v>337891</v>
          </cell>
          <cell r="D385">
            <v>326965</v>
          </cell>
          <cell r="E385">
            <v>10926</v>
          </cell>
          <cell r="F385">
            <v>144338</v>
          </cell>
          <cell r="G385">
            <v>391847</v>
          </cell>
          <cell r="H385">
            <v>326471</v>
          </cell>
          <cell r="I385">
            <v>315545</v>
          </cell>
          <cell r="J385">
            <v>10926</v>
          </cell>
          <cell r="K385">
            <v>65376</v>
          </cell>
        </row>
        <row r="386">
          <cell r="A386" t="str">
            <v>Cherwell</v>
          </cell>
          <cell r="B386">
            <v>102413</v>
          </cell>
          <cell r="C386">
            <v>73279</v>
          </cell>
          <cell r="D386">
            <v>71768</v>
          </cell>
          <cell r="E386">
            <v>1511</v>
          </cell>
          <cell r="F386">
            <v>29134</v>
          </cell>
          <cell r="G386">
            <v>82401</v>
          </cell>
          <cell r="H386">
            <v>70880</v>
          </cell>
          <cell r="I386">
            <v>69369</v>
          </cell>
          <cell r="J386">
            <v>1511</v>
          </cell>
          <cell r="K386">
            <v>11521</v>
          </cell>
        </row>
        <row r="387">
          <cell r="A387" t="str">
            <v>Oxford</v>
          </cell>
          <cell r="B387">
            <v>113139</v>
          </cell>
          <cell r="C387">
            <v>74660</v>
          </cell>
          <cell r="D387">
            <v>70404</v>
          </cell>
          <cell r="E387">
            <v>4256</v>
          </cell>
          <cell r="F387">
            <v>38479</v>
          </cell>
          <cell r="G387">
            <v>97308</v>
          </cell>
          <cell r="H387">
            <v>73868</v>
          </cell>
          <cell r="I387">
            <v>69612</v>
          </cell>
          <cell r="J387">
            <v>4256</v>
          </cell>
          <cell r="K387">
            <v>23440</v>
          </cell>
        </row>
        <row r="388">
          <cell r="A388" t="str">
            <v>South Oxfordshire</v>
          </cell>
          <cell r="B388">
            <v>101065</v>
          </cell>
          <cell r="C388">
            <v>74597</v>
          </cell>
          <cell r="D388">
            <v>72468</v>
          </cell>
          <cell r="E388">
            <v>2129</v>
          </cell>
          <cell r="F388">
            <v>26468</v>
          </cell>
          <cell r="G388">
            <v>82860</v>
          </cell>
          <cell r="H388">
            <v>71888</v>
          </cell>
          <cell r="I388">
            <v>69759</v>
          </cell>
          <cell r="J388">
            <v>2129</v>
          </cell>
          <cell r="K388">
            <v>10972</v>
          </cell>
        </row>
        <row r="389">
          <cell r="A389" t="str">
            <v>Vale of White Horse</v>
          </cell>
          <cell r="B389">
            <v>85150</v>
          </cell>
          <cell r="C389">
            <v>56491</v>
          </cell>
          <cell r="D389">
            <v>55219</v>
          </cell>
          <cell r="E389">
            <v>1272</v>
          </cell>
          <cell r="F389">
            <v>28659</v>
          </cell>
          <cell r="G389">
            <v>66068</v>
          </cell>
          <cell r="H389">
            <v>53782</v>
          </cell>
          <cell r="I389">
            <v>52510</v>
          </cell>
          <cell r="J389">
            <v>1272</v>
          </cell>
          <cell r="K389">
            <v>12286</v>
          </cell>
        </row>
        <row r="390">
          <cell r="A390" t="str">
            <v>West Oxfordshire</v>
          </cell>
          <cell r="B390">
            <v>80462</v>
          </cell>
          <cell r="C390">
            <v>58864</v>
          </cell>
          <cell r="D390">
            <v>57106</v>
          </cell>
          <cell r="E390">
            <v>1758</v>
          </cell>
          <cell r="F390">
            <v>21598</v>
          </cell>
          <cell r="G390">
            <v>63210</v>
          </cell>
          <cell r="H390">
            <v>56053</v>
          </cell>
          <cell r="I390">
            <v>54295</v>
          </cell>
          <cell r="J390">
            <v>1758</v>
          </cell>
          <cell r="K390">
            <v>7157</v>
          </cell>
        </row>
        <row r="392">
          <cell r="A392" t="str">
            <v>Surrey</v>
          </cell>
          <cell r="B392">
            <v>831314</v>
          </cell>
          <cell r="C392">
            <v>565859</v>
          </cell>
          <cell r="D392">
            <v>550513</v>
          </cell>
          <cell r="E392">
            <v>15346</v>
          </cell>
          <cell r="F392">
            <v>265455</v>
          </cell>
          <cell r="G392">
            <v>639861</v>
          </cell>
          <cell r="H392">
            <v>542859</v>
          </cell>
          <cell r="I392">
            <v>527513</v>
          </cell>
          <cell r="J392">
            <v>15346</v>
          </cell>
          <cell r="K392">
            <v>97002</v>
          </cell>
        </row>
        <row r="393">
          <cell r="A393" t="str">
            <v>Elmbridge</v>
          </cell>
          <cell r="B393">
            <v>101189</v>
          </cell>
          <cell r="C393">
            <v>69840</v>
          </cell>
          <cell r="D393">
            <v>68166</v>
          </cell>
          <cell r="E393">
            <v>1674</v>
          </cell>
          <cell r="F393">
            <v>31349</v>
          </cell>
          <cell r="G393">
            <v>77209</v>
          </cell>
          <cell r="H393">
            <v>64130</v>
          </cell>
          <cell r="I393">
            <v>62456</v>
          </cell>
          <cell r="J393">
            <v>1674</v>
          </cell>
          <cell r="K393">
            <v>13079</v>
          </cell>
        </row>
        <row r="394">
          <cell r="A394" t="str">
            <v>Epsom and Ewell</v>
          </cell>
          <cell r="B394">
            <v>54100</v>
          </cell>
          <cell r="C394">
            <v>34030</v>
          </cell>
          <cell r="D394">
            <v>33408</v>
          </cell>
          <cell r="E394">
            <v>622</v>
          </cell>
          <cell r="F394">
            <v>20070</v>
          </cell>
          <cell r="G394">
            <v>39004</v>
          </cell>
          <cell r="H394">
            <v>33470</v>
          </cell>
          <cell r="I394">
            <v>32848</v>
          </cell>
          <cell r="J394">
            <v>622</v>
          </cell>
          <cell r="K394">
            <v>5534</v>
          </cell>
        </row>
        <row r="395">
          <cell r="A395" t="str">
            <v>Guildford</v>
          </cell>
          <cell r="B395">
            <v>98028</v>
          </cell>
          <cell r="C395">
            <v>72090</v>
          </cell>
          <cell r="D395">
            <v>70339</v>
          </cell>
          <cell r="E395">
            <v>1751</v>
          </cell>
          <cell r="F395">
            <v>25938</v>
          </cell>
          <cell r="G395">
            <v>75996</v>
          </cell>
          <cell r="H395">
            <v>68056</v>
          </cell>
          <cell r="I395">
            <v>66305</v>
          </cell>
          <cell r="J395">
            <v>1751</v>
          </cell>
          <cell r="K395">
            <v>7940</v>
          </cell>
        </row>
        <row r="396">
          <cell r="A396" t="str">
            <v>Mole Valley</v>
          </cell>
          <cell r="B396">
            <v>61729</v>
          </cell>
          <cell r="C396">
            <v>40715</v>
          </cell>
          <cell r="D396">
            <v>39754</v>
          </cell>
          <cell r="E396">
            <v>961</v>
          </cell>
          <cell r="F396">
            <v>21014</v>
          </cell>
          <cell r="G396">
            <v>44120</v>
          </cell>
          <cell r="H396">
            <v>39367</v>
          </cell>
          <cell r="I396">
            <v>38406</v>
          </cell>
          <cell r="J396">
            <v>961</v>
          </cell>
          <cell r="K396">
            <v>4753</v>
          </cell>
        </row>
        <row r="397">
          <cell r="A397" t="str">
            <v>Reigate and Banstead</v>
          </cell>
          <cell r="B397">
            <v>93830</v>
          </cell>
          <cell r="C397">
            <v>56761</v>
          </cell>
          <cell r="D397">
            <v>54451</v>
          </cell>
          <cell r="E397">
            <v>2310</v>
          </cell>
          <cell r="F397">
            <v>37069</v>
          </cell>
          <cell r="G397">
            <v>70054</v>
          </cell>
          <cell r="H397">
            <v>54674</v>
          </cell>
          <cell r="I397">
            <v>52364</v>
          </cell>
          <cell r="J397">
            <v>2310</v>
          </cell>
          <cell r="K397">
            <v>15380</v>
          </cell>
        </row>
        <row r="398">
          <cell r="A398" t="str">
            <v>Runnymede</v>
          </cell>
          <cell r="B398">
            <v>60419</v>
          </cell>
          <cell r="C398">
            <v>39536</v>
          </cell>
          <cell r="D398">
            <v>38328</v>
          </cell>
          <cell r="E398">
            <v>1208</v>
          </cell>
          <cell r="F398">
            <v>20883</v>
          </cell>
          <cell r="G398">
            <v>46759</v>
          </cell>
          <cell r="H398">
            <v>39002</v>
          </cell>
          <cell r="I398">
            <v>37794</v>
          </cell>
          <cell r="J398">
            <v>1208</v>
          </cell>
          <cell r="K398">
            <v>7757</v>
          </cell>
        </row>
        <row r="399">
          <cell r="A399" t="str">
            <v>Spelthorne</v>
          </cell>
          <cell r="B399">
            <v>73817</v>
          </cell>
          <cell r="C399">
            <v>49460</v>
          </cell>
          <cell r="D399">
            <v>47538</v>
          </cell>
          <cell r="E399">
            <v>1922</v>
          </cell>
          <cell r="F399">
            <v>24357</v>
          </cell>
          <cell r="G399">
            <v>56934</v>
          </cell>
          <cell r="H399">
            <v>47709</v>
          </cell>
          <cell r="I399">
            <v>45787</v>
          </cell>
          <cell r="J399">
            <v>1922</v>
          </cell>
          <cell r="K399">
            <v>9225</v>
          </cell>
        </row>
        <row r="400">
          <cell r="A400" t="str">
            <v>Surrey Heath</v>
          </cell>
          <cell r="B400">
            <v>64992</v>
          </cell>
          <cell r="C400">
            <v>49689</v>
          </cell>
          <cell r="D400">
            <v>48882</v>
          </cell>
          <cell r="E400">
            <v>807</v>
          </cell>
          <cell r="F400">
            <v>15303</v>
          </cell>
          <cell r="G400">
            <v>57059</v>
          </cell>
          <cell r="H400">
            <v>48722</v>
          </cell>
          <cell r="I400">
            <v>47915</v>
          </cell>
          <cell r="J400">
            <v>807</v>
          </cell>
          <cell r="K400">
            <v>8337</v>
          </cell>
        </row>
        <row r="401">
          <cell r="A401" t="str">
            <v>Tandridge</v>
          </cell>
          <cell r="B401">
            <v>59650</v>
          </cell>
          <cell r="C401">
            <v>43044</v>
          </cell>
          <cell r="D401">
            <v>41580</v>
          </cell>
          <cell r="E401">
            <v>1464</v>
          </cell>
          <cell r="F401">
            <v>16606</v>
          </cell>
          <cell r="G401">
            <v>44761</v>
          </cell>
          <cell r="H401">
            <v>40503</v>
          </cell>
          <cell r="I401">
            <v>39039</v>
          </cell>
          <cell r="J401">
            <v>1464</v>
          </cell>
          <cell r="K401">
            <v>4258</v>
          </cell>
        </row>
        <row r="402">
          <cell r="A402" t="str">
            <v>Waverley</v>
          </cell>
          <cell r="B402">
            <v>90734</v>
          </cell>
          <cell r="C402">
            <v>61978</v>
          </cell>
          <cell r="D402">
            <v>60130</v>
          </cell>
          <cell r="E402">
            <v>1848</v>
          </cell>
          <cell r="F402">
            <v>28756</v>
          </cell>
          <cell r="G402">
            <v>72500</v>
          </cell>
          <cell r="H402">
            <v>60590</v>
          </cell>
          <cell r="I402">
            <v>58742</v>
          </cell>
          <cell r="J402">
            <v>1848</v>
          </cell>
          <cell r="K402">
            <v>11910</v>
          </cell>
        </row>
        <row r="403">
          <cell r="A403" t="str">
            <v>Woking</v>
          </cell>
          <cell r="B403">
            <v>72826</v>
          </cell>
          <cell r="C403">
            <v>48716</v>
          </cell>
          <cell r="D403">
            <v>47937</v>
          </cell>
          <cell r="E403">
            <v>779</v>
          </cell>
          <cell r="F403">
            <v>24110</v>
          </cell>
          <cell r="G403">
            <v>55465</v>
          </cell>
          <cell r="H403">
            <v>46636</v>
          </cell>
          <cell r="I403">
            <v>45857</v>
          </cell>
          <cell r="J403">
            <v>779</v>
          </cell>
          <cell r="K403">
            <v>8829</v>
          </cell>
        </row>
        <row r="405">
          <cell r="A405" t="str">
            <v>West Sussex</v>
          </cell>
          <cell r="B405">
            <v>594555</v>
          </cell>
          <cell r="C405">
            <v>379601</v>
          </cell>
          <cell r="D405">
            <v>366813</v>
          </cell>
          <cell r="E405">
            <v>12788</v>
          </cell>
          <cell r="F405">
            <v>214954</v>
          </cell>
          <cell r="G405">
            <v>431854</v>
          </cell>
          <cell r="H405">
            <v>361515</v>
          </cell>
          <cell r="I405">
            <v>349240</v>
          </cell>
          <cell r="J405">
            <v>12275</v>
          </cell>
          <cell r="K405">
            <v>70339</v>
          </cell>
        </row>
        <row r="406">
          <cell r="A406" t="str">
            <v>Adur</v>
          </cell>
          <cell r="B406">
            <v>49050</v>
          </cell>
          <cell r="C406">
            <v>27855</v>
          </cell>
          <cell r="D406">
            <v>26560</v>
          </cell>
          <cell r="E406">
            <v>1295</v>
          </cell>
          <cell r="F406">
            <v>21195</v>
          </cell>
          <cell r="G406">
            <v>32006</v>
          </cell>
          <cell r="H406">
            <v>25490</v>
          </cell>
          <cell r="I406">
            <v>24454</v>
          </cell>
          <cell r="J406">
            <v>1036</v>
          </cell>
          <cell r="K406">
            <v>6516</v>
          </cell>
        </row>
        <row r="407">
          <cell r="A407" t="str">
            <v>Arun</v>
          </cell>
          <cell r="B407">
            <v>110560</v>
          </cell>
          <cell r="C407">
            <v>68134</v>
          </cell>
          <cell r="D407">
            <v>64836</v>
          </cell>
          <cell r="E407">
            <v>3298</v>
          </cell>
          <cell r="F407">
            <v>42426</v>
          </cell>
          <cell r="G407">
            <v>78933</v>
          </cell>
          <cell r="H407">
            <v>65893</v>
          </cell>
          <cell r="I407">
            <v>62849</v>
          </cell>
          <cell r="J407">
            <v>3044</v>
          </cell>
          <cell r="K407">
            <v>13040</v>
          </cell>
        </row>
        <row r="408">
          <cell r="A408" t="str">
            <v>Chichester</v>
          </cell>
          <cell r="B408">
            <v>87792</v>
          </cell>
          <cell r="C408">
            <v>49736</v>
          </cell>
          <cell r="D408">
            <v>47617</v>
          </cell>
          <cell r="E408">
            <v>2119</v>
          </cell>
          <cell r="F408">
            <v>38056</v>
          </cell>
          <cell r="G408">
            <v>56168</v>
          </cell>
          <cell r="H408">
            <v>44683</v>
          </cell>
          <cell r="I408">
            <v>42564</v>
          </cell>
          <cell r="J408">
            <v>2119</v>
          </cell>
          <cell r="K408">
            <v>11485</v>
          </cell>
        </row>
        <row r="409">
          <cell r="A409" t="str">
            <v>Crawley</v>
          </cell>
          <cell r="B409">
            <v>75577</v>
          </cell>
          <cell r="C409">
            <v>52217</v>
          </cell>
          <cell r="D409">
            <v>50821</v>
          </cell>
          <cell r="E409">
            <v>1396</v>
          </cell>
          <cell r="F409">
            <v>23360</v>
          </cell>
          <cell r="G409">
            <v>60350</v>
          </cell>
          <cell r="H409">
            <v>51249</v>
          </cell>
          <cell r="I409">
            <v>49853</v>
          </cell>
          <cell r="J409">
            <v>1396</v>
          </cell>
          <cell r="K409">
            <v>9101</v>
          </cell>
        </row>
        <row r="410">
          <cell r="A410" t="str">
            <v>Horsham</v>
          </cell>
          <cell r="B410">
            <v>97080</v>
          </cell>
          <cell r="C410">
            <v>65266</v>
          </cell>
          <cell r="D410">
            <v>63828</v>
          </cell>
          <cell r="E410">
            <v>1438</v>
          </cell>
          <cell r="F410">
            <v>31814</v>
          </cell>
          <cell r="G410">
            <v>72680</v>
          </cell>
          <cell r="H410">
            <v>61877</v>
          </cell>
          <cell r="I410">
            <v>60439</v>
          </cell>
          <cell r="J410">
            <v>1438</v>
          </cell>
          <cell r="K410">
            <v>10803</v>
          </cell>
        </row>
        <row r="411">
          <cell r="A411" t="str">
            <v>Mid Sussex</v>
          </cell>
          <cell r="B411">
            <v>95220</v>
          </cell>
          <cell r="C411">
            <v>67204</v>
          </cell>
          <cell r="D411">
            <v>65505</v>
          </cell>
          <cell r="E411">
            <v>1699</v>
          </cell>
          <cell r="F411">
            <v>28016</v>
          </cell>
          <cell r="G411">
            <v>76028</v>
          </cell>
          <cell r="H411">
            <v>65269</v>
          </cell>
          <cell r="I411">
            <v>63570</v>
          </cell>
          <cell r="J411">
            <v>1699</v>
          </cell>
          <cell r="K411">
            <v>10759</v>
          </cell>
        </row>
        <row r="412">
          <cell r="A412" t="str">
            <v>Worthing</v>
          </cell>
          <cell r="B412">
            <v>79276</v>
          </cell>
          <cell r="C412">
            <v>49189</v>
          </cell>
          <cell r="D412">
            <v>47646</v>
          </cell>
          <cell r="E412">
            <v>1543</v>
          </cell>
          <cell r="F412">
            <v>30087</v>
          </cell>
          <cell r="G412">
            <v>55689</v>
          </cell>
          <cell r="H412">
            <v>47054</v>
          </cell>
          <cell r="I412">
            <v>45511</v>
          </cell>
          <cell r="J412">
            <v>1543</v>
          </cell>
          <cell r="K412">
            <v>8635</v>
          </cell>
        </row>
        <row r="414">
          <cell r="A414" t="str">
            <v>SOUTH WEST</v>
          </cell>
          <cell r="B414">
            <v>3862711</v>
          </cell>
          <cell r="C414">
            <v>2454535</v>
          </cell>
          <cell r="D414">
            <v>2343808</v>
          </cell>
          <cell r="E414">
            <v>110727</v>
          </cell>
          <cell r="F414">
            <v>1408176</v>
          </cell>
          <cell r="G414">
            <v>2887071</v>
          </cell>
          <cell r="H414">
            <v>2363480</v>
          </cell>
          <cell r="I414">
            <v>2254377</v>
          </cell>
          <cell r="J414">
            <v>109103</v>
          </cell>
          <cell r="K414">
            <v>523591</v>
          </cell>
        </row>
        <row r="416">
          <cell r="A416" t="str">
            <v>Bath and North East Somerset UA</v>
          </cell>
          <cell r="B416">
            <v>135632</v>
          </cell>
          <cell r="C416">
            <v>84844</v>
          </cell>
          <cell r="D416">
            <v>81564</v>
          </cell>
          <cell r="E416">
            <v>3280</v>
          </cell>
          <cell r="F416">
            <v>50788</v>
          </cell>
          <cell r="G416">
            <v>101612</v>
          </cell>
          <cell r="H416">
            <v>81731</v>
          </cell>
          <cell r="I416">
            <v>78451</v>
          </cell>
          <cell r="J416">
            <v>3280</v>
          </cell>
          <cell r="K416">
            <v>19881</v>
          </cell>
        </row>
        <row r="417">
          <cell r="A417" t="str">
            <v>Bournemouth UA</v>
          </cell>
          <cell r="B417">
            <v>132253</v>
          </cell>
          <cell r="C417">
            <v>73958</v>
          </cell>
          <cell r="D417">
            <v>69257</v>
          </cell>
          <cell r="E417">
            <v>4701</v>
          </cell>
          <cell r="F417">
            <v>58295</v>
          </cell>
          <cell r="G417">
            <v>86509</v>
          </cell>
          <cell r="H417">
            <v>70234</v>
          </cell>
          <cell r="I417">
            <v>65533</v>
          </cell>
          <cell r="J417">
            <v>4701</v>
          </cell>
          <cell r="K417">
            <v>16275</v>
          </cell>
        </row>
        <row r="418">
          <cell r="A418" t="str">
            <v>Bristol, City of UA</v>
          </cell>
          <cell r="B418">
            <v>323965</v>
          </cell>
          <cell r="C418">
            <v>198369</v>
          </cell>
          <cell r="D418">
            <v>182699</v>
          </cell>
          <cell r="E418">
            <v>15670</v>
          </cell>
          <cell r="F418">
            <v>125596</v>
          </cell>
          <cell r="G418">
            <v>242544</v>
          </cell>
          <cell r="H418">
            <v>190042</v>
          </cell>
          <cell r="I418">
            <v>174372</v>
          </cell>
          <cell r="J418">
            <v>15670</v>
          </cell>
          <cell r="K418">
            <v>52502</v>
          </cell>
        </row>
        <row r="419">
          <cell r="A419" t="str">
            <v>North Somerset UA</v>
          </cell>
          <cell r="B419">
            <v>148822</v>
          </cell>
          <cell r="C419">
            <v>90966</v>
          </cell>
          <cell r="D419">
            <v>87463</v>
          </cell>
          <cell r="E419">
            <v>3503</v>
          </cell>
          <cell r="F419">
            <v>57856</v>
          </cell>
          <cell r="G419">
            <v>109802</v>
          </cell>
          <cell r="H419">
            <v>88022</v>
          </cell>
          <cell r="I419">
            <v>84519</v>
          </cell>
          <cell r="J419">
            <v>3503</v>
          </cell>
          <cell r="K419">
            <v>21780</v>
          </cell>
        </row>
        <row r="420">
          <cell r="A420" t="str">
            <v>Plymouth UA</v>
          </cell>
          <cell r="B420">
            <v>193005</v>
          </cell>
          <cell r="C420">
            <v>122142</v>
          </cell>
          <cell r="D420">
            <v>113729</v>
          </cell>
          <cell r="E420">
            <v>8413</v>
          </cell>
          <cell r="F420">
            <v>70863</v>
          </cell>
          <cell r="G420">
            <v>156776</v>
          </cell>
          <cell r="H420">
            <v>117854</v>
          </cell>
          <cell r="I420">
            <v>109701</v>
          </cell>
          <cell r="J420">
            <v>8153</v>
          </cell>
          <cell r="K420">
            <v>38922</v>
          </cell>
        </row>
        <row r="421">
          <cell r="A421" t="str">
            <v>Poole UA</v>
          </cell>
          <cell r="B421">
            <v>114497</v>
          </cell>
          <cell r="C421">
            <v>70901</v>
          </cell>
          <cell r="D421">
            <v>68140</v>
          </cell>
          <cell r="E421">
            <v>2761</v>
          </cell>
          <cell r="F421">
            <v>43596</v>
          </cell>
          <cell r="G421">
            <v>81449</v>
          </cell>
          <cell r="H421">
            <v>69530</v>
          </cell>
          <cell r="I421">
            <v>66769</v>
          </cell>
          <cell r="J421">
            <v>2761</v>
          </cell>
          <cell r="K421">
            <v>11919</v>
          </cell>
        </row>
        <row r="422">
          <cell r="A422" t="str">
            <v>South Gloucestershire UA</v>
          </cell>
          <cell r="B422">
            <v>192556</v>
          </cell>
          <cell r="C422">
            <v>139280</v>
          </cell>
          <cell r="D422">
            <v>135282</v>
          </cell>
          <cell r="E422">
            <v>3998</v>
          </cell>
          <cell r="F422">
            <v>53276</v>
          </cell>
          <cell r="G422">
            <v>157647</v>
          </cell>
          <cell r="H422">
            <v>135713</v>
          </cell>
          <cell r="I422">
            <v>131910</v>
          </cell>
          <cell r="J422">
            <v>3803</v>
          </cell>
          <cell r="K422">
            <v>21934</v>
          </cell>
        </row>
        <row r="423">
          <cell r="A423" t="str">
            <v>Swindon UA</v>
          </cell>
          <cell r="B423">
            <v>139305</v>
          </cell>
          <cell r="C423">
            <v>104232</v>
          </cell>
          <cell r="D423">
            <v>100780</v>
          </cell>
          <cell r="E423">
            <v>3452</v>
          </cell>
          <cell r="F423">
            <v>35073</v>
          </cell>
          <cell r="G423">
            <v>115362</v>
          </cell>
          <cell r="H423">
            <v>101742</v>
          </cell>
          <cell r="I423">
            <v>98290</v>
          </cell>
          <cell r="J423">
            <v>3452</v>
          </cell>
          <cell r="K423">
            <v>13620</v>
          </cell>
        </row>
        <row r="424">
          <cell r="A424" t="str">
            <v>Torbay UA</v>
          </cell>
          <cell r="B424">
            <v>94468</v>
          </cell>
          <cell r="C424">
            <v>53275</v>
          </cell>
          <cell r="D424">
            <v>47993</v>
          </cell>
          <cell r="E424">
            <v>5282</v>
          </cell>
          <cell r="F424">
            <v>41193</v>
          </cell>
          <cell r="G424">
            <v>61836</v>
          </cell>
          <cell r="H424">
            <v>50442</v>
          </cell>
          <cell r="I424">
            <v>45160</v>
          </cell>
          <cell r="J424">
            <v>5282</v>
          </cell>
          <cell r="K424">
            <v>11394</v>
          </cell>
        </row>
        <row r="426">
          <cell r="A426" t="str">
            <v>Cornwall and the Isles of Scilly</v>
          </cell>
          <cell r="B426">
            <v>386074</v>
          </cell>
          <cell r="C426">
            <v>227764</v>
          </cell>
          <cell r="D426">
            <v>214787</v>
          </cell>
          <cell r="E426">
            <v>12977</v>
          </cell>
          <cell r="F426">
            <v>158310</v>
          </cell>
          <cell r="G426">
            <v>287504</v>
          </cell>
          <cell r="H426">
            <v>220513</v>
          </cell>
          <cell r="I426">
            <v>207807</v>
          </cell>
          <cell r="J426">
            <v>12706</v>
          </cell>
          <cell r="K426">
            <v>66991</v>
          </cell>
        </row>
        <row r="427">
          <cell r="A427" t="str">
            <v>Caradon</v>
          </cell>
          <cell r="B427">
            <v>65646</v>
          </cell>
          <cell r="C427">
            <v>42946</v>
          </cell>
          <cell r="D427">
            <v>40766</v>
          </cell>
          <cell r="E427">
            <v>2180</v>
          </cell>
          <cell r="F427">
            <v>22700</v>
          </cell>
          <cell r="G427">
            <v>50065</v>
          </cell>
          <cell r="H427">
            <v>41411</v>
          </cell>
          <cell r="I427">
            <v>39231</v>
          </cell>
          <cell r="J427">
            <v>2180</v>
          </cell>
          <cell r="K427">
            <v>8654</v>
          </cell>
        </row>
        <row r="428">
          <cell r="A428" t="str">
            <v>Carrick</v>
          </cell>
          <cell r="B428">
            <v>70144</v>
          </cell>
          <cell r="C428">
            <v>42889</v>
          </cell>
          <cell r="D428">
            <v>39732</v>
          </cell>
          <cell r="E428">
            <v>3157</v>
          </cell>
          <cell r="F428">
            <v>27255</v>
          </cell>
          <cell r="G428">
            <v>52076</v>
          </cell>
          <cell r="H428">
            <v>40988</v>
          </cell>
          <cell r="I428">
            <v>38102</v>
          </cell>
          <cell r="J428">
            <v>2886</v>
          </cell>
          <cell r="K428">
            <v>11088</v>
          </cell>
        </row>
        <row r="429">
          <cell r="A429" t="str">
            <v>Kerrier</v>
          </cell>
          <cell r="B429">
            <v>73494</v>
          </cell>
          <cell r="C429">
            <v>40094</v>
          </cell>
          <cell r="D429">
            <v>38467</v>
          </cell>
          <cell r="E429">
            <v>1627</v>
          </cell>
          <cell r="F429">
            <v>33400</v>
          </cell>
          <cell r="G429">
            <v>52139</v>
          </cell>
          <cell r="H429">
            <v>37831</v>
          </cell>
          <cell r="I429">
            <v>36204</v>
          </cell>
          <cell r="J429">
            <v>1627</v>
          </cell>
          <cell r="K429">
            <v>14308</v>
          </cell>
        </row>
        <row r="430">
          <cell r="A430" t="str">
            <v>North Cornwall</v>
          </cell>
          <cell r="B430">
            <v>61589</v>
          </cell>
          <cell r="C430">
            <v>39405</v>
          </cell>
          <cell r="D430">
            <v>37293</v>
          </cell>
          <cell r="E430">
            <v>2112</v>
          </cell>
          <cell r="F430">
            <v>22184</v>
          </cell>
          <cell r="G430">
            <v>45747</v>
          </cell>
          <cell r="H430">
            <v>38292</v>
          </cell>
          <cell r="I430">
            <v>36180</v>
          </cell>
          <cell r="J430">
            <v>2112</v>
          </cell>
          <cell r="K430">
            <v>7455</v>
          </cell>
        </row>
        <row r="431">
          <cell r="A431" t="str">
            <v>Penwith</v>
          </cell>
          <cell r="B431">
            <v>46904</v>
          </cell>
          <cell r="C431">
            <v>26285</v>
          </cell>
          <cell r="D431">
            <v>23475</v>
          </cell>
          <cell r="E431">
            <v>2810</v>
          </cell>
          <cell r="F431">
            <v>20619</v>
          </cell>
          <cell r="G431">
            <v>35890</v>
          </cell>
          <cell r="H431">
            <v>25846</v>
          </cell>
          <cell r="I431">
            <v>23036</v>
          </cell>
          <cell r="J431">
            <v>2810</v>
          </cell>
          <cell r="K431">
            <v>10044</v>
          </cell>
        </row>
        <row r="432">
          <cell r="A432" t="str">
            <v>Restormel</v>
          </cell>
          <cell r="B432">
            <v>68297</v>
          </cell>
          <cell r="C432">
            <v>36145</v>
          </cell>
          <cell r="D432">
            <v>35054</v>
          </cell>
          <cell r="E432">
            <v>1091</v>
          </cell>
          <cell r="F432">
            <v>32152</v>
          </cell>
          <cell r="G432">
            <v>51587</v>
          </cell>
          <cell r="H432">
            <v>36145</v>
          </cell>
          <cell r="I432">
            <v>35054</v>
          </cell>
          <cell r="J432">
            <v>1091</v>
          </cell>
          <cell r="K432">
            <v>15442</v>
          </cell>
        </row>
        <row r="433">
          <cell r="A433" t="str">
            <v xml:space="preserve">Isles of Scilly </v>
          </cell>
          <cell r="B433" t="str">
            <v>..</v>
          </cell>
          <cell r="C433" t="str">
            <v>..</v>
          </cell>
          <cell r="D433" t="str">
            <v>..</v>
          </cell>
          <cell r="E433" t="str">
            <v>..</v>
          </cell>
          <cell r="F433" t="str">
            <v>..</v>
          </cell>
          <cell r="G433" t="str">
            <v>..</v>
          </cell>
          <cell r="H433" t="str">
            <v>..</v>
          </cell>
          <cell r="I433" t="str">
            <v>..</v>
          </cell>
          <cell r="J433" t="str">
            <v>..</v>
          </cell>
          <cell r="K433" t="str">
            <v>..</v>
          </cell>
        </row>
        <row r="435">
          <cell r="A435" t="str">
            <v>Devon</v>
          </cell>
          <cell r="B435">
            <v>547305</v>
          </cell>
          <cell r="C435">
            <v>351381</v>
          </cell>
          <cell r="D435">
            <v>336954</v>
          </cell>
          <cell r="E435">
            <v>14427</v>
          </cell>
          <cell r="F435">
            <v>195924</v>
          </cell>
          <cell r="G435">
            <v>403809</v>
          </cell>
          <cell r="H435">
            <v>338513</v>
          </cell>
          <cell r="I435">
            <v>324086</v>
          </cell>
          <cell r="J435">
            <v>14427</v>
          </cell>
          <cell r="K435">
            <v>65296</v>
          </cell>
        </row>
        <row r="436">
          <cell r="A436" t="str">
            <v>East Devon</v>
          </cell>
          <cell r="B436">
            <v>94989</v>
          </cell>
          <cell r="C436">
            <v>60475</v>
          </cell>
          <cell r="D436">
            <v>58729</v>
          </cell>
          <cell r="E436">
            <v>1746</v>
          </cell>
          <cell r="F436">
            <v>34514</v>
          </cell>
          <cell r="G436">
            <v>66117</v>
          </cell>
          <cell r="H436">
            <v>57573</v>
          </cell>
          <cell r="I436">
            <v>55827</v>
          </cell>
          <cell r="J436">
            <v>1746</v>
          </cell>
          <cell r="K436">
            <v>8544</v>
          </cell>
        </row>
        <row r="437">
          <cell r="A437" t="str">
            <v>Exeter</v>
          </cell>
          <cell r="B437">
            <v>85658</v>
          </cell>
          <cell r="C437">
            <v>56637</v>
          </cell>
          <cell r="D437">
            <v>53388</v>
          </cell>
          <cell r="E437">
            <v>3249</v>
          </cell>
          <cell r="F437">
            <v>29021</v>
          </cell>
          <cell r="G437">
            <v>67931</v>
          </cell>
          <cell r="H437">
            <v>54929</v>
          </cell>
          <cell r="I437">
            <v>51680</v>
          </cell>
          <cell r="J437">
            <v>3249</v>
          </cell>
          <cell r="K437">
            <v>13002</v>
          </cell>
        </row>
        <row r="438">
          <cell r="A438" t="str">
            <v>Mid Devon</v>
          </cell>
          <cell r="B438">
            <v>56014</v>
          </cell>
          <cell r="C438">
            <v>37753</v>
          </cell>
          <cell r="D438">
            <v>35266</v>
          </cell>
          <cell r="E438">
            <v>2487</v>
          </cell>
          <cell r="F438">
            <v>18261</v>
          </cell>
          <cell r="G438">
            <v>41665</v>
          </cell>
          <cell r="H438">
            <v>35530</v>
          </cell>
          <cell r="I438">
            <v>33043</v>
          </cell>
          <cell r="J438">
            <v>2487</v>
          </cell>
          <cell r="K438">
            <v>6135</v>
          </cell>
        </row>
        <row r="439">
          <cell r="A439" t="str">
            <v>North Devon</v>
          </cell>
          <cell r="B439">
            <v>68651</v>
          </cell>
          <cell r="C439">
            <v>44469</v>
          </cell>
          <cell r="D439">
            <v>43475</v>
          </cell>
          <cell r="E439">
            <v>994</v>
          </cell>
          <cell r="F439">
            <v>24182</v>
          </cell>
          <cell r="G439">
            <v>51432</v>
          </cell>
          <cell r="H439">
            <v>43154</v>
          </cell>
          <cell r="I439">
            <v>42160</v>
          </cell>
          <cell r="J439">
            <v>994</v>
          </cell>
          <cell r="K439">
            <v>8278</v>
          </cell>
        </row>
        <row r="440">
          <cell r="A440" t="str">
            <v>South Hams</v>
          </cell>
          <cell r="B440">
            <v>61599</v>
          </cell>
          <cell r="C440">
            <v>36545</v>
          </cell>
          <cell r="D440">
            <v>35475</v>
          </cell>
          <cell r="E440">
            <v>1070</v>
          </cell>
          <cell r="F440">
            <v>25054</v>
          </cell>
          <cell r="G440">
            <v>44498</v>
          </cell>
          <cell r="H440">
            <v>35382</v>
          </cell>
          <cell r="I440">
            <v>34312</v>
          </cell>
          <cell r="J440">
            <v>1070</v>
          </cell>
          <cell r="K440">
            <v>9116</v>
          </cell>
        </row>
        <row r="441">
          <cell r="A441" t="str">
            <v>Teignbridge</v>
          </cell>
          <cell r="B441">
            <v>95544</v>
          </cell>
          <cell r="C441">
            <v>62583</v>
          </cell>
          <cell r="D441">
            <v>60452</v>
          </cell>
          <cell r="E441">
            <v>2131</v>
          </cell>
          <cell r="F441">
            <v>32961</v>
          </cell>
          <cell r="G441">
            <v>69533</v>
          </cell>
          <cell r="H441">
            <v>60120</v>
          </cell>
          <cell r="I441">
            <v>57989</v>
          </cell>
          <cell r="J441">
            <v>2131</v>
          </cell>
          <cell r="K441">
            <v>9413</v>
          </cell>
        </row>
        <row r="442">
          <cell r="A442" t="str">
            <v>Torridge</v>
          </cell>
          <cell r="B442">
            <v>44050</v>
          </cell>
          <cell r="C442">
            <v>29763</v>
          </cell>
          <cell r="D442">
            <v>27687</v>
          </cell>
          <cell r="E442">
            <v>2076</v>
          </cell>
          <cell r="F442">
            <v>14287</v>
          </cell>
          <cell r="G442">
            <v>34594</v>
          </cell>
          <cell r="H442">
            <v>28961</v>
          </cell>
          <cell r="I442">
            <v>26885</v>
          </cell>
          <cell r="J442">
            <v>2076</v>
          </cell>
          <cell r="K442">
            <v>5633</v>
          </cell>
        </row>
        <row r="443">
          <cell r="A443" t="str">
            <v>West Devon</v>
          </cell>
          <cell r="B443">
            <v>40800</v>
          </cell>
          <cell r="C443">
            <v>23156</v>
          </cell>
          <cell r="D443">
            <v>22482</v>
          </cell>
          <cell r="E443">
            <v>674</v>
          </cell>
          <cell r="F443">
            <v>17644</v>
          </cell>
          <cell r="G443">
            <v>28039</v>
          </cell>
          <cell r="H443">
            <v>22864</v>
          </cell>
          <cell r="I443">
            <v>22190</v>
          </cell>
          <cell r="J443">
            <v>674</v>
          </cell>
          <cell r="K443">
            <v>5175</v>
          </cell>
        </row>
        <row r="445">
          <cell r="A445" t="str">
            <v>Dorset</v>
          </cell>
          <cell r="B445">
            <v>310964</v>
          </cell>
          <cell r="C445">
            <v>188710</v>
          </cell>
          <cell r="D445">
            <v>183944</v>
          </cell>
          <cell r="E445">
            <v>4766</v>
          </cell>
          <cell r="F445">
            <v>122254</v>
          </cell>
          <cell r="G445">
            <v>217145</v>
          </cell>
          <cell r="H445">
            <v>180947</v>
          </cell>
          <cell r="I445">
            <v>176181</v>
          </cell>
          <cell r="J445">
            <v>4766</v>
          </cell>
          <cell r="K445">
            <v>36198</v>
          </cell>
        </row>
        <row r="446">
          <cell r="A446" t="str">
            <v>Christchurch</v>
          </cell>
          <cell r="B446">
            <v>37076</v>
          </cell>
          <cell r="C446">
            <v>20398</v>
          </cell>
          <cell r="D446">
            <v>19876</v>
          </cell>
          <cell r="E446">
            <v>522</v>
          </cell>
          <cell r="F446">
            <v>16678</v>
          </cell>
          <cell r="G446">
            <v>24232</v>
          </cell>
          <cell r="H446">
            <v>19244</v>
          </cell>
          <cell r="I446">
            <v>18722</v>
          </cell>
          <cell r="J446">
            <v>522</v>
          </cell>
          <cell r="K446">
            <v>4988</v>
          </cell>
        </row>
        <row r="447">
          <cell r="A447" t="str">
            <v>East Dorset</v>
          </cell>
          <cell r="B447">
            <v>68286</v>
          </cell>
          <cell r="C447">
            <v>39146</v>
          </cell>
          <cell r="D447">
            <v>38386</v>
          </cell>
          <cell r="E447">
            <v>760</v>
          </cell>
          <cell r="F447">
            <v>29140</v>
          </cell>
          <cell r="G447">
            <v>46674</v>
          </cell>
          <cell r="H447">
            <v>37252</v>
          </cell>
          <cell r="I447">
            <v>36492</v>
          </cell>
          <cell r="J447">
            <v>760</v>
          </cell>
          <cell r="K447">
            <v>9422</v>
          </cell>
        </row>
        <row r="448">
          <cell r="A448" t="str">
            <v>North Dorset</v>
          </cell>
          <cell r="B448">
            <v>48310</v>
          </cell>
          <cell r="C448">
            <v>30637</v>
          </cell>
          <cell r="D448">
            <v>30637</v>
          </cell>
          <cell r="E448">
            <v>0</v>
          </cell>
          <cell r="F448">
            <v>17673</v>
          </cell>
          <cell r="G448">
            <v>33643</v>
          </cell>
          <cell r="H448">
            <v>29214</v>
          </cell>
          <cell r="I448">
            <v>29214</v>
          </cell>
          <cell r="J448">
            <v>0</v>
          </cell>
          <cell r="K448">
            <v>4429</v>
          </cell>
        </row>
        <row r="449">
          <cell r="A449" t="str">
            <v>Purbeck</v>
          </cell>
          <cell r="B449">
            <v>35396</v>
          </cell>
          <cell r="C449">
            <v>22685</v>
          </cell>
          <cell r="D449">
            <v>21871</v>
          </cell>
          <cell r="E449">
            <v>814</v>
          </cell>
          <cell r="F449">
            <v>12711</v>
          </cell>
          <cell r="G449">
            <v>25563</v>
          </cell>
          <cell r="H449">
            <v>22010</v>
          </cell>
          <cell r="I449">
            <v>21196</v>
          </cell>
          <cell r="J449">
            <v>814</v>
          </cell>
          <cell r="K449">
            <v>3553</v>
          </cell>
        </row>
        <row r="450">
          <cell r="A450" t="str">
            <v>West Dorset</v>
          </cell>
          <cell r="B450">
            <v>71519</v>
          </cell>
          <cell r="C450">
            <v>43092</v>
          </cell>
          <cell r="D450">
            <v>42490</v>
          </cell>
          <cell r="E450">
            <v>602</v>
          </cell>
          <cell r="F450">
            <v>28427</v>
          </cell>
          <cell r="G450">
            <v>49130</v>
          </cell>
          <cell r="H450">
            <v>40712</v>
          </cell>
          <cell r="I450">
            <v>40110</v>
          </cell>
          <cell r="J450">
            <v>602</v>
          </cell>
          <cell r="K450">
            <v>8418</v>
          </cell>
        </row>
        <row r="451">
          <cell r="A451" t="str">
            <v>Weymouth and Portland</v>
          </cell>
          <cell r="B451">
            <v>50377</v>
          </cell>
          <cell r="C451">
            <v>32752</v>
          </cell>
          <cell r="D451">
            <v>30684</v>
          </cell>
          <cell r="E451">
            <v>2068</v>
          </cell>
          <cell r="F451">
            <v>17625</v>
          </cell>
          <cell r="G451">
            <v>37903</v>
          </cell>
          <cell r="H451">
            <v>32515</v>
          </cell>
          <cell r="I451">
            <v>30447</v>
          </cell>
          <cell r="J451">
            <v>2068</v>
          </cell>
          <cell r="K451">
            <v>5388</v>
          </cell>
        </row>
        <row r="453">
          <cell r="A453" t="str">
            <v>Gloucestershire</v>
          </cell>
          <cell r="B453">
            <v>432434</v>
          </cell>
          <cell r="C453">
            <v>285877</v>
          </cell>
          <cell r="D453">
            <v>275746</v>
          </cell>
          <cell r="E453">
            <v>10131</v>
          </cell>
          <cell r="F453">
            <v>146557</v>
          </cell>
          <cell r="G453">
            <v>330798</v>
          </cell>
          <cell r="H453">
            <v>275935</v>
          </cell>
          <cell r="I453">
            <v>266043</v>
          </cell>
          <cell r="J453">
            <v>9892</v>
          </cell>
          <cell r="K453">
            <v>54863</v>
          </cell>
        </row>
        <row r="454">
          <cell r="A454" t="str">
            <v>Cheltenham</v>
          </cell>
          <cell r="B454">
            <v>83265</v>
          </cell>
          <cell r="C454">
            <v>56306</v>
          </cell>
          <cell r="D454">
            <v>54347</v>
          </cell>
          <cell r="E454">
            <v>1959</v>
          </cell>
          <cell r="F454">
            <v>26959</v>
          </cell>
          <cell r="G454">
            <v>66462</v>
          </cell>
          <cell r="H454">
            <v>54945</v>
          </cell>
          <cell r="I454">
            <v>52986</v>
          </cell>
          <cell r="J454">
            <v>1959</v>
          </cell>
          <cell r="K454">
            <v>11517</v>
          </cell>
        </row>
        <row r="455">
          <cell r="A455" t="str">
            <v>Cotswold</v>
          </cell>
          <cell r="B455">
            <v>64632</v>
          </cell>
          <cell r="C455">
            <v>43833</v>
          </cell>
          <cell r="D455">
            <v>43080</v>
          </cell>
          <cell r="E455">
            <v>753</v>
          </cell>
          <cell r="F455">
            <v>20799</v>
          </cell>
          <cell r="G455">
            <v>47805</v>
          </cell>
          <cell r="H455">
            <v>40849</v>
          </cell>
          <cell r="I455">
            <v>40335</v>
          </cell>
          <cell r="J455">
            <v>514</v>
          </cell>
          <cell r="K455">
            <v>6956</v>
          </cell>
        </row>
        <row r="456">
          <cell r="A456" t="str">
            <v>Forest of Dean</v>
          </cell>
          <cell r="B456">
            <v>60323</v>
          </cell>
          <cell r="C456">
            <v>36712</v>
          </cell>
          <cell r="D456">
            <v>35471</v>
          </cell>
          <cell r="E456">
            <v>1241</v>
          </cell>
          <cell r="F456">
            <v>23611</v>
          </cell>
          <cell r="G456">
            <v>44595</v>
          </cell>
          <cell r="H456">
            <v>35390</v>
          </cell>
          <cell r="I456">
            <v>34149</v>
          </cell>
          <cell r="J456">
            <v>1241</v>
          </cell>
          <cell r="K456">
            <v>9205</v>
          </cell>
        </row>
        <row r="457">
          <cell r="A457" t="str">
            <v>Gloucester</v>
          </cell>
          <cell r="B457">
            <v>82452</v>
          </cell>
          <cell r="C457">
            <v>56000</v>
          </cell>
          <cell r="D457">
            <v>52482</v>
          </cell>
          <cell r="E457">
            <v>3518</v>
          </cell>
          <cell r="F457">
            <v>26452</v>
          </cell>
          <cell r="G457">
            <v>63708</v>
          </cell>
          <cell r="H457">
            <v>54276</v>
          </cell>
          <cell r="I457">
            <v>50758</v>
          </cell>
          <cell r="J457">
            <v>3518</v>
          </cell>
          <cell r="K457">
            <v>9432</v>
          </cell>
        </row>
        <row r="458">
          <cell r="A458" t="str">
            <v>Stroud</v>
          </cell>
          <cell r="B458">
            <v>85178</v>
          </cell>
          <cell r="C458">
            <v>53357</v>
          </cell>
          <cell r="D458">
            <v>52185</v>
          </cell>
          <cell r="E458">
            <v>1172</v>
          </cell>
          <cell r="F458">
            <v>31821</v>
          </cell>
          <cell r="G458">
            <v>61845</v>
          </cell>
          <cell r="H458">
            <v>52063</v>
          </cell>
          <cell r="I458">
            <v>50891</v>
          </cell>
          <cell r="J458">
            <v>1172</v>
          </cell>
          <cell r="K458">
            <v>9782</v>
          </cell>
        </row>
        <row r="459">
          <cell r="A459" t="str">
            <v>Tewkesbury</v>
          </cell>
          <cell r="B459">
            <v>56584</v>
          </cell>
          <cell r="C459">
            <v>39669</v>
          </cell>
          <cell r="D459">
            <v>38181</v>
          </cell>
          <cell r="E459">
            <v>1488</v>
          </cell>
          <cell r="F459">
            <v>16915</v>
          </cell>
          <cell r="G459">
            <v>46383</v>
          </cell>
          <cell r="H459">
            <v>38412</v>
          </cell>
          <cell r="I459">
            <v>36924</v>
          </cell>
          <cell r="J459">
            <v>1488</v>
          </cell>
          <cell r="K459">
            <v>7971</v>
          </cell>
        </row>
        <row r="461">
          <cell r="A461" t="str">
            <v xml:space="preserve">Somerset </v>
          </cell>
          <cell r="B461">
            <v>387412</v>
          </cell>
          <cell r="C461">
            <v>243336</v>
          </cell>
          <cell r="D461">
            <v>233350</v>
          </cell>
          <cell r="E461">
            <v>9986</v>
          </cell>
          <cell r="F461">
            <v>144076</v>
          </cell>
          <cell r="G461">
            <v>283070</v>
          </cell>
          <cell r="H461">
            <v>233322</v>
          </cell>
          <cell r="I461">
            <v>223336</v>
          </cell>
          <cell r="J461">
            <v>9986</v>
          </cell>
          <cell r="K461">
            <v>49748</v>
          </cell>
        </row>
        <row r="462">
          <cell r="A462" t="str">
            <v>Mendip</v>
          </cell>
          <cell r="B462">
            <v>79646</v>
          </cell>
          <cell r="C462">
            <v>54908</v>
          </cell>
          <cell r="D462">
            <v>52904</v>
          </cell>
          <cell r="E462">
            <v>2004</v>
          </cell>
          <cell r="F462">
            <v>24738</v>
          </cell>
          <cell r="G462">
            <v>60375</v>
          </cell>
          <cell r="H462">
            <v>52129</v>
          </cell>
          <cell r="I462">
            <v>50125</v>
          </cell>
          <cell r="J462">
            <v>2004</v>
          </cell>
          <cell r="K462">
            <v>8246</v>
          </cell>
        </row>
        <row r="463">
          <cell r="A463" t="str">
            <v>Sedgemoor</v>
          </cell>
          <cell r="B463">
            <v>79111</v>
          </cell>
          <cell r="C463">
            <v>47221</v>
          </cell>
          <cell r="D463">
            <v>44932</v>
          </cell>
          <cell r="E463">
            <v>2289</v>
          </cell>
          <cell r="F463">
            <v>31890</v>
          </cell>
          <cell r="G463">
            <v>60615</v>
          </cell>
          <cell r="H463">
            <v>45720</v>
          </cell>
          <cell r="I463">
            <v>43431</v>
          </cell>
          <cell r="J463">
            <v>2289</v>
          </cell>
          <cell r="K463">
            <v>14895</v>
          </cell>
        </row>
        <row r="464">
          <cell r="A464" t="str">
            <v>South Somerset</v>
          </cell>
          <cell r="B464">
            <v>124746</v>
          </cell>
          <cell r="C464">
            <v>82025</v>
          </cell>
          <cell r="D464">
            <v>78837</v>
          </cell>
          <cell r="E464">
            <v>3188</v>
          </cell>
          <cell r="F464">
            <v>42721</v>
          </cell>
          <cell r="G464">
            <v>94390</v>
          </cell>
          <cell r="H464">
            <v>79262</v>
          </cell>
          <cell r="I464">
            <v>76074</v>
          </cell>
          <cell r="J464">
            <v>3188</v>
          </cell>
          <cell r="K464">
            <v>15128</v>
          </cell>
        </row>
        <row r="465">
          <cell r="A465" t="str">
            <v>Taunton Deane</v>
          </cell>
          <cell r="B465">
            <v>78655</v>
          </cell>
          <cell r="C465">
            <v>44233</v>
          </cell>
          <cell r="D465">
            <v>42626</v>
          </cell>
          <cell r="E465">
            <v>1607</v>
          </cell>
          <cell r="F465">
            <v>34422</v>
          </cell>
          <cell r="G465">
            <v>50099</v>
          </cell>
          <cell r="H465">
            <v>42469</v>
          </cell>
          <cell r="I465">
            <v>40862</v>
          </cell>
          <cell r="J465">
            <v>1607</v>
          </cell>
          <cell r="K465">
            <v>7630</v>
          </cell>
        </row>
        <row r="466">
          <cell r="A466" t="str">
            <v>West Somerset</v>
          </cell>
          <cell r="B466">
            <v>25254</v>
          </cell>
          <cell r="C466">
            <v>14949</v>
          </cell>
          <cell r="D466">
            <v>14051</v>
          </cell>
          <cell r="E466">
            <v>898</v>
          </cell>
          <cell r="F466">
            <v>10305</v>
          </cell>
          <cell r="G466">
            <v>17591</v>
          </cell>
          <cell r="H466">
            <v>13742</v>
          </cell>
          <cell r="I466">
            <v>12844</v>
          </cell>
          <cell r="J466">
            <v>898</v>
          </cell>
          <cell r="K466">
            <v>3849</v>
          </cell>
        </row>
        <row r="468">
          <cell r="A468" t="str">
            <v>Wiltshire</v>
          </cell>
          <cell r="B468">
            <v>324019</v>
          </cell>
          <cell r="C468">
            <v>219500</v>
          </cell>
          <cell r="D468">
            <v>212120</v>
          </cell>
          <cell r="E468">
            <v>7380</v>
          </cell>
          <cell r="F468">
            <v>104519</v>
          </cell>
          <cell r="G468">
            <v>251208</v>
          </cell>
          <cell r="H468">
            <v>208940</v>
          </cell>
          <cell r="I468">
            <v>202219</v>
          </cell>
          <cell r="J468">
            <v>6721</v>
          </cell>
          <cell r="K468">
            <v>42268</v>
          </cell>
        </row>
        <row r="469">
          <cell r="A469" t="str">
            <v>Kennet</v>
          </cell>
          <cell r="B469">
            <v>59069</v>
          </cell>
          <cell r="C469">
            <v>42150</v>
          </cell>
          <cell r="D469">
            <v>40583</v>
          </cell>
          <cell r="E469">
            <v>1567</v>
          </cell>
          <cell r="F469">
            <v>16919</v>
          </cell>
          <cell r="G469">
            <v>47807</v>
          </cell>
          <cell r="H469">
            <v>39683</v>
          </cell>
          <cell r="I469">
            <v>38328</v>
          </cell>
          <cell r="J469">
            <v>1355</v>
          </cell>
          <cell r="K469">
            <v>8124</v>
          </cell>
        </row>
        <row r="470">
          <cell r="A470" t="str">
            <v>North Wiltshire</v>
          </cell>
          <cell r="B470">
            <v>97382</v>
          </cell>
          <cell r="C470">
            <v>67615</v>
          </cell>
          <cell r="D470">
            <v>65517</v>
          </cell>
          <cell r="E470">
            <v>2098</v>
          </cell>
          <cell r="F470">
            <v>29767</v>
          </cell>
          <cell r="G470">
            <v>76559</v>
          </cell>
          <cell r="H470">
            <v>64218</v>
          </cell>
          <cell r="I470">
            <v>62364</v>
          </cell>
          <cell r="J470">
            <v>1854</v>
          </cell>
          <cell r="K470">
            <v>12341</v>
          </cell>
        </row>
        <row r="471">
          <cell r="A471" t="str">
            <v>Salisbury</v>
          </cell>
          <cell r="B471">
            <v>84500</v>
          </cell>
          <cell r="C471">
            <v>56154</v>
          </cell>
          <cell r="D471">
            <v>53946</v>
          </cell>
          <cell r="E471">
            <v>2208</v>
          </cell>
          <cell r="F471">
            <v>28346</v>
          </cell>
          <cell r="G471">
            <v>65527</v>
          </cell>
          <cell r="H471">
            <v>53678</v>
          </cell>
          <cell r="I471">
            <v>51470</v>
          </cell>
          <cell r="J471">
            <v>2208</v>
          </cell>
          <cell r="K471">
            <v>11849</v>
          </cell>
        </row>
        <row r="472">
          <cell r="A472" t="str">
            <v>West Wiltshire</v>
          </cell>
          <cell r="B472">
            <v>83068</v>
          </cell>
          <cell r="C472">
            <v>53581</v>
          </cell>
          <cell r="D472">
            <v>52074</v>
          </cell>
          <cell r="E472">
            <v>1507</v>
          </cell>
          <cell r="F472">
            <v>29487</v>
          </cell>
          <cell r="G472">
            <v>61315</v>
          </cell>
          <cell r="H472">
            <v>51361</v>
          </cell>
          <cell r="I472">
            <v>50057</v>
          </cell>
          <cell r="J472">
            <v>1304</v>
          </cell>
          <cell r="K472">
            <v>9954</v>
          </cell>
        </row>
        <row r="474">
          <cell r="A474" t="str">
            <v>WALES</v>
          </cell>
          <cell r="B474">
            <v>2296802</v>
          </cell>
          <cell r="C474">
            <v>1305972</v>
          </cell>
          <cell r="D474">
            <v>1212079</v>
          </cell>
          <cell r="E474">
            <v>93893</v>
          </cell>
          <cell r="F474">
            <v>990830</v>
          </cell>
          <cell r="G474">
            <v>1738566</v>
          </cell>
          <cell r="H474">
            <v>1270580</v>
          </cell>
          <cell r="I474">
            <v>1176909</v>
          </cell>
          <cell r="J474">
            <v>93671</v>
          </cell>
          <cell r="K474">
            <v>467986</v>
          </cell>
        </row>
        <row r="476">
          <cell r="A476" t="str">
            <v>Blaenau Gwent</v>
          </cell>
          <cell r="B476">
            <v>54362</v>
          </cell>
          <cell r="C476">
            <v>25693</v>
          </cell>
          <cell r="D476">
            <v>22049</v>
          </cell>
          <cell r="E476">
            <v>3644</v>
          </cell>
          <cell r="F476">
            <v>28669</v>
          </cell>
          <cell r="G476">
            <v>39385</v>
          </cell>
          <cell r="H476">
            <v>25454</v>
          </cell>
          <cell r="I476">
            <v>21810</v>
          </cell>
          <cell r="J476">
            <v>3644</v>
          </cell>
          <cell r="K476">
            <v>13931</v>
          </cell>
        </row>
        <row r="477">
          <cell r="A477" t="str">
            <v>Bridgend</v>
          </cell>
          <cell r="B477">
            <v>100561</v>
          </cell>
          <cell r="C477">
            <v>57658</v>
          </cell>
          <cell r="D477">
            <v>54926</v>
          </cell>
          <cell r="E477">
            <v>2732</v>
          </cell>
          <cell r="F477">
            <v>42903</v>
          </cell>
          <cell r="G477">
            <v>76804</v>
          </cell>
          <cell r="H477">
            <v>56683</v>
          </cell>
          <cell r="I477">
            <v>53951</v>
          </cell>
          <cell r="J477">
            <v>2732</v>
          </cell>
          <cell r="K477">
            <v>20121</v>
          </cell>
        </row>
        <row r="478">
          <cell r="A478" t="str">
            <v>Caerphilly</v>
          </cell>
          <cell r="B478">
            <v>128321</v>
          </cell>
          <cell r="C478">
            <v>75952</v>
          </cell>
          <cell r="D478">
            <v>69714</v>
          </cell>
          <cell r="E478">
            <v>6238</v>
          </cell>
          <cell r="F478">
            <v>52369</v>
          </cell>
          <cell r="G478">
            <v>103222</v>
          </cell>
          <cell r="H478">
            <v>75705</v>
          </cell>
          <cell r="I478">
            <v>69467</v>
          </cell>
          <cell r="J478">
            <v>6238</v>
          </cell>
          <cell r="K478">
            <v>27517</v>
          </cell>
        </row>
        <row r="479">
          <cell r="A479" t="str">
            <v>Cardiff</v>
          </cell>
          <cell r="B479">
            <v>245919</v>
          </cell>
          <cell r="C479">
            <v>138772</v>
          </cell>
          <cell r="D479">
            <v>130283</v>
          </cell>
          <cell r="E479">
            <v>8489</v>
          </cell>
          <cell r="F479">
            <v>107147</v>
          </cell>
          <cell r="G479">
            <v>192458</v>
          </cell>
          <cell r="H479">
            <v>135528</v>
          </cell>
          <cell r="I479">
            <v>127039</v>
          </cell>
          <cell r="J479">
            <v>8489</v>
          </cell>
          <cell r="K479">
            <v>56930</v>
          </cell>
        </row>
        <row r="480">
          <cell r="A480" t="str">
            <v>Carmarthenshire</v>
          </cell>
          <cell r="B480">
            <v>132890</v>
          </cell>
          <cell r="C480">
            <v>72763</v>
          </cell>
          <cell r="D480">
            <v>67088</v>
          </cell>
          <cell r="E480">
            <v>5675</v>
          </cell>
          <cell r="F480">
            <v>60127</v>
          </cell>
          <cell r="G480">
            <v>95868</v>
          </cell>
          <cell r="H480">
            <v>71339</v>
          </cell>
          <cell r="I480">
            <v>65664</v>
          </cell>
          <cell r="J480">
            <v>5675</v>
          </cell>
          <cell r="K480">
            <v>24529</v>
          </cell>
        </row>
        <row r="481">
          <cell r="A481" t="str">
            <v>Ceredigion</v>
          </cell>
          <cell r="B481">
            <v>56408</v>
          </cell>
          <cell r="C481">
            <v>33765</v>
          </cell>
          <cell r="D481">
            <v>32532</v>
          </cell>
          <cell r="E481">
            <v>1233</v>
          </cell>
          <cell r="F481">
            <v>22643</v>
          </cell>
          <cell r="G481">
            <v>41823</v>
          </cell>
          <cell r="H481">
            <v>31673</v>
          </cell>
          <cell r="I481">
            <v>30440</v>
          </cell>
          <cell r="J481">
            <v>1233</v>
          </cell>
          <cell r="K481">
            <v>10150</v>
          </cell>
        </row>
        <row r="482">
          <cell r="A482" t="str">
            <v>Conwy</v>
          </cell>
          <cell r="B482">
            <v>86994</v>
          </cell>
          <cell r="C482">
            <v>47676</v>
          </cell>
          <cell r="D482">
            <v>44451</v>
          </cell>
          <cell r="E482">
            <v>3225</v>
          </cell>
          <cell r="F482">
            <v>39318</v>
          </cell>
          <cell r="G482">
            <v>60011</v>
          </cell>
          <cell r="H482">
            <v>46120</v>
          </cell>
          <cell r="I482">
            <v>42895</v>
          </cell>
          <cell r="J482">
            <v>3225</v>
          </cell>
          <cell r="K482">
            <v>13891</v>
          </cell>
        </row>
        <row r="483">
          <cell r="A483" t="str">
            <v>Denbighshire</v>
          </cell>
          <cell r="B483">
            <v>70588</v>
          </cell>
          <cell r="C483">
            <v>39596</v>
          </cell>
          <cell r="D483">
            <v>37315</v>
          </cell>
          <cell r="E483">
            <v>2281</v>
          </cell>
          <cell r="F483">
            <v>30992</v>
          </cell>
          <cell r="G483">
            <v>50545</v>
          </cell>
          <cell r="H483">
            <v>37450</v>
          </cell>
          <cell r="I483">
            <v>35169</v>
          </cell>
          <cell r="J483">
            <v>2281</v>
          </cell>
          <cell r="K483">
            <v>13095</v>
          </cell>
        </row>
        <row r="484">
          <cell r="A484" t="str">
            <v>Flintshire</v>
          </cell>
          <cell r="B484">
            <v>121825</v>
          </cell>
          <cell r="C484">
            <v>73627</v>
          </cell>
          <cell r="D484">
            <v>70077</v>
          </cell>
          <cell r="E484">
            <v>3550</v>
          </cell>
          <cell r="F484">
            <v>48198</v>
          </cell>
          <cell r="G484">
            <v>92282</v>
          </cell>
          <cell r="H484">
            <v>71222</v>
          </cell>
          <cell r="I484">
            <v>67672</v>
          </cell>
          <cell r="J484">
            <v>3550</v>
          </cell>
          <cell r="K484">
            <v>21060</v>
          </cell>
        </row>
        <row r="485">
          <cell r="A485" t="str">
            <v>Gwynedd</v>
          </cell>
          <cell r="B485">
            <v>90797</v>
          </cell>
          <cell r="C485">
            <v>47443</v>
          </cell>
          <cell r="D485">
            <v>42714</v>
          </cell>
          <cell r="E485">
            <v>4729</v>
          </cell>
          <cell r="F485">
            <v>43354</v>
          </cell>
          <cell r="G485">
            <v>66751</v>
          </cell>
          <cell r="H485">
            <v>45662</v>
          </cell>
          <cell r="I485">
            <v>40933</v>
          </cell>
          <cell r="J485">
            <v>4729</v>
          </cell>
          <cell r="K485">
            <v>21089</v>
          </cell>
        </row>
        <row r="486">
          <cell r="A486" t="str">
            <v>Isle of Anglesey</v>
          </cell>
          <cell r="B486">
            <v>54309</v>
          </cell>
          <cell r="C486">
            <v>32618</v>
          </cell>
          <cell r="D486">
            <v>30955</v>
          </cell>
          <cell r="E486">
            <v>1663</v>
          </cell>
          <cell r="F486">
            <v>21691</v>
          </cell>
          <cell r="G486">
            <v>41964</v>
          </cell>
          <cell r="H486">
            <v>31139</v>
          </cell>
          <cell r="I486">
            <v>29476</v>
          </cell>
          <cell r="J486">
            <v>1663</v>
          </cell>
          <cell r="K486">
            <v>10825</v>
          </cell>
        </row>
        <row r="487">
          <cell r="A487" t="str">
            <v>Merthyr Tydfil</v>
          </cell>
          <cell r="B487">
            <v>45480</v>
          </cell>
          <cell r="C487">
            <v>21400</v>
          </cell>
          <cell r="D487">
            <v>18483</v>
          </cell>
          <cell r="E487">
            <v>2917</v>
          </cell>
          <cell r="F487">
            <v>24080</v>
          </cell>
          <cell r="G487">
            <v>32844</v>
          </cell>
          <cell r="H487">
            <v>20679</v>
          </cell>
          <cell r="I487">
            <v>17762</v>
          </cell>
          <cell r="J487">
            <v>2917</v>
          </cell>
          <cell r="K487">
            <v>12165</v>
          </cell>
        </row>
        <row r="488">
          <cell r="A488" t="str">
            <v>Monmouthshire</v>
          </cell>
          <cell r="B488">
            <v>66906</v>
          </cell>
          <cell r="C488">
            <v>43307</v>
          </cell>
          <cell r="D488">
            <v>40190</v>
          </cell>
          <cell r="E488">
            <v>3117</v>
          </cell>
          <cell r="F488">
            <v>23599</v>
          </cell>
          <cell r="G488">
            <v>50269</v>
          </cell>
          <cell r="H488">
            <v>40243</v>
          </cell>
          <cell r="I488">
            <v>37126</v>
          </cell>
          <cell r="J488">
            <v>3117</v>
          </cell>
          <cell r="K488">
            <v>10026</v>
          </cell>
        </row>
        <row r="489">
          <cell r="A489" t="str">
            <v>Neath Port Talbot</v>
          </cell>
          <cell r="B489">
            <v>110534</v>
          </cell>
          <cell r="C489">
            <v>60795</v>
          </cell>
          <cell r="D489">
            <v>55877</v>
          </cell>
          <cell r="E489">
            <v>4918</v>
          </cell>
          <cell r="F489">
            <v>49739</v>
          </cell>
          <cell r="G489">
            <v>87120</v>
          </cell>
          <cell r="H489">
            <v>60270</v>
          </cell>
          <cell r="I489">
            <v>55352</v>
          </cell>
          <cell r="J489">
            <v>4918</v>
          </cell>
          <cell r="K489">
            <v>26850</v>
          </cell>
        </row>
        <row r="490">
          <cell r="A490" t="str">
            <v>Newport</v>
          </cell>
          <cell r="B490">
            <v>101320</v>
          </cell>
          <cell r="C490">
            <v>59979</v>
          </cell>
          <cell r="D490">
            <v>55729</v>
          </cell>
          <cell r="E490">
            <v>4250</v>
          </cell>
          <cell r="F490">
            <v>41341</v>
          </cell>
          <cell r="G490">
            <v>78264</v>
          </cell>
          <cell r="H490">
            <v>57242</v>
          </cell>
          <cell r="I490">
            <v>53214</v>
          </cell>
          <cell r="J490">
            <v>4028</v>
          </cell>
          <cell r="K490">
            <v>21022</v>
          </cell>
        </row>
        <row r="491">
          <cell r="A491" t="str">
            <v>Pembrokeshire</v>
          </cell>
          <cell r="B491">
            <v>94162</v>
          </cell>
          <cell r="C491">
            <v>44215</v>
          </cell>
          <cell r="D491">
            <v>40370</v>
          </cell>
          <cell r="E491">
            <v>3845</v>
          </cell>
          <cell r="F491">
            <v>49947</v>
          </cell>
          <cell r="G491">
            <v>65263</v>
          </cell>
          <cell r="H491">
            <v>43884</v>
          </cell>
          <cell r="I491">
            <v>40039</v>
          </cell>
          <cell r="J491">
            <v>3845</v>
          </cell>
          <cell r="K491">
            <v>21379</v>
          </cell>
        </row>
        <row r="492">
          <cell r="A492" t="str">
            <v>Powys</v>
          </cell>
          <cell r="B492">
            <v>96816</v>
          </cell>
          <cell r="C492">
            <v>60151</v>
          </cell>
          <cell r="D492">
            <v>57167</v>
          </cell>
          <cell r="E492">
            <v>2984</v>
          </cell>
          <cell r="F492">
            <v>36665</v>
          </cell>
          <cell r="G492">
            <v>70286</v>
          </cell>
          <cell r="H492">
            <v>57065</v>
          </cell>
          <cell r="I492">
            <v>54081</v>
          </cell>
          <cell r="J492">
            <v>2984</v>
          </cell>
          <cell r="K492">
            <v>13221</v>
          </cell>
        </row>
        <row r="493">
          <cell r="A493" t="str">
            <v>Rhondda, Cynon, Taff</v>
          </cell>
          <cell r="B493">
            <v>191453</v>
          </cell>
          <cell r="C493">
            <v>109105</v>
          </cell>
          <cell r="D493">
            <v>100830</v>
          </cell>
          <cell r="E493">
            <v>8275</v>
          </cell>
          <cell r="F493">
            <v>82348</v>
          </cell>
          <cell r="G493">
            <v>150911</v>
          </cell>
          <cell r="H493">
            <v>107795</v>
          </cell>
          <cell r="I493">
            <v>99520</v>
          </cell>
          <cell r="J493">
            <v>8275</v>
          </cell>
          <cell r="K493">
            <v>43116</v>
          </cell>
        </row>
        <row r="494">
          <cell r="A494" t="str">
            <v>Swansea</v>
          </cell>
          <cell r="B494">
            <v>187866</v>
          </cell>
          <cell r="C494">
            <v>108351</v>
          </cell>
          <cell r="D494">
            <v>100347</v>
          </cell>
          <cell r="E494">
            <v>8004</v>
          </cell>
          <cell r="F494">
            <v>79515</v>
          </cell>
          <cell r="G494">
            <v>141175</v>
          </cell>
          <cell r="H494">
            <v>104473</v>
          </cell>
          <cell r="I494">
            <v>96469</v>
          </cell>
          <cell r="J494">
            <v>8004</v>
          </cell>
          <cell r="K494">
            <v>36702</v>
          </cell>
        </row>
        <row r="495">
          <cell r="A495" t="str">
            <v>Torfaen</v>
          </cell>
          <cell r="B495">
            <v>69859</v>
          </cell>
          <cell r="C495">
            <v>42247</v>
          </cell>
          <cell r="D495">
            <v>39227</v>
          </cell>
          <cell r="E495">
            <v>3020</v>
          </cell>
          <cell r="F495">
            <v>27612</v>
          </cell>
          <cell r="G495">
            <v>55883</v>
          </cell>
          <cell r="H495">
            <v>41726</v>
          </cell>
          <cell r="I495">
            <v>38706</v>
          </cell>
          <cell r="J495">
            <v>3020</v>
          </cell>
          <cell r="K495">
            <v>14157</v>
          </cell>
        </row>
        <row r="496">
          <cell r="A496" t="str">
            <v>The Vale of Glamorgan</v>
          </cell>
          <cell r="B496">
            <v>88457</v>
          </cell>
          <cell r="C496">
            <v>55578</v>
          </cell>
          <cell r="D496">
            <v>51778</v>
          </cell>
          <cell r="E496">
            <v>3800</v>
          </cell>
          <cell r="F496">
            <v>32879</v>
          </cell>
          <cell r="G496">
            <v>68432</v>
          </cell>
          <cell r="H496">
            <v>54844</v>
          </cell>
          <cell r="I496">
            <v>51044</v>
          </cell>
          <cell r="J496">
            <v>3800</v>
          </cell>
          <cell r="K496">
            <v>13588</v>
          </cell>
        </row>
        <row r="497">
          <cell r="A497" t="str">
            <v>Wrexham</v>
          </cell>
          <cell r="B497">
            <v>100975</v>
          </cell>
          <cell r="C497">
            <v>55281</v>
          </cell>
          <cell r="D497">
            <v>49977</v>
          </cell>
          <cell r="E497">
            <v>5304</v>
          </cell>
          <cell r="F497">
            <v>45694</v>
          </cell>
          <cell r="G497">
            <v>77006</v>
          </cell>
          <cell r="H497">
            <v>54384</v>
          </cell>
          <cell r="I497">
            <v>49080</v>
          </cell>
          <cell r="J497">
            <v>5304</v>
          </cell>
          <cell r="K497">
            <v>22622</v>
          </cell>
        </row>
        <row r="499">
          <cell r="A499" t="str">
            <v>SCOTLAND</v>
          </cell>
          <cell r="B499">
            <v>4034124</v>
          </cell>
          <cell r="C499">
            <v>2502062</v>
          </cell>
          <cell r="D499">
            <v>2314123</v>
          </cell>
          <cell r="E499">
            <v>187939</v>
          </cell>
          <cell r="F499">
            <v>1532062</v>
          </cell>
          <cell r="G499">
            <v>3159579</v>
          </cell>
          <cell r="H499">
            <v>2444598</v>
          </cell>
          <cell r="I499">
            <v>2259353</v>
          </cell>
          <cell r="J499">
            <v>185245</v>
          </cell>
          <cell r="K499">
            <v>714981</v>
          </cell>
        </row>
        <row r="501">
          <cell r="A501" t="str">
            <v>Aberdeen City</v>
          </cell>
          <cell r="B501">
            <v>169810</v>
          </cell>
          <cell r="C501">
            <v>117891</v>
          </cell>
          <cell r="D501">
            <v>112450</v>
          </cell>
          <cell r="E501">
            <v>5441</v>
          </cell>
          <cell r="F501">
            <v>51919</v>
          </cell>
          <cell r="G501">
            <v>136834</v>
          </cell>
          <cell r="H501">
            <v>114301</v>
          </cell>
          <cell r="I501">
            <v>108860</v>
          </cell>
          <cell r="J501">
            <v>5441</v>
          </cell>
          <cell r="K501">
            <v>22533</v>
          </cell>
        </row>
        <row r="502">
          <cell r="A502" t="str">
            <v>Aberdeenshire</v>
          </cell>
          <cell r="B502">
            <v>176346</v>
          </cell>
          <cell r="C502">
            <v>117600</v>
          </cell>
          <cell r="D502">
            <v>113241</v>
          </cell>
          <cell r="E502">
            <v>4359</v>
          </cell>
          <cell r="F502">
            <v>58746</v>
          </cell>
          <cell r="G502">
            <v>139016</v>
          </cell>
          <cell r="H502">
            <v>113217</v>
          </cell>
          <cell r="I502">
            <v>109088</v>
          </cell>
          <cell r="J502">
            <v>4129</v>
          </cell>
          <cell r="K502">
            <v>25799</v>
          </cell>
        </row>
        <row r="503">
          <cell r="A503" t="str">
            <v>Angus</v>
          </cell>
          <cell r="B503">
            <v>86247</v>
          </cell>
          <cell r="C503">
            <v>53543</v>
          </cell>
          <cell r="D503">
            <v>49216</v>
          </cell>
          <cell r="E503">
            <v>4327</v>
          </cell>
          <cell r="F503">
            <v>32704</v>
          </cell>
          <cell r="G503">
            <v>64960</v>
          </cell>
          <cell r="H503">
            <v>53083</v>
          </cell>
          <cell r="I503">
            <v>48756</v>
          </cell>
          <cell r="J503">
            <v>4327</v>
          </cell>
          <cell r="K503">
            <v>11877</v>
          </cell>
        </row>
        <row r="504">
          <cell r="A504" t="str">
            <v>Argyll &amp; Bute</v>
          </cell>
          <cell r="B504">
            <v>67052</v>
          </cell>
          <cell r="C504">
            <v>43396</v>
          </cell>
          <cell r="D504">
            <v>40394</v>
          </cell>
          <cell r="E504">
            <v>3002</v>
          </cell>
          <cell r="F504">
            <v>23656</v>
          </cell>
          <cell r="G504">
            <v>49939</v>
          </cell>
          <cell r="H504">
            <v>41339</v>
          </cell>
          <cell r="I504">
            <v>38337</v>
          </cell>
          <cell r="J504">
            <v>3002</v>
          </cell>
          <cell r="K504">
            <v>8600</v>
          </cell>
        </row>
        <row r="505">
          <cell r="A505" t="str">
            <v>Clackmannanshire</v>
          </cell>
          <cell r="B505">
            <v>39031</v>
          </cell>
          <cell r="C505">
            <v>23619</v>
          </cell>
          <cell r="D505">
            <v>21311</v>
          </cell>
          <cell r="E505">
            <v>2308</v>
          </cell>
          <cell r="F505">
            <v>15412</v>
          </cell>
          <cell r="G505">
            <v>28255</v>
          </cell>
          <cell r="H505">
            <v>22889</v>
          </cell>
          <cell r="I505">
            <v>20581</v>
          </cell>
          <cell r="J505">
            <v>2308</v>
          </cell>
          <cell r="K505">
            <v>5366</v>
          </cell>
        </row>
        <row r="506">
          <cell r="A506" t="str">
            <v>Dumfries &amp; Galloway</v>
          </cell>
          <cell r="B506">
            <v>118942</v>
          </cell>
          <cell r="C506">
            <v>69493</v>
          </cell>
          <cell r="D506">
            <v>65734</v>
          </cell>
          <cell r="E506">
            <v>3759</v>
          </cell>
          <cell r="F506">
            <v>49449</v>
          </cell>
          <cell r="G506">
            <v>86817</v>
          </cell>
          <cell r="H506">
            <v>66655</v>
          </cell>
          <cell r="I506">
            <v>62896</v>
          </cell>
          <cell r="J506">
            <v>3759</v>
          </cell>
          <cell r="K506">
            <v>20162</v>
          </cell>
        </row>
        <row r="507">
          <cell r="A507" t="str">
            <v>Dundee City</v>
          </cell>
          <cell r="B507">
            <v>117616</v>
          </cell>
          <cell r="C507">
            <v>69361</v>
          </cell>
          <cell r="D507">
            <v>64586</v>
          </cell>
          <cell r="E507">
            <v>4775</v>
          </cell>
          <cell r="F507">
            <v>48255</v>
          </cell>
          <cell r="G507">
            <v>91858</v>
          </cell>
          <cell r="H507">
            <v>67738</v>
          </cell>
          <cell r="I507">
            <v>62963</v>
          </cell>
          <cell r="J507">
            <v>4775</v>
          </cell>
          <cell r="K507">
            <v>24120</v>
          </cell>
        </row>
        <row r="508">
          <cell r="A508" t="str">
            <v>East Ayrshire</v>
          </cell>
          <cell r="B508">
            <v>93591</v>
          </cell>
          <cell r="C508">
            <v>52314</v>
          </cell>
          <cell r="D508">
            <v>43434</v>
          </cell>
          <cell r="E508">
            <v>8880</v>
          </cell>
          <cell r="F508">
            <v>41277</v>
          </cell>
          <cell r="G508">
            <v>74365</v>
          </cell>
          <cell r="H508">
            <v>51712</v>
          </cell>
          <cell r="I508">
            <v>43045</v>
          </cell>
          <cell r="J508">
            <v>8667</v>
          </cell>
          <cell r="K508">
            <v>22653</v>
          </cell>
        </row>
        <row r="509">
          <cell r="A509" t="str">
            <v>East Dunbartonshire</v>
          </cell>
          <cell r="B509">
            <v>82021</v>
          </cell>
          <cell r="C509">
            <v>54861</v>
          </cell>
          <cell r="D509">
            <v>53144</v>
          </cell>
          <cell r="E509">
            <v>1717</v>
          </cell>
          <cell r="F509">
            <v>27160</v>
          </cell>
          <cell r="G509">
            <v>67211</v>
          </cell>
          <cell r="H509">
            <v>53671</v>
          </cell>
          <cell r="I509">
            <v>52157</v>
          </cell>
          <cell r="J509">
            <v>1514</v>
          </cell>
          <cell r="K509">
            <v>13540</v>
          </cell>
        </row>
        <row r="510">
          <cell r="A510" t="str">
            <v>East Lothian</v>
          </cell>
          <cell r="B510">
            <v>73685</v>
          </cell>
          <cell r="C510">
            <v>46558</v>
          </cell>
          <cell r="D510">
            <v>43922</v>
          </cell>
          <cell r="E510">
            <v>2636</v>
          </cell>
          <cell r="F510">
            <v>27127</v>
          </cell>
          <cell r="G510">
            <v>54479</v>
          </cell>
          <cell r="H510">
            <v>44239</v>
          </cell>
          <cell r="I510">
            <v>41603</v>
          </cell>
          <cell r="J510">
            <v>2636</v>
          </cell>
          <cell r="K510">
            <v>10240</v>
          </cell>
        </row>
        <row r="511">
          <cell r="A511" t="str">
            <v>East Renfrewshire</v>
          </cell>
          <cell r="B511">
            <v>66342</v>
          </cell>
          <cell r="C511">
            <v>42715</v>
          </cell>
          <cell r="D511">
            <v>41685</v>
          </cell>
          <cell r="E511">
            <v>1030</v>
          </cell>
          <cell r="F511">
            <v>23627</v>
          </cell>
          <cell r="G511">
            <v>50164</v>
          </cell>
          <cell r="H511">
            <v>41390</v>
          </cell>
          <cell r="I511">
            <v>40360</v>
          </cell>
          <cell r="J511">
            <v>1030</v>
          </cell>
          <cell r="K511">
            <v>8774</v>
          </cell>
        </row>
        <row r="512">
          <cell r="A512" t="str">
            <v>Edinburgh, City of</v>
          </cell>
          <cell r="B512">
            <v>364997</v>
          </cell>
          <cell r="C512">
            <v>229117</v>
          </cell>
          <cell r="D512">
            <v>216830</v>
          </cell>
          <cell r="E512">
            <v>12287</v>
          </cell>
          <cell r="F512">
            <v>135880</v>
          </cell>
          <cell r="G512">
            <v>288185</v>
          </cell>
          <cell r="H512">
            <v>224798</v>
          </cell>
          <cell r="I512">
            <v>212993</v>
          </cell>
          <cell r="J512">
            <v>11805</v>
          </cell>
          <cell r="K512">
            <v>63387</v>
          </cell>
        </row>
        <row r="513">
          <cell r="A513" t="str">
            <v xml:space="preserve">Eilean Siar </v>
          </cell>
          <cell r="B513">
            <v>20366</v>
          </cell>
          <cell r="C513">
            <v>10882</v>
          </cell>
          <cell r="D513">
            <v>9040</v>
          </cell>
          <cell r="E513">
            <v>1842</v>
          </cell>
          <cell r="F513">
            <v>9484</v>
          </cell>
          <cell r="G513">
            <v>12431</v>
          </cell>
          <cell r="H513">
            <v>10348</v>
          </cell>
          <cell r="I513">
            <v>8506</v>
          </cell>
          <cell r="J513">
            <v>1842</v>
          </cell>
          <cell r="K513">
            <v>2083</v>
          </cell>
        </row>
        <row r="514">
          <cell r="A514" t="str">
            <v>Falkirk</v>
          </cell>
          <cell r="B514">
            <v>113957</v>
          </cell>
          <cell r="C514">
            <v>71288</v>
          </cell>
          <cell r="D514">
            <v>66366</v>
          </cell>
          <cell r="E514">
            <v>4922</v>
          </cell>
          <cell r="F514">
            <v>42669</v>
          </cell>
          <cell r="G514">
            <v>89364</v>
          </cell>
          <cell r="H514">
            <v>70339</v>
          </cell>
          <cell r="I514">
            <v>65417</v>
          </cell>
          <cell r="J514">
            <v>4922</v>
          </cell>
          <cell r="K514">
            <v>19025</v>
          </cell>
        </row>
        <row r="515">
          <cell r="A515" t="str">
            <v>Fife</v>
          </cell>
          <cell r="B515">
            <v>274126</v>
          </cell>
          <cell r="C515">
            <v>177308</v>
          </cell>
          <cell r="D515">
            <v>161551</v>
          </cell>
          <cell r="E515">
            <v>15757</v>
          </cell>
          <cell r="F515">
            <v>96818</v>
          </cell>
          <cell r="G515">
            <v>213680</v>
          </cell>
          <cell r="H515">
            <v>173877</v>
          </cell>
          <cell r="I515">
            <v>158348</v>
          </cell>
          <cell r="J515">
            <v>15529</v>
          </cell>
          <cell r="K515">
            <v>39803</v>
          </cell>
        </row>
        <row r="516">
          <cell r="A516" t="str">
            <v>Glasgow City</v>
          </cell>
          <cell r="B516">
            <v>495039</v>
          </cell>
          <cell r="C516">
            <v>251765</v>
          </cell>
          <cell r="D516">
            <v>221662</v>
          </cell>
          <cell r="E516">
            <v>30103</v>
          </cell>
          <cell r="F516">
            <v>243274</v>
          </cell>
          <cell r="G516">
            <v>379608</v>
          </cell>
          <cell r="H516">
            <v>246387</v>
          </cell>
          <cell r="I516">
            <v>216506</v>
          </cell>
          <cell r="J516">
            <v>29881</v>
          </cell>
          <cell r="K516">
            <v>133221</v>
          </cell>
        </row>
        <row r="517">
          <cell r="A517" t="str">
            <v>Highland</v>
          </cell>
          <cell r="B517">
            <v>162016</v>
          </cell>
          <cell r="C517">
            <v>103816</v>
          </cell>
          <cell r="D517">
            <v>98352</v>
          </cell>
          <cell r="E517">
            <v>5464</v>
          </cell>
          <cell r="F517">
            <v>58200</v>
          </cell>
          <cell r="G517">
            <v>126511</v>
          </cell>
          <cell r="H517">
            <v>100940</v>
          </cell>
          <cell r="I517">
            <v>95476</v>
          </cell>
          <cell r="J517">
            <v>5464</v>
          </cell>
          <cell r="K517">
            <v>25571</v>
          </cell>
        </row>
        <row r="518">
          <cell r="A518" t="str">
            <v>Inverclyde</v>
          </cell>
          <cell r="B518">
            <v>69056</v>
          </cell>
          <cell r="C518">
            <v>42315</v>
          </cell>
          <cell r="D518">
            <v>37792</v>
          </cell>
          <cell r="E518">
            <v>4523</v>
          </cell>
          <cell r="F518">
            <v>26741</v>
          </cell>
          <cell r="G518">
            <v>53395</v>
          </cell>
          <cell r="H518">
            <v>41358</v>
          </cell>
          <cell r="I518">
            <v>37328</v>
          </cell>
          <cell r="J518">
            <v>4030</v>
          </cell>
          <cell r="K518">
            <v>12037</v>
          </cell>
        </row>
        <row r="519">
          <cell r="A519" t="str">
            <v>Midlothian</v>
          </cell>
          <cell r="B519">
            <v>59502</v>
          </cell>
          <cell r="C519">
            <v>41909</v>
          </cell>
          <cell r="D519">
            <v>39937</v>
          </cell>
          <cell r="E519">
            <v>1972</v>
          </cell>
          <cell r="F519">
            <v>17593</v>
          </cell>
          <cell r="G519">
            <v>49697</v>
          </cell>
          <cell r="H519">
            <v>40810</v>
          </cell>
          <cell r="I519">
            <v>38838</v>
          </cell>
          <cell r="J519">
            <v>1972</v>
          </cell>
          <cell r="K519">
            <v>8887</v>
          </cell>
        </row>
        <row r="520">
          <cell r="A520" t="str">
            <v>Moray</v>
          </cell>
          <cell r="B520">
            <v>66727</v>
          </cell>
          <cell r="C520">
            <v>46063</v>
          </cell>
          <cell r="D520">
            <v>42594</v>
          </cell>
          <cell r="E520">
            <v>3469</v>
          </cell>
          <cell r="F520">
            <v>20664</v>
          </cell>
          <cell r="G520">
            <v>53810</v>
          </cell>
          <cell r="H520">
            <v>45089</v>
          </cell>
          <cell r="I520">
            <v>41620</v>
          </cell>
          <cell r="J520">
            <v>3469</v>
          </cell>
          <cell r="K520">
            <v>8721</v>
          </cell>
        </row>
        <row r="521">
          <cell r="A521" t="str">
            <v>North Ayrshire</v>
          </cell>
          <cell r="B521">
            <v>110453</v>
          </cell>
          <cell r="C521">
            <v>64982</v>
          </cell>
          <cell r="D521">
            <v>56293</v>
          </cell>
          <cell r="E521">
            <v>8689</v>
          </cell>
          <cell r="F521">
            <v>45471</v>
          </cell>
          <cell r="G521">
            <v>86085</v>
          </cell>
          <cell r="H521">
            <v>64220</v>
          </cell>
          <cell r="I521">
            <v>55531</v>
          </cell>
          <cell r="J521">
            <v>8689</v>
          </cell>
          <cell r="K521">
            <v>21865</v>
          </cell>
        </row>
        <row r="522">
          <cell r="A522" t="str">
            <v>North Lanarkshire</v>
          </cell>
          <cell r="B522">
            <v>257729</v>
          </cell>
          <cell r="C522">
            <v>153861</v>
          </cell>
          <cell r="D522">
            <v>140203</v>
          </cell>
          <cell r="E522">
            <v>13658</v>
          </cell>
          <cell r="F522">
            <v>103868</v>
          </cell>
          <cell r="G522">
            <v>208077</v>
          </cell>
          <cell r="H522">
            <v>151812</v>
          </cell>
          <cell r="I522">
            <v>138354</v>
          </cell>
          <cell r="J522">
            <v>13458</v>
          </cell>
          <cell r="K522">
            <v>56265</v>
          </cell>
        </row>
        <row r="523">
          <cell r="A523" t="str">
            <v>Orkney Islands</v>
          </cell>
          <cell r="B523">
            <v>15109</v>
          </cell>
          <cell r="C523">
            <v>11901</v>
          </cell>
          <cell r="D523">
            <v>11175</v>
          </cell>
          <cell r="E523">
            <v>726</v>
          </cell>
          <cell r="F523">
            <v>3208</v>
          </cell>
          <cell r="G523">
            <v>12822</v>
          </cell>
          <cell r="H523">
            <v>11254</v>
          </cell>
          <cell r="I523">
            <v>10528</v>
          </cell>
          <cell r="J523">
            <v>726</v>
          </cell>
          <cell r="K523">
            <v>1568</v>
          </cell>
        </row>
        <row r="524">
          <cell r="A524" t="str">
            <v>Perth &amp; Kinross</v>
          </cell>
          <cell r="B524">
            <v>102593</v>
          </cell>
          <cell r="C524">
            <v>65197</v>
          </cell>
          <cell r="D524">
            <v>59864</v>
          </cell>
          <cell r="E524">
            <v>5333</v>
          </cell>
          <cell r="F524">
            <v>37396</v>
          </cell>
          <cell r="G524">
            <v>78082</v>
          </cell>
          <cell r="H524">
            <v>64736</v>
          </cell>
          <cell r="I524">
            <v>59403</v>
          </cell>
          <cell r="J524">
            <v>5333</v>
          </cell>
          <cell r="K524">
            <v>13346</v>
          </cell>
        </row>
        <row r="525">
          <cell r="A525" t="str">
            <v>Renfrewshire</v>
          </cell>
          <cell r="B525">
            <v>139319</v>
          </cell>
          <cell r="C525">
            <v>88393</v>
          </cell>
          <cell r="D525">
            <v>81370</v>
          </cell>
          <cell r="E525">
            <v>7023</v>
          </cell>
          <cell r="F525">
            <v>50926</v>
          </cell>
          <cell r="G525">
            <v>112189</v>
          </cell>
          <cell r="H525">
            <v>86180</v>
          </cell>
          <cell r="I525">
            <v>79358</v>
          </cell>
          <cell r="J525">
            <v>6822</v>
          </cell>
          <cell r="K525">
            <v>26009</v>
          </cell>
        </row>
        <row r="526">
          <cell r="A526" t="str">
            <v xml:space="preserve">Scottish Borders </v>
          </cell>
          <cell r="B526">
            <v>84062</v>
          </cell>
          <cell r="C526">
            <v>51512</v>
          </cell>
          <cell r="D526">
            <v>48306</v>
          </cell>
          <cell r="E526">
            <v>3206</v>
          </cell>
          <cell r="F526">
            <v>32550</v>
          </cell>
          <cell r="G526">
            <v>61236</v>
          </cell>
          <cell r="H526">
            <v>50139</v>
          </cell>
          <cell r="I526">
            <v>46933</v>
          </cell>
          <cell r="J526">
            <v>3206</v>
          </cell>
          <cell r="K526">
            <v>11097</v>
          </cell>
        </row>
        <row r="527">
          <cell r="A527" t="str">
            <v>Shetland Islands</v>
          </cell>
          <cell r="B527">
            <v>17533</v>
          </cell>
          <cell r="C527">
            <v>13036</v>
          </cell>
          <cell r="D527">
            <v>12782</v>
          </cell>
          <cell r="E527">
            <v>254</v>
          </cell>
          <cell r="F527">
            <v>4497</v>
          </cell>
          <cell r="G527">
            <v>14727</v>
          </cell>
          <cell r="H527">
            <v>12524</v>
          </cell>
          <cell r="I527">
            <v>12270</v>
          </cell>
          <cell r="J527">
            <v>254</v>
          </cell>
          <cell r="K527">
            <v>2203</v>
          </cell>
        </row>
        <row r="528">
          <cell r="A528" t="str">
            <v>South Ayrshire</v>
          </cell>
          <cell r="B528">
            <v>93750</v>
          </cell>
          <cell r="C528">
            <v>57811</v>
          </cell>
          <cell r="D528">
            <v>52004</v>
          </cell>
          <cell r="E528">
            <v>5807</v>
          </cell>
          <cell r="F528">
            <v>35939</v>
          </cell>
          <cell r="G528">
            <v>72288</v>
          </cell>
          <cell r="H528">
            <v>56872</v>
          </cell>
          <cell r="I528">
            <v>51065</v>
          </cell>
          <cell r="J528">
            <v>5807</v>
          </cell>
          <cell r="K528">
            <v>15416</v>
          </cell>
        </row>
        <row r="529">
          <cell r="A529" t="str">
            <v>South Lanarkshire</v>
          </cell>
          <cell r="B529">
            <v>239667</v>
          </cell>
          <cell r="C529">
            <v>157204</v>
          </cell>
          <cell r="D529">
            <v>149164</v>
          </cell>
          <cell r="E529">
            <v>8040</v>
          </cell>
          <cell r="F529">
            <v>82463</v>
          </cell>
          <cell r="G529">
            <v>195841</v>
          </cell>
          <cell r="H529">
            <v>154816</v>
          </cell>
          <cell r="I529">
            <v>146776</v>
          </cell>
          <cell r="J529">
            <v>8040</v>
          </cell>
          <cell r="K529">
            <v>41025</v>
          </cell>
        </row>
        <row r="530">
          <cell r="A530" t="str">
            <v>Stirling</v>
          </cell>
          <cell r="B530">
            <v>63134</v>
          </cell>
          <cell r="C530">
            <v>39714</v>
          </cell>
          <cell r="D530">
            <v>37019</v>
          </cell>
          <cell r="E530">
            <v>2695</v>
          </cell>
          <cell r="F530">
            <v>23420</v>
          </cell>
          <cell r="G530">
            <v>47849</v>
          </cell>
          <cell r="H530">
            <v>38246</v>
          </cell>
          <cell r="I530">
            <v>35773</v>
          </cell>
          <cell r="J530">
            <v>2473</v>
          </cell>
          <cell r="K530">
            <v>9603</v>
          </cell>
        </row>
        <row r="531">
          <cell r="A531" t="str">
            <v>West Dunbartonshire</v>
          </cell>
          <cell r="B531">
            <v>75968</v>
          </cell>
          <cell r="C531">
            <v>45304</v>
          </cell>
          <cell r="D531">
            <v>42134</v>
          </cell>
          <cell r="E531">
            <v>3170</v>
          </cell>
          <cell r="F531">
            <v>30664</v>
          </cell>
          <cell r="G531">
            <v>57988</v>
          </cell>
          <cell r="H531">
            <v>44371</v>
          </cell>
          <cell r="I531">
            <v>41201</v>
          </cell>
          <cell r="J531">
            <v>3170</v>
          </cell>
          <cell r="K531">
            <v>13617</v>
          </cell>
        </row>
        <row r="532">
          <cell r="A532" t="str">
            <v>West Lothian</v>
          </cell>
          <cell r="B532">
            <v>118338</v>
          </cell>
          <cell r="C532">
            <v>87333</v>
          </cell>
          <cell r="D532">
            <v>80568</v>
          </cell>
          <cell r="E532">
            <v>6765</v>
          </cell>
          <cell r="F532">
            <v>31005</v>
          </cell>
          <cell r="G532">
            <v>101816</v>
          </cell>
          <cell r="H532">
            <v>85248</v>
          </cell>
          <cell r="I532">
            <v>78483</v>
          </cell>
          <cell r="J532">
            <v>6765</v>
          </cell>
          <cell r="K532">
            <v>16568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UK Lab &amp; Pry"/>
      <sheetName val="TFP"/>
      <sheetName val="OECD TFP"/>
      <sheetName val="OECD Lab Pry"/>
      <sheetName val="EUKLEMS GVA per hr"/>
      <sheetName val="Working"/>
      <sheetName val="Prod Levels"/>
      <sheetName val="Prod Change"/>
      <sheetName val="PPP UK"/>
      <sheetName val="PPP EU15"/>
      <sheetName val="PPP EU15 ex"/>
      <sheetName val="PPP USA"/>
      <sheetName val="PPP France"/>
      <sheetName val="PPP Germany"/>
      <sheetName val="PPP Italy"/>
      <sheetName val="PPP Japan"/>
      <sheetName val="PPP Spain"/>
      <sheetName val="PPP Denmark"/>
      <sheetName val="PPP Sweden"/>
      <sheetName val="VA_Q"/>
      <sheetName val="VAConH"/>
      <sheetName val="VAConLC"/>
      <sheetName val="VAConKIT"/>
      <sheetName val="VAConKNIT"/>
      <sheetName val="VAConTF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A1" t="str">
            <v>desc</v>
          </cell>
          <cell r="B1" t="str">
            <v>code</v>
          </cell>
          <cell r="C1" t="str">
            <v>_1970</v>
          </cell>
          <cell r="D1" t="str">
            <v>_1971</v>
          </cell>
          <cell r="E1" t="str">
            <v>_1972</v>
          </cell>
          <cell r="F1" t="str">
            <v>_1973</v>
          </cell>
          <cell r="G1" t="str">
            <v>_1974</v>
          </cell>
          <cell r="H1" t="str">
            <v>_1975</v>
          </cell>
          <cell r="I1" t="str">
            <v>_1976</v>
          </cell>
          <cell r="J1" t="str">
            <v>_1977</v>
          </cell>
          <cell r="K1" t="str">
            <v>_1978</v>
          </cell>
          <cell r="L1" t="str">
            <v>_1979</v>
          </cell>
          <cell r="M1" t="str">
            <v>_1980</v>
          </cell>
          <cell r="N1" t="str">
            <v>_1981</v>
          </cell>
          <cell r="O1" t="str">
            <v>_1982</v>
          </cell>
          <cell r="P1" t="str">
            <v>_1983</v>
          </cell>
          <cell r="Q1" t="str">
            <v>_1984</v>
          </cell>
          <cell r="R1" t="str">
            <v>_1985</v>
          </cell>
          <cell r="S1" t="str">
            <v>_1986</v>
          </cell>
          <cell r="T1" t="str">
            <v>_1987</v>
          </cell>
          <cell r="U1" t="str">
            <v>_1988</v>
          </cell>
          <cell r="V1" t="str">
            <v>_1989</v>
          </cell>
          <cell r="W1" t="str">
            <v>_1990</v>
          </cell>
          <cell r="X1" t="str">
            <v>_1991</v>
          </cell>
          <cell r="Y1" t="str">
            <v>_1992</v>
          </cell>
          <cell r="Z1" t="str">
            <v>_1993</v>
          </cell>
          <cell r="AA1" t="str">
            <v>_1994</v>
          </cell>
          <cell r="AB1" t="str">
            <v>_1995</v>
          </cell>
          <cell r="AC1" t="str">
            <v>_1996</v>
          </cell>
          <cell r="AD1" t="str">
            <v>_1997</v>
          </cell>
          <cell r="AE1" t="str">
            <v>_1998</v>
          </cell>
          <cell r="AF1" t="str">
            <v>_1999</v>
          </cell>
          <cell r="AG1" t="str">
            <v>_2000</v>
          </cell>
          <cell r="AH1" t="str">
            <v>_2001</v>
          </cell>
          <cell r="AI1" t="str">
            <v>_2002</v>
          </cell>
          <cell r="AJ1" t="str">
            <v>_2003</v>
          </cell>
          <cell r="AK1" t="str">
            <v>_2004</v>
          </cell>
          <cell r="AL1" t="str">
            <v>_2005</v>
          </cell>
          <cell r="AM1" t="str">
            <v>_2006</v>
          </cell>
          <cell r="AN1" t="str">
            <v>_2007</v>
          </cell>
        </row>
        <row r="2">
          <cell r="A2" t="str">
            <v>TOTAL INDUSTRIES</v>
          </cell>
          <cell r="B2" t="str">
            <v>TOT</v>
          </cell>
          <cell r="D2">
            <v>0.96266987797688364</v>
          </cell>
          <cell r="E2">
            <v>2.4519945907085896</v>
          </cell>
          <cell r="F2">
            <v>4.8483981957667828</v>
          </cell>
          <cell r="G2">
            <v>-1.164223914445375</v>
          </cell>
          <cell r="H2">
            <v>-1.3125050683493444</v>
          </cell>
          <cell r="I2">
            <v>0.72393998649112612</v>
          </cell>
          <cell r="J2">
            <v>1.5147801409449622</v>
          </cell>
          <cell r="K2">
            <v>2.9879973204510133</v>
          </cell>
          <cell r="L2">
            <v>2.5386144512763535</v>
          </cell>
          <cell r="M2">
            <v>-3.4074484819287134</v>
          </cell>
          <cell r="N2">
            <v>-1.7401486371589634</v>
          </cell>
          <cell r="O2">
            <v>1.8137039798995509</v>
          </cell>
          <cell r="P2">
            <v>2.9950720945217633</v>
          </cell>
          <cell r="Q2">
            <v>2.2224418947098843</v>
          </cell>
          <cell r="R2">
            <v>4.1070785681974158</v>
          </cell>
          <cell r="S2">
            <v>2.4505364468822588</v>
          </cell>
          <cell r="T2">
            <v>4.5005234603047848</v>
          </cell>
          <cell r="U2">
            <v>5.0656690271010154</v>
          </cell>
          <cell r="V2">
            <v>1.6099340424826705</v>
          </cell>
          <cell r="W2">
            <v>1.4112254291619688</v>
          </cell>
          <cell r="X2">
            <v>-0.53818356663235134</v>
          </cell>
          <cell r="Y2">
            <v>0.54389657724111395</v>
          </cell>
          <cell r="Z2">
            <v>2.4071317015387397</v>
          </cell>
          <cell r="AA2">
            <v>3.9011460954881629</v>
          </cell>
          <cell r="AB2">
            <v>2.893967380115829</v>
          </cell>
          <cell r="AC2">
            <v>3.1963417895557447</v>
          </cell>
          <cell r="AD2">
            <v>3.2479273147895884</v>
          </cell>
          <cell r="AE2">
            <v>3.0948463703449316</v>
          </cell>
          <cell r="AF2">
            <v>2.9092864965249898</v>
          </cell>
          <cell r="AG2">
            <v>3.3318564740193763</v>
          </cell>
          <cell r="AH2">
            <v>2.3232364461584525</v>
          </cell>
          <cell r="AI2">
            <v>1.4322164949366023</v>
          </cell>
          <cell r="AJ2">
            <v>2.7096828885566637</v>
          </cell>
          <cell r="AK2">
            <v>2.7267740172268415</v>
          </cell>
          <cell r="AL2">
            <v>2.2639658698233616</v>
          </cell>
          <cell r="AM2">
            <v>2.7006449764080283</v>
          </cell>
          <cell r="AN2">
            <v>2.644923643784832</v>
          </cell>
        </row>
        <row r="3">
          <cell r="A3" t="str">
            <v xml:space="preserve"> MARKET ECONOMY</v>
          </cell>
          <cell r="B3" t="str">
            <v>MARKT</v>
          </cell>
          <cell r="D3">
            <v>0.41797300365877454</v>
          </cell>
          <cell r="E3">
            <v>2.3373787022976202</v>
          </cell>
          <cell r="F3">
            <v>5.6145868881185201</v>
          </cell>
          <cell r="G3">
            <v>-1.8761526827688002</v>
          </cell>
          <cell r="H3">
            <v>-3.27981587867137</v>
          </cell>
          <cell r="I3">
            <v>0.39779087482146852</v>
          </cell>
          <cell r="J3">
            <v>1.7676377918521742</v>
          </cell>
          <cell r="K3">
            <v>3.3728069641270286</v>
          </cell>
          <cell r="L3">
            <v>2.8534814307754033</v>
          </cell>
          <cell r="M3">
            <v>-4.3484375026485385</v>
          </cell>
          <cell r="N3">
            <v>-2.1881074306342212</v>
          </cell>
          <cell r="O3">
            <v>2.3908062338117917</v>
          </cell>
          <cell r="P3">
            <v>3.3164889316095256</v>
          </cell>
          <cell r="Q3">
            <v>2.8948629490484952</v>
          </cell>
          <cell r="R3">
            <v>4.0486643080738132</v>
          </cell>
          <cell r="S3">
            <v>2.9871125794619569</v>
          </cell>
          <cell r="T3">
            <v>6.018070377621938</v>
          </cell>
          <cell r="U3">
            <v>5.7044507210367845</v>
          </cell>
          <cell r="V3">
            <v>2.1626318501059933</v>
          </cell>
          <cell r="W3">
            <v>1.0746696060174488</v>
          </cell>
          <cell r="X3">
            <v>-2.5785255859383733</v>
          </cell>
          <cell r="Y3">
            <v>-6.7815776969560468E-2</v>
          </cell>
          <cell r="Z3">
            <v>2.7260723792723129</v>
          </cell>
          <cell r="AA3">
            <v>5.142377631804429</v>
          </cell>
          <cell r="AB3">
            <v>3.1725427211374293</v>
          </cell>
          <cell r="AC3">
            <v>3.7053821084549243</v>
          </cell>
          <cell r="AD3">
            <v>4.1024445611785083</v>
          </cell>
          <cell r="AE3">
            <v>3.9582119421541404</v>
          </cell>
          <cell r="AF3">
            <v>3.409794847545415</v>
          </cell>
          <cell r="AG3">
            <v>3.668489247139505</v>
          </cell>
          <cell r="AH3">
            <v>2.6029099995000329</v>
          </cell>
          <cell r="AI3">
            <v>1.8802585880779412</v>
          </cell>
          <cell r="AJ3">
            <v>2.7795564659375374</v>
          </cell>
          <cell r="AK3">
            <v>3.4619591770855691</v>
          </cell>
          <cell r="AL3">
            <v>2.6252446587577962</v>
          </cell>
          <cell r="AM3">
            <v>3.1620381813511456</v>
          </cell>
          <cell r="AN3">
            <v>3.4339047816957584</v>
          </cell>
        </row>
        <row r="4">
          <cell r="A4" t="str">
            <v xml:space="preserve">  ELECTRICAL MACHINERY, POST AND COMMUNICATION SERVICES</v>
          </cell>
          <cell r="B4" t="str">
            <v>ELECOM</v>
          </cell>
          <cell r="D4">
            <v>0.83411919551769476</v>
          </cell>
          <cell r="E4">
            <v>4.9702715136303324</v>
          </cell>
          <cell r="F4">
            <v>10.983353713270702</v>
          </cell>
          <cell r="G4">
            <v>4.1910193344892193</v>
          </cell>
          <cell r="H4">
            <v>-4.7672911970882481</v>
          </cell>
          <cell r="I4">
            <v>-2.4207036661235874</v>
          </cell>
          <cell r="J4">
            <v>3.6841649658458646</v>
          </cell>
          <cell r="K4">
            <v>4.0481337190449329</v>
          </cell>
          <cell r="L4">
            <v>2.1144309208887409</v>
          </cell>
          <cell r="M4">
            <v>-0.61786213413564817</v>
          </cell>
          <cell r="N4">
            <v>-2.666573997581227</v>
          </cell>
          <cell r="O4">
            <v>3.9372656596021147</v>
          </cell>
          <cell r="P4">
            <v>7.2478772532782081</v>
          </cell>
          <cell r="Q4">
            <v>9.4803002862922128</v>
          </cell>
          <cell r="R4">
            <v>4.945474766382902</v>
          </cell>
          <cell r="S4">
            <v>2.898377445888848</v>
          </cell>
          <cell r="T4">
            <v>5.4240903353451175</v>
          </cell>
          <cell r="U4">
            <v>9.0526675579177649</v>
          </cell>
          <cell r="V4">
            <v>6.8102775971107654</v>
          </cell>
          <cell r="W4">
            <v>3.3545052071717723</v>
          </cell>
          <cell r="X4">
            <v>-2.6433497814242579</v>
          </cell>
          <cell r="Y4">
            <v>-1.5702834254123541</v>
          </cell>
          <cell r="Z4">
            <v>4.883778750274546</v>
          </cell>
          <cell r="AA4">
            <v>9.6381298352884368</v>
          </cell>
          <cell r="AB4">
            <v>8.9104947712538625</v>
          </cell>
          <cell r="AC4">
            <v>8.722576571787668</v>
          </cell>
          <cell r="AD4">
            <v>9.3312364441117399</v>
          </cell>
          <cell r="AE4">
            <v>11.48733736729244</v>
          </cell>
          <cell r="AF4">
            <v>14.551365620837551</v>
          </cell>
          <cell r="AG4">
            <v>16.384580613503317</v>
          </cell>
          <cell r="AH4">
            <v>1.6449417140548503</v>
          </cell>
          <cell r="AI4">
            <v>-4.8395356126778939</v>
          </cell>
          <cell r="AJ4">
            <v>1.6932620883458509</v>
          </cell>
          <cell r="AK4">
            <v>3.6298957761743202</v>
          </cell>
          <cell r="AL4">
            <v>5.2190234725068585</v>
          </cell>
          <cell r="AM4">
            <v>2.1909201268293246</v>
          </cell>
          <cell r="AN4">
            <v>4.7483270668966622</v>
          </cell>
        </row>
        <row r="5">
          <cell r="A5" t="str">
            <v xml:space="preserve">   Electrical and optical equipment</v>
          </cell>
          <cell r="B5" t="str">
            <v>30t33</v>
          </cell>
          <cell r="D5">
            <v>-0.31410233640940266</v>
          </cell>
          <cell r="E5">
            <v>5.1660431302456944</v>
          </cell>
          <cell r="F5">
            <v>14.225950332951582</v>
          </cell>
          <cell r="G5">
            <v>7.6577466165540082</v>
          </cell>
          <cell r="H5">
            <v>-8.4475202874847035</v>
          </cell>
          <cell r="I5">
            <v>-4.0526733698740713</v>
          </cell>
          <cell r="J5">
            <v>4.746436337002204</v>
          </cell>
          <cell r="K5">
            <v>4.2836881072924076</v>
          </cell>
          <cell r="L5">
            <v>0.75802575967501107</v>
          </cell>
          <cell r="M5">
            <v>-3.289473146853449</v>
          </cell>
          <cell r="N5">
            <v>-6.7672775483291634</v>
          </cell>
          <cell r="O5">
            <v>4.8091459906839233</v>
          </cell>
          <cell r="P5">
            <v>10.379835000443022</v>
          </cell>
          <cell r="Q5">
            <v>11.542231504411928</v>
          </cell>
          <cell r="R5">
            <v>7.0835471419073235</v>
          </cell>
          <cell r="S5">
            <v>-1.2797505756287317</v>
          </cell>
          <cell r="T5">
            <v>5.8187680244092315</v>
          </cell>
          <cell r="U5">
            <v>11.708521185096286</v>
          </cell>
          <cell r="V5">
            <v>8.1509884102201635</v>
          </cell>
          <cell r="W5">
            <v>2.3607738500318929</v>
          </cell>
          <cell r="X5">
            <v>-5.1505881900381034</v>
          </cell>
          <cell r="Y5">
            <v>-3.5736743667069226</v>
          </cell>
          <cell r="Z5">
            <v>4.7189166420116289</v>
          </cell>
          <cell r="AA5">
            <v>11.662233040533632</v>
          </cell>
          <cell r="AB5">
            <v>6.7110706169524263</v>
          </cell>
          <cell r="AC5">
            <v>5.2166850874677007</v>
          </cell>
          <cell r="AD5">
            <v>3.744066666136439</v>
          </cell>
          <cell r="AE5">
            <v>5.510525509597735</v>
          </cell>
          <cell r="AF5">
            <v>10.222990288443336</v>
          </cell>
          <cell r="AG5">
            <v>13.001940162269312</v>
          </cell>
          <cell r="AH5">
            <v>-7.221950764330562</v>
          </cell>
          <cell r="AI5">
            <v>-13.385560592042367</v>
          </cell>
          <cell r="AJ5">
            <v>-1.7130149272057673</v>
          </cell>
          <cell r="AK5">
            <v>3.6542095352089583</v>
          </cell>
          <cell r="AL5">
            <v>6.8061515497804512</v>
          </cell>
          <cell r="AM5">
            <v>2.0353261795989344</v>
          </cell>
          <cell r="AN5">
            <v>4.1787053221284465</v>
          </cell>
        </row>
        <row r="6">
          <cell r="A6" t="str">
            <v xml:space="preserve">   Post and telecommunications</v>
          </cell>
          <cell r="B6" t="str">
            <v>64</v>
          </cell>
          <cell r="D6">
            <v>2.3006330395263617</v>
          </cell>
          <cell r="E6">
            <v>4.7225745456649975</v>
          </cell>
          <cell r="F6">
            <v>7.0027602092221111</v>
          </cell>
          <cell r="G6">
            <v>0.14874143723043723</v>
          </cell>
          <cell r="H6">
            <v>-0.75648632198621868</v>
          </cell>
          <cell r="I6">
            <v>-0.72248642541517083</v>
          </cell>
          <cell r="J6">
            <v>2.5627006182908518</v>
          </cell>
          <cell r="K6">
            <v>3.784613565589904</v>
          </cell>
          <cell r="L6">
            <v>3.6570047470442972</v>
          </cell>
          <cell r="M6">
            <v>2.5049802695900141</v>
          </cell>
          <cell r="N6">
            <v>2.0193043824929964</v>
          </cell>
          <cell r="O6">
            <v>2.9837430185619391</v>
          </cell>
          <cell r="P6">
            <v>3.8573852326948108</v>
          </cell>
          <cell r="Q6">
            <v>7.2852311824208318</v>
          </cell>
          <cell r="R6">
            <v>2.6224658728377608</v>
          </cell>
          <cell r="S6">
            <v>7.3521875183841274</v>
          </cell>
          <cell r="T6">
            <v>5.0139511271904462</v>
          </cell>
          <cell r="U6">
            <v>6.1596989588954649</v>
          </cell>
          <cell r="V6">
            <v>5.3778115944751885</v>
          </cell>
          <cell r="W6">
            <v>4.3114382238870972</v>
          </cell>
          <cell r="X6">
            <v>-0.45205408861283053</v>
          </cell>
          <cell r="Y6">
            <v>6.1470696435778918E-2</v>
          </cell>
          <cell r="Z6">
            <v>5.0187492745363773</v>
          </cell>
          <cell r="AA6">
            <v>7.8721219876262847</v>
          </cell>
          <cell r="AB6">
            <v>10.960357253335753</v>
          </cell>
          <cell r="AC6">
            <v>12.09218360370326</v>
          </cell>
          <cell r="AD6">
            <v>14.800554316718545</v>
          </cell>
          <cell r="AE6">
            <v>17.064554949901549</v>
          </cell>
          <cell r="AF6">
            <v>18.266797542970352</v>
          </cell>
          <cell r="AG6">
            <v>19.059396211565453</v>
          </cell>
          <cell r="AH6">
            <v>7.8560492957283383</v>
          </cell>
          <cell r="AI6">
            <v>0.39448004522846619</v>
          </cell>
          <cell r="AJ6">
            <v>3.5425397849444136</v>
          </cell>
          <cell r="AK6">
            <v>3.6174156950101697</v>
          </cell>
          <cell r="AL6">
            <v>4.3951887529182336</v>
          </cell>
          <cell r="AM6">
            <v>2.273948696949021</v>
          </cell>
          <cell r="AN6">
            <v>5.0510974770101935</v>
          </cell>
        </row>
        <row r="7">
          <cell r="A7" t="str">
            <v xml:space="preserve">  GOODS PRODUCING, EXCLUDING ELECTRICAL MACHINERY</v>
          </cell>
          <cell r="B7" t="str">
            <v>GOODS</v>
          </cell>
          <cell r="D7">
            <v>-0.17040684394280253</v>
          </cell>
          <cell r="E7">
            <v>1.4398724401023628</v>
          </cell>
          <cell r="F7">
            <v>6.6358481229979667</v>
          </cell>
          <cell r="G7">
            <v>-4.2458084438783041</v>
          </cell>
          <cell r="H7">
            <v>-5.5401905401211948</v>
          </cell>
          <cell r="I7">
            <v>0.49245395344444126</v>
          </cell>
          <cell r="J7">
            <v>2.1020717781028821</v>
          </cell>
          <cell r="K7">
            <v>1.5879566359824959</v>
          </cell>
          <cell r="L7">
            <v>2.204496656752108</v>
          </cell>
          <cell r="M7">
            <v>-6.3305084477807805</v>
          </cell>
          <cell r="N7">
            <v>-3.3930515092921971</v>
          </cell>
          <cell r="O7">
            <v>2.5304231463121449</v>
          </cell>
          <cell r="P7">
            <v>1.8850885179731838</v>
          </cell>
          <cell r="Q7">
            <v>0.50827611355528279</v>
          </cell>
          <cell r="R7">
            <v>3.8489979465823434</v>
          </cell>
          <cell r="S7">
            <v>1.280260918739019</v>
          </cell>
          <cell r="T7">
            <v>4.8520786188744429</v>
          </cell>
          <cell r="U7">
            <v>4.1272544911510529</v>
          </cell>
          <cell r="V7">
            <v>2.0219836855498685</v>
          </cell>
          <cell r="W7">
            <v>0.30561568595312727</v>
          </cell>
          <cell r="X7">
            <v>-3.5153269160739486</v>
          </cell>
          <cell r="Y7">
            <v>-0.26391890585384226</v>
          </cell>
          <cell r="Z7">
            <v>0.60839061241331538</v>
          </cell>
          <cell r="AA7">
            <v>3.8532392193609848</v>
          </cell>
          <cell r="AB7">
            <v>1.1043583382023794</v>
          </cell>
          <cell r="AC7">
            <v>1.3195325757136473</v>
          </cell>
          <cell r="AD7">
            <v>1.4716881581977754</v>
          </cell>
          <cell r="AE7">
            <v>0.29429955551611942</v>
          </cell>
          <cell r="AF7">
            <v>0.15217995634730491</v>
          </cell>
          <cell r="AG7">
            <v>-0.70634844060701585</v>
          </cell>
          <cell r="AH7">
            <v>-0.24190582382135695</v>
          </cell>
          <cell r="AI7">
            <v>0.76449113193904916</v>
          </cell>
          <cell r="AJ7">
            <v>0.77079221617319793</v>
          </cell>
          <cell r="AK7">
            <v>1.1117347965816209</v>
          </cell>
          <cell r="AL7">
            <v>-4.6866277423782722E-2</v>
          </cell>
          <cell r="AM7">
            <v>0.43863388674595988</v>
          </cell>
          <cell r="AN7">
            <v>0.87100730267121829</v>
          </cell>
        </row>
        <row r="8">
          <cell r="A8" t="str">
            <v xml:space="preserve">   TOTAL MANUFACTURING, EXCLUDING ELECTRICAL</v>
          </cell>
          <cell r="B8" t="str">
            <v>MexElec</v>
          </cell>
          <cell r="D8">
            <v>-1.493672054752841</v>
          </cell>
          <cell r="E8">
            <v>1.8552574442653049</v>
          </cell>
          <cell r="F8">
            <v>7.9348557993406148</v>
          </cell>
          <cell r="G8">
            <v>-2.7683456896170942</v>
          </cell>
          <cell r="H8">
            <v>-7.3933315254751077</v>
          </cell>
          <cell r="I8">
            <v>2.3419037026566296</v>
          </cell>
          <cell r="J8">
            <v>1.8590324025971734</v>
          </cell>
          <cell r="K8">
            <v>-2.2709337431419611E-2</v>
          </cell>
          <cell r="L8">
            <v>-0.26638699976987162</v>
          </cell>
          <cell r="M8">
            <v>-10.762182976958092</v>
          </cell>
          <cell r="N8">
            <v>-6.1847941954054182</v>
          </cell>
          <cell r="O8">
            <v>-0.88997581004822268</v>
          </cell>
          <cell r="P8">
            <v>1.6743052118996742</v>
          </cell>
          <cell r="Q8">
            <v>2.6654779231088437</v>
          </cell>
          <cell r="R8">
            <v>2.4242929634734827</v>
          </cell>
          <cell r="S8">
            <v>1.2311385426018637</v>
          </cell>
          <cell r="T8">
            <v>5.087000481207526</v>
          </cell>
          <cell r="U8">
            <v>6.6061570422152691</v>
          </cell>
          <cell r="V8">
            <v>2.8812329809371393</v>
          </cell>
          <cell r="W8">
            <v>-0.40483585614069828</v>
          </cell>
          <cell r="X8">
            <v>-5.0593839596290353</v>
          </cell>
          <cell r="Y8">
            <v>-0.18287771038276521</v>
          </cell>
          <cell r="Z8">
            <v>0.80774644543367624</v>
          </cell>
          <cell r="AA8">
            <v>3.5690799218934353</v>
          </cell>
          <cell r="AB8">
            <v>1.00906739336315</v>
          </cell>
          <cell r="AC8">
            <v>0.48314033211627705</v>
          </cell>
          <cell r="AD8">
            <v>1.5003069471995933</v>
          </cell>
          <cell r="AE8">
            <v>-0.54909025203133588</v>
          </cell>
          <cell r="AF8">
            <v>-0.98129372489467948</v>
          </cell>
          <cell r="AG8">
            <v>-1.0537190054461358</v>
          </cell>
          <cell r="AH8">
            <v>5.7335474573451159E-2</v>
          </cell>
          <cell r="AI8">
            <v>-0.977744102069529</v>
          </cell>
          <cell r="AJ8">
            <v>0.16930901476736845</v>
          </cell>
          <cell r="AK8">
            <v>1.6905945398053563</v>
          </cell>
          <cell r="AL8">
            <v>0.6841879693540186</v>
          </cell>
          <cell r="AM8">
            <v>2.1462252354110105</v>
          </cell>
          <cell r="AN8">
            <v>0.93127573090429527</v>
          </cell>
        </row>
        <row r="9">
          <cell r="A9" t="str">
            <v xml:space="preserve">    Consumer manufacturing</v>
          </cell>
          <cell r="B9" t="str">
            <v>Mcons</v>
          </cell>
          <cell r="D9">
            <v>1.7350266197363473</v>
          </cell>
          <cell r="E9">
            <v>3.0507774029876278</v>
          </cell>
          <cell r="F9">
            <v>5.7014842918307549</v>
          </cell>
          <cell r="G9">
            <v>-3.6613447570848017</v>
          </cell>
          <cell r="H9">
            <v>-3.1694913326788621</v>
          </cell>
          <cell r="I9">
            <v>2.0039736079379145</v>
          </cell>
          <cell r="J9">
            <v>2.252363419093478</v>
          </cell>
          <cell r="K9">
            <v>1.3721121311061424</v>
          </cell>
          <cell r="L9">
            <v>-0.82051228351540784</v>
          </cell>
          <cell r="M9">
            <v>-7.9307444097596811</v>
          </cell>
          <cell r="N9">
            <v>-4.7435242492575398</v>
          </cell>
          <cell r="O9">
            <v>-0.27109973574002005</v>
          </cell>
          <cell r="P9">
            <v>0.98324598180765799</v>
          </cell>
          <cell r="Q9">
            <v>2.1727482258279927</v>
          </cell>
          <cell r="R9">
            <v>1.115171853534183</v>
          </cell>
          <cell r="S9">
            <v>-0.26744976708060925</v>
          </cell>
          <cell r="T9">
            <v>3.612237536645587</v>
          </cell>
          <cell r="U9">
            <v>2.1126328394674192</v>
          </cell>
          <cell r="V9">
            <v>-1.4986790646656982</v>
          </cell>
          <cell r="W9">
            <v>0.78457698386505748</v>
          </cell>
          <cell r="X9">
            <v>-4.0748870099421266</v>
          </cell>
          <cell r="Y9">
            <v>1.38538336499787</v>
          </cell>
          <cell r="Z9">
            <v>0.30684307904736186</v>
          </cell>
          <cell r="AA9">
            <v>2.2610558358469026</v>
          </cell>
          <cell r="AB9">
            <v>-2.0972086732500896</v>
          </cell>
          <cell r="AC9">
            <v>1.2891231863660573</v>
          </cell>
          <cell r="AD9">
            <v>1.1577969719386838</v>
          </cell>
          <cell r="AE9">
            <v>-2.6930781027121053</v>
          </cell>
          <cell r="AF9">
            <v>-1.2822052514593933</v>
          </cell>
          <cell r="AG9">
            <v>-2.3842438189812416</v>
          </cell>
          <cell r="AH9">
            <v>-1.0151150921757086</v>
          </cell>
          <cell r="AI9">
            <v>5.7848069566900584E-2</v>
          </cell>
          <cell r="AJ9">
            <v>-0.47971886289961946</v>
          </cell>
          <cell r="AK9">
            <v>-0.63562919885372393</v>
          </cell>
          <cell r="AL9">
            <v>1.3523343821927645</v>
          </cell>
          <cell r="AM9">
            <v>-0.29205020335894749</v>
          </cell>
          <cell r="AN9">
            <v>0.43493724434893993</v>
          </cell>
        </row>
        <row r="10">
          <cell r="A10" t="str">
            <v xml:space="preserve">     Food products, beverages and tobacco</v>
          </cell>
          <cell r="B10" t="str">
            <v>15t16</v>
          </cell>
          <cell r="D10">
            <v>0.82283384204516508</v>
          </cell>
          <cell r="E10">
            <v>3.6779579459773606</v>
          </cell>
          <cell r="F10">
            <v>4.7061291442949367</v>
          </cell>
          <cell r="G10">
            <v>-1.2062409782602903</v>
          </cell>
          <cell r="H10">
            <v>-2.4422959102969024</v>
          </cell>
          <cell r="I10">
            <v>2.7249583547817431</v>
          </cell>
          <cell r="J10">
            <v>1.6442952812509435</v>
          </cell>
          <cell r="K10">
            <v>2.4514171622125995</v>
          </cell>
          <cell r="L10">
            <v>1.5587897871039731</v>
          </cell>
          <cell r="M10">
            <v>-0.94726193829615568</v>
          </cell>
          <cell r="N10">
            <v>-1.8978810731901674</v>
          </cell>
          <cell r="O10">
            <v>1.5764045859926448</v>
          </cell>
          <cell r="P10">
            <v>1.0714023847388165</v>
          </cell>
          <cell r="Q10">
            <v>0.8179709502497754</v>
          </cell>
          <cell r="R10">
            <v>-0.1479999573030196</v>
          </cell>
          <cell r="S10">
            <v>0.38794121341129273</v>
          </cell>
          <cell r="T10">
            <v>3.1131150072987164</v>
          </cell>
          <cell r="U10">
            <v>1.7839496132074431</v>
          </cell>
          <cell r="V10">
            <v>-0.42247184625061407</v>
          </cell>
          <cell r="W10">
            <v>1.6849429432719196</v>
          </cell>
          <cell r="X10">
            <v>0.40015932368203111</v>
          </cell>
          <cell r="Y10">
            <v>1.9888772894797138</v>
          </cell>
          <cell r="Z10">
            <v>0.35366587205595051</v>
          </cell>
          <cell r="AA10">
            <v>2.3877633746634364</v>
          </cell>
          <cell r="AB10">
            <v>-1.9456549832378711</v>
          </cell>
          <cell r="AC10">
            <v>2.1218508407400813</v>
          </cell>
          <cell r="AD10">
            <v>1.8810531582470642</v>
          </cell>
          <cell r="AE10">
            <v>-1.5609088422968123</v>
          </cell>
          <cell r="AF10">
            <v>-0.20294709121557369</v>
          </cell>
          <cell r="AG10">
            <v>-1.8464066776221528</v>
          </cell>
          <cell r="AH10">
            <v>1.8600635769139668</v>
          </cell>
          <cell r="AI10">
            <v>2.2335428187105366</v>
          </cell>
          <cell r="AJ10">
            <v>-3.6585450125503132E-3</v>
          </cell>
          <cell r="AK10">
            <v>1.5424470325632169</v>
          </cell>
          <cell r="AL10">
            <v>2.020270731751773</v>
          </cell>
          <cell r="AM10">
            <v>-0.70246149369630129</v>
          </cell>
          <cell r="AN10">
            <v>0.10065426114014722</v>
          </cell>
        </row>
        <row r="11">
          <cell r="A11" t="str">
            <v xml:space="preserve">     Textiles, textile products, leather and footwear</v>
          </cell>
          <cell r="B11" t="str">
            <v>17t19</v>
          </cell>
          <cell r="D11">
            <v>2.870904368557881</v>
          </cell>
          <cell r="E11">
            <v>1.426901007893203</v>
          </cell>
          <cell r="F11">
            <v>5.0569418563117701</v>
          </cell>
          <cell r="G11">
            <v>-5.4553400103458234</v>
          </cell>
          <cell r="H11">
            <v>-3.3699545377347131</v>
          </cell>
          <cell r="I11">
            <v>-0.24857196388374739</v>
          </cell>
          <cell r="J11">
            <v>3.3306702558817936</v>
          </cell>
          <cell r="K11">
            <v>-0.27285711441784866</v>
          </cell>
          <cell r="L11">
            <v>-3.1741053322951593</v>
          </cell>
          <cell r="M11">
            <v>-15.749050632061145</v>
          </cell>
          <cell r="N11">
            <v>-8.6258804273219312</v>
          </cell>
          <cell r="O11">
            <v>-2.2679363201628995</v>
          </cell>
          <cell r="P11">
            <v>3.8961674785842186</v>
          </cell>
          <cell r="Q11">
            <v>3.6253873579308795</v>
          </cell>
          <cell r="R11">
            <v>3.7339207306213944</v>
          </cell>
          <cell r="S11">
            <v>-3.6834151949589673</v>
          </cell>
          <cell r="T11">
            <v>3.7572268823623647</v>
          </cell>
          <cell r="U11">
            <v>-0.40145822936422432</v>
          </cell>
          <cell r="V11">
            <v>-3.6337670390610319</v>
          </cell>
          <cell r="W11">
            <v>-1.4114498552872956</v>
          </cell>
          <cell r="X11">
            <v>-10.544235481689952</v>
          </cell>
          <cell r="Y11">
            <v>0.56404769071961525</v>
          </cell>
          <cell r="Z11">
            <v>-0.25370617220410152</v>
          </cell>
          <cell r="AA11">
            <v>1.6110720672436605</v>
          </cell>
          <cell r="AB11">
            <v>-3.0883446522759357</v>
          </cell>
          <cell r="AC11">
            <v>-1.3700716673019635</v>
          </cell>
          <cell r="AD11">
            <v>-1.2671280665465172</v>
          </cell>
          <cell r="AE11">
            <v>-8.5390150111113083</v>
          </cell>
          <cell r="AF11">
            <v>-7.6822871486919935</v>
          </cell>
          <cell r="AG11">
            <v>-4.3131160392754007</v>
          </cell>
          <cell r="AH11">
            <v>-11.259636339620711</v>
          </cell>
          <cell r="AI11">
            <v>-8.2376811518459707</v>
          </cell>
          <cell r="AJ11">
            <v>-2.2416594215325563</v>
          </cell>
          <cell r="AK11">
            <v>-10.958437729529722</v>
          </cell>
          <cell r="AL11">
            <v>-2.1490724002379875</v>
          </cell>
          <cell r="AM11">
            <v>-0.13406973516474624</v>
          </cell>
          <cell r="AN11">
            <v>-1.7701817058199516</v>
          </cell>
        </row>
        <row r="12">
          <cell r="A12" t="str">
            <v xml:space="preserve">     Manufacturing nec; recycling</v>
          </cell>
          <cell r="B12" t="str">
            <v>36t37</v>
          </cell>
          <cell r="D12">
            <v>1.7964651824707443</v>
          </cell>
          <cell r="E12">
            <v>6.2364674063994396</v>
          </cell>
          <cell r="F12">
            <v>13.937055028129036</v>
          </cell>
          <cell r="G12">
            <v>-9.2828366918253078</v>
          </cell>
          <cell r="H12">
            <v>-6.1305625464043851</v>
          </cell>
          <cell r="I12">
            <v>6.6424295901381143</v>
          </cell>
          <cell r="J12">
            <v>1.6692607649126601</v>
          </cell>
          <cell r="K12">
            <v>1.2791817307597622</v>
          </cell>
          <cell r="L12">
            <v>-6.0083613487607801</v>
          </cell>
          <cell r="M12">
            <v>-23.173247853677022</v>
          </cell>
          <cell r="N12">
            <v>-10.712176839084005</v>
          </cell>
          <cell r="O12">
            <v>-7.8938149506559068</v>
          </cell>
          <cell r="P12">
            <v>-11.666489901829106</v>
          </cell>
          <cell r="Q12">
            <v>6.5016138847505607</v>
          </cell>
          <cell r="R12">
            <v>0.73943147020240252</v>
          </cell>
          <cell r="S12">
            <v>5.9331665844899497</v>
          </cell>
          <cell r="T12">
            <v>6.010895039799113</v>
          </cell>
          <cell r="U12">
            <v>10.318959440930985</v>
          </cell>
          <cell r="V12">
            <v>-1.6166709064911788</v>
          </cell>
          <cell r="W12">
            <v>1.360810930014003</v>
          </cell>
          <cell r="X12">
            <v>-13.012399329933189</v>
          </cell>
          <cell r="Y12">
            <v>-7.8525420042114574E-2</v>
          </cell>
          <cell r="Z12">
            <v>1.2053527908893424</v>
          </cell>
          <cell r="AA12">
            <v>2.8499922716717396</v>
          </cell>
          <cell r="AB12">
            <v>-1.0989034678038707</v>
          </cell>
          <cell r="AC12">
            <v>2.2398608911586928</v>
          </cell>
          <cell r="AD12">
            <v>2.0913139229966315</v>
          </cell>
          <cell r="AE12">
            <v>1.1894060512199442</v>
          </cell>
          <cell r="AF12">
            <v>2.6913270347888463</v>
          </cell>
          <cell r="AG12">
            <v>-2.0285191924864932</v>
          </cell>
          <cell r="AH12">
            <v>-0.16569999989322282</v>
          </cell>
          <cell r="AI12">
            <v>0.33290028918547282</v>
          </cell>
          <cell r="AJ12">
            <v>-0.66819022176573828</v>
          </cell>
          <cell r="AK12">
            <v>-0.70743094425386077</v>
          </cell>
          <cell r="AL12">
            <v>1.4098924379501456</v>
          </cell>
          <cell r="AM12">
            <v>0.99503308531687518</v>
          </cell>
          <cell r="AN12">
            <v>2.9270382300113673</v>
          </cell>
        </row>
        <row r="13">
          <cell r="A13" t="str">
            <v xml:space="preserve">    Intermediate manufacturing</v>
          </cell>
          <cell r="B13" t="str">
            <v>Minter</v>
          </cell>
          <cell r="D13">
            <v>-2.8749813943035423</v>
          </cell>
          <cell r="E13">
            <v>3.2831834224170366</v>
          </cell>
          <cell r="F13">
            <v>9.5357656500503492</v>
          </cell>
          <cell r="G13">
            <v>-3.7298417299653579</v>
          </cell>
          <cell r="H13">
            <v>-10.955786286247076</v>
          </cell>
          <cell r="I13">
            <v>4.8864058616452679</v>
          </cell>
          <cell r="J13">
            <v>1.8172870630986722</v>
          </cell>
          <cell r="K13">
            <v>0.38602457752534025</v>
          </cell>
          <cell r="L13">
            <v>1.533775926320883</v>
          </cell>
          <cell r="M13">
            <v>-14.018629739998753</v>
          </cell>
          <cell r="N13">
            <v>-5.1951428529105117</v>
          </cell>
          <cell r="O13">
            <v>-1.2056779138421692</v>
          </cell>
          <cell r="P13">
            <v>3.8471435104782961</v>
          </cell>
          <cell r="Q13">
            <v>4.5699431790162572</v>
          </cell>
          <cell r="R13">
            <v>2.4724478637904528</v>
          </cell>
          <cell r="S13">
            <v>2.307811460655723</v>
          </cell>
          <cell r="T13">
            <v>6.8635106658556087</v>
          </cell>
          <cell r="U13">
            <v>7.8714801355189694</v>
          </cell>
          <cell r="V13">
            <v>3.2077852755728475</v>
          </cell>
          <cell r="W13">
            <v>-0.7351280578116558</v>
          </cell>
          <cell r="X13">
            <v>-4.0971641889532444</v>
          </cell>
          <cell r="Y13">
            <v>7.8390396335403054E-2</v>
          </cell>
          <cell r="Z13">
            <v>1.6913784987057363</v>
          </cell>
          <cell r="AA13">
            <v>4.094401759039294</v>
          </cell>
          <cell r="AB13">
            <v>2.8693141037619765</v>
          </cell>
          <cell r="AC13">
            <v>-0.78560492353733424</v>
          </cell>
          <cell r="AD13">
            <v>1.4124554181198699</v>
          </cell>
          <cell r="AE13">
            <v>-0.46978113510318265</v>
          </cell>
          <cell r="AF13">
            <v>-0.88054364038856137</v>
          </cell>
          <cell r="AG13">
            <v>0.78759893334786735</v>
          </cell>
          <cell r="AH13">
            <v>0.44500688420705309</v>
          </cell>
          <cell r="AI13">
            <v>-0.35766302163065733</v>
          </cell>
          <cell r="AJ13">
            <v>-0.7784773896211562</v>
          </cell>
          <cell r="AK13">
            <v>1.2395582725933292</v>
          </cell>
          <cell r="AL13">
            <v>0.17741740505798145</v>
          </cell>
          <cell r="AM13">
            <v>2.0426777685991033</v>
          </cell>
          <cell r="AN13">
            <v>0.6720164891973518</v>
          </cell>
        </row>
        <row r="14">
          <cell r="A14" t="str">
            <v xml:space="preserve">     Wood and products of wood and cork</v>
          </cell>
          <cell r="B14" t="str">
            <v>20</v>
          </cell>
          <cell r="D14">
            <v>1.9060072069634413</v>
          </cell>
          <cell r="E14">
            <v>6.3983110907691279</v>
          </cell>
          <cell r="F14">
            <v>14.042019389732102</v>
          </cell>
          <cell r="G14">
            <v>-9.1601347966859503</v>
          </cell>
          <cell r="H14">
            <v>-6.2909590371377995</v>
          </cell>
          <cell r="I14">
            <v>6.5643960022072259</v>
          </cell>
          <cell r="J14">
            <v>1.6955646715363621</v>
          </cell>
          <cell r="K14">
            <v>3.4159208686197111</v>
          </cell>
          <cell r="L14">
            <v>1.3620458784822305</v>
          </cell>
          <cell r="M14">
            <v>-15.781916512986898</v>
          </cell>
          <cell r="N14">
            <v>-10.618530869377818</v>
          </cell>
          <cell r="O14">
            <v>-1.5122468958215076</v>
          </cell>
          <cell r="P14">
            <v>7.7108473945776881</v>
          </cell>
          <cell r="Q14">
            <v>4.2958949553569692</v>
          </cell>
          <cell r="R14">
            <v>-0.57499300825334643</v>
          </cell>
          <cell r="S14">
            <v>2.9024951389939924</v>
          </cell>
          <cell r="T14">
            <v>9.7046558605563487</v>
          </cell>
          <cell r="U14">
            <v>11.763847252713042</v>
          </cell>
          <cell r="V14">
            <v>-0.25265939895486994</v>
          </cell>
          <cell r="W14">
            <v>-3.2415839076532902</v>
          </cell>
          <cell r="X14">
            <v>-11.516468833792727</v>
          </cell>
          <cell r="Y14">
            <v>-0.9947045934542712</v>
          </cell>
          <cell r="Z14">
            <v>1.4467406495243533</v>
          </cell>
          <cell r="AA14">
            <v>7.6119805324253633</v>
          </cell>
          <cell r="AB14">
            <v>-7.5574951710972753</v>
          </cell>
          <cell r="AC14">
            <v>-0.89305173822333694</v>
          </cell>
          <cell r="AD14">
            <v>-2.319282938730181</v>
          </cell>
          <cell r="AE14">
            <v>-2.1561476131823003</v>
          </cell>
          <cell r="AF14">
            <v>-4.4328002850457748</v>
          </cell>
          <cell r="AG14">
            <v>1.4395722718040458</v>
          </cell>
          <cell r="AH14">
            <v>0.83632737835167681</v>
          </cell>
          <cell r="AI14">
            <v>2.5204932597530214</v>
          </cell>
          <cell r="AJ14">
            <v>0.70486577286868191</v>
          </cell>
          <cell r="AK14">
            <v>5.1293294387551116</v>
          </cell>
          <cell r="AL14">
            <v>-3.9220713153281612</v>
          </cell>
          <cell r="AM14">
            <v>-2.3268626939353649</v>
          </cell>
          <cell r="AN14">
            <v>4.1108545067684679</v>
          </cell>
        </row>
        <row r="15">
          <cell r="A15" t="str">
            <v xml:space="preserve">     Pulp, paper, paper products, printing and publishing</v>
          </cell>
          <cell r="B15" t="str">
            <v>21t22</v>
          </cell>
          <cell r="D15">
            <v>-4.2734835650279042</v>
          </cell>
          <cell r="E15">
            <v>4.466940594051219</v>
          </cell>
          <cell r="F15">
            <v>8.0466546727885593</v>
          </cell>
          <cell r="G15">
            <v>-0.4159235513226287</v>
          </cell>
          <cell r="H15">
            <v>-14.334821417164518</v>
          </cell>
          <cell r="I15">
            <v>2.8506215837781537</v>
          </cell>
          <cell r="J15">
            <v>4.3941572642825584</v>
          </cell>
          <cell r="K15">
            <v>2.175102109123936</v>
          </cell>
          <cell r="L15">
            <v>3.6433438900413271</v>
          </cell>
          <cell r="M15">
            <v>-8.0726499366805822</v>
          </cell>
          <cell r="N15">
            <v>-5.2448916870815845</v>
          </cell>
          <cell r="O15">
            <v>-3.6662740959194013</v>
          </cell>
          <cell r="P15">
            <v>0.89362589189273933</v>
          </cell>
          <cell r="Q15">
            <v>4.6532901079460904</v>
          </cell>
          <cell r="R15">
            <v>2.3451870115701894</v>
          </cell>
          <cell r="S15">
            <v>4.3899375960006006</v>
          </cell>
          <cell r="T15">
            <v>9.0795697315010973</v>
          </cell>
          <cell r="U15">
            <v>8.7308540082217316</v>
          </cell>
          <cell r="V15">
            <v>4.4225632665742882</v>
          </cell>
          <cell r="W15">
            <v>2.297788848520284</v>
          </cell>
          <cell r="X15">
            <v>-4.538319487855345</v>
          </cell>
          <cell r="Y15">
            <v>1.4226777964790271</v>
          </cell>
          <cell r="Z15">
            <v>2.9541708953962282</v>
          </cell>
          <cell r="AA15">
            <v>2.4861676401148016</v>
          </cell>
          <cell r="AB15">
            <v>1.8325179905215003</v>
          </cell>
          <cell r="AC15">
            <v>-1.9775206404759167</v>
          </cell>
          <cell r="AD15">
            <v>0.72688299226567299</v>
          </cell>
          <cell r="AE15">
            <v>0.72772428751849794</v>
          </cell>
          <cell r="AF15">
            <v>0.11051360554911596</v>
          </cell>
          <cell r="AG15">
            <v>1.8728136305410415E-2</v>
          </cell>
          <cell r="AH15">
            <v>-5.8699718548819231E-2</v>
          </cell>
          <cell r="AI15">
            <v>5.8792082291079378E-2</v>
          </cell>
          <cell r="AJ15">
            <v>-1.3154885176652071</v>
          </cell>
          <cell r="AK15">
            <v>-1.1472401162237145</v>
          </cell>
          <cell r="AL15">
            <v>-3.9220713153280693</v>
          </cell>
          <cell r="AM15">
            <v>-0.50125418235449559</v>
          </cell>
          <cell r="AN15">
            <v>0.2008032803246278</v>
          </cell>
        </row>
        <row r="16">
          <cell r="A16" t="str">
            <v xml:space="preserve">     Coke, refined petroleum products and nuclear fuel</v>
          </cell>
          <cell r="B16" t="str">
            <v>23</v>
          </cell>
          <cell r="D16">
            <v>4.5827594829051046</v>
          </cell>
          <cell r="E16">
            <v>1.338984123260635</v>
          </cell>
          <cell r="F16">
            <v>6.7183272165711214</v>
          </cell>
          <cell r="G16">
            <v>-3.157476500090338</v>
          </cell>
          <cell r="H16">
            <v>-15.642980741463944</v>
          </cell>
          <cell r="I16">
            <v>6.2854744976110792</v>
          </cell>
          <cell r="J16">
            <v>-1.6129489670795754</v>
          </cell>
          <cell r="K16">
            <v>0.89128386018782269</v>
          </cell>
          <cell r="L16">
            <v>2.7890474466056165</v>
          </cell>
          <cell r="M16">
            <v>-13.529029586551482</v>
          </cell>
          <cell r="N16">
            <v>-5.4743494709858984</v>
          </cell>
          <cell r="O16">
            <v>-2.2048475078480534</v>
          </cell>
          <cell r="P16">
            <v>3.3853396656530399</v>
          </cell>
          <cell r="Q16">
            <v>-3.0385013940581946</v>
          </cell>
          <cell r="R16">
            <v>11.555783019839614</v>
          </cell>
          <cell r="S16">
            <v>10.096347995847928</v>
          </cell>
          <cell r="T16">
            <v>-13.912655002858191</v>
          </cell>
          <cell r="U16">
            <v>-0.17874879967516483</v>
          </cell>
          <cell r="V16">
            <v>4.526508518333209</v>
          </cell>
          <cell r="W16">
            <v>-4.3406825179020423</v>
          </cell>
          <cell r="X16">
            <v>7.8701249195882363</v>
          </cell>
          <cell r="Y16">
            <v>5.6293415509777249</v>
          </cell>
          <cell r="Z16">
            <v>-0.36969233305272359</v>
          </cell>
          <cell r="AA16">
            <v>1.1684081183819306</v>
          </cell>
          <cell r="AB16">
            <v>10.840655192402066</v>
          </cell>
          <cell r="AC16">
            <v>-7.1813817104052564</v>
          </cell>
          <cell r="AD16">
            <v>2.5723781420165266</v>
          </cell>
          <cell r="AE16">
            <v>-7.5914043807180125</v>
          </cell>
          <cell r="AF16">
            <v>-10.783888381909716</v>
          </cell>
          <cell r="AG16">
            <v>4.6152996727480229</v>
          </cell>
          <cell r="AH16">
            <v>-4.7080948342618774</v>
          </cell>
          <cell r="AI16">
            <v>1.4582615682363536</v>
          </cell>
          <cell r="AJ16">
            <v>-7.6768111292444967</v>
          </cell>
          <cell r="AK16">
            <v>11.716624664034555</v>
          </cell>
          <cell r="AL16">
            <v>-1.2916225266547299</v>
          </cell>
          <cell r="AM16">
            <v>-5.6570351488394586</v>
          </cell>
          <cell r="AN16">
            <v>1.2618463959212123</v>
          </cell>
        </row>
        <row r="17">
          <cell r="A17" t="str">
            <v xml:space="preserve">     Chemicals and chemical products</v>
          </cell>
          <cell r="B17" t="str">
            <v>24</v>
          </cell>
          <cell r="D17">
            <v>2.6075168184508715</v>
          </cell>
          <cell r="E17">
            <v>4.8333891982409307</v>
          </cell>
          <cell r="F17">
            <v>11.761081694937859</v>
          </cell>
          <cell r="G17">
            <v>1.5585115565645398</v>
          </cell>
          <cell r="H17">
            <v>-8.8915785215718373</v>
          </cell>
          <cell r="I17">
            <v>10.831848394393992</v>
          </cell>
          <cell r="J17">
            <v>3.1680376338469332</v>
          </cell>
          <cell r="K17">
            <v>1.5827797337323399</v>
          </cell>
          <cell r="L17">
            <v>2.8714952508188576</v>
          </cell>
          <cell r="M17">
            <v>-10.920971921561332</v>
          </cell>
          <cell r="N17">
            <v>-2.3547386423906911</v>
          </cell>
          <cell r="O17">
            <v>0.56738468112875351</v>
          </cell>
          <cell r="P17">
            <v>6.7454925879268073</v>
          </cell>
          <cell r="Q17">
            <v>6.7345492480867994</v>
          </cell>
          <cell r="R17">
            <v>4.2677224149128836</v>
          </cell>
          <cell r="S17">
            <v>1.6878339548595565</v>
          </cell>
          <cell r="T17">
            <v>9.1692096343427654</v>
          </cell>
          <cell r="U17">
            <v>5.0949484387796646</v>
          </cell>
          <cell r="V17">
            <v>3.5856416033908518</v>
          </cell>
          <cell r="W17">
            <v>-1.7868171170864082</v>
          </cell>
          <cell r="X17">
            <v>3.2409908578541748</v>
          </cell>
          <cell r="Y17">
            <v>2.9654369861191405</v>
          </cell>
          <cell r="Z17">
            <v>1.9399965961161745</v>
          </cell>
          <cell r="AA17">
            <v>5.6992953773546597</v>
          </cell>
          <cell r="AB17">
            <v>6.1689495709847675</v>
          </cell>
          <cell r="AC17">
            <v>1.330129727197976</v>
          </cell>
          <cell r="AD17">
            <v>0.93202718282992481</v>
          </cell>
          <cell r="AE17">
            <v>-0.73972200980917413</v>
          </cell>
          <cell r="AF17">
            <v>2.0652698455549543</v>
          </cell>
          <cell r="AG17">
            <v>1.6225872598958828</v>
          </cell>
          <cell r="AH17">
            <v>5.8107966044079991</v>
          </cell>
          <cell r="AI17">
            <v>-0.85275067468942189</v>
          </cell>
          <cell r="AJ17">
            <v>-0.46193245063682548</v>
          </cell>
          <cell r="AK17">
            <v>0.61175701323002463</v>
          </cell>
          <cell r="AL17">
            <v>6.1859313861164802</v>
          </cell>
          <cell r="AM17">
            <v>6.2149118117933</v>
          </cell>
          <cell r="AN17">
            <v>0.40295961958225152</v>
          </cell>
        </row>
        <row r="18">
          <cell r="A18" t="str">
            <v xml:space="preserve">     Rubber and plastics products</v>
          </cell>
          <cell r="B18" t="str">
            <v>25</v>
          </cell>
          <cell r="D18">
            <v>1.7688098619013417</v>
          </cell>
          <cell r="E18">
            <v>6.2512048508535853</v>
          </cell>
          <cell r="F18">
            <v>13.88697373417588</v>
          </cell>
          <cell r="G18">
            <v>-9.1924870695484309</v>
          </cell>
          <cell r="H18">
            <v>-6.2931659517934211</v>
          </cell>
          <cell r="I18">
            <v>6.6919525911348545</v>
          </cell>
          <cell r="J18">
            <v>1.6418936164375793</v>
          </cell>
          <cell r="K18">
            <v>3.360762981243151</v>
          </cell>
          <cell r="L18">
            <v>1.9274794285179229</v>
          </cell>
          <cell r="M18">
            <v>-11.34039085862371</v>
          </cell>
          <cell r="N18">
            <v>-9.436916373715583</v>
          </cell>
          <cell r="O18">
            <v>-0.2992466360577366</v>
          </cell>
          <cell r="P18">
            <v>8.2688341032800974</v>
          </cell>
          <cell r="Q18">
            <v>6.702394996075081</v>
          </cell>
          <cell r="R18">
            <v>2.6630001936382661</v>
          </cell>
          <cell r="S18">
            <v>6.6252244207543347</v>
          </cell>
          <cell r="T18">
            <v>11.474677057997873</v>
          </cell>
          <cell r="U18">
            <v>9.4315397540549775</v>
          </cell>
          <cell r="V18">
            <v>4.1959726050560358</v>
          </cell>
          <cell r="W18">
            <v>2.7787473533777618</v>
          </cell>
          <cell r="X18">
            <v>-5.4094570244091189</v>
          </cell>
          <cell r="Y18">
            <v>2.6219507322867535</v>
          </cell>
          <cell r="Z18">
            <v>4.1164704553699041</v>
          </cell>
          <cell r="AA18">
            <v>9.4277064337587735</v>
          </cell>
          <cell r="AB18">
            <v>2.3534359735167607</v>
          </cell>
          <cell r="AC18">
            <v>-1.0511660190379801</v>
          </cell>
          <cell r="AD18">
            <v>0.63104029929163119</v>
          </cell>
          <cell r="AE18">
            <v>2.7768431275383416</v>
          </cell>
          <cell r="AF18">
            <v>-0.57550583566356328</v>
          </cell>
          <cell r="AG18">
            <v>-0.98633798499268499</v>
          </cell>
          <cell r="AH18">
            <v>-3.3764847228733088</v>
          </cell>
          <cell r="AI18">
            <v>-3.8443954836669332</v>
          </cell>
          <cell r="AJ18">
            <v>0.61299056316830358</v>
          </cell>
          <cell r="AK18">
            <v>-1.6658885986638303</v>
          </cell>
          <cell r="AL18">
            <v>-1.1928570865274295</v>
          </cell>
          <cell r="AM18">
            <v>4.1141943331176272</v>
          </cell>
          <cell r="AN18">
            <v>-0.86747531936736988</v>
          </cell>
        </row>
        <row r="19">
          <cell r="A19" t="str">
            <v xml:space="preserve">     Other non-metallic mineral products</v>
          </cell>
          <cell r="B19" t="str">
            <v>26</v>
          </cell>
          <cell r="D19">
            <v>6.5246673513055224</v>
          </cell>
          <cell r="E19">
            <v>5.5711883585324822</v>
          </cell>
          <cell r="F19">
            <v>10.05869110493976</v>
          </cell>
          <cell r="G19">
            <v>-5.4363333184738813</v>
          </cell>
          <cell r="H19">
            <v>-7.7578559566120395</v>
          </cell>
          <cell r="I19">
            <v>-4.7260740895188183E-2</v>
          </cell>
          <cell r="J19">
            <v>-0.74971540337484244</v>
          </cell>
          <cell r="K19">
            <v>2.4970065521387106</v>
          </cell>
          <cell r="L19">
            <v>-0.63727559657758259</v>
          </cell>
          <cell r="M19">
            <v>-10.183521799305417</v>
          </cell>
          <cell r="N19">
            <v>-11.379980186448254</v>
          </cell>
          <cell r="O19">
            <v>-0.20384769479289286</v>
          </cell>
          <cell r="P19">
            <v>5.4542218142469192</v>
          </cell>
          <cell r="Q19">
            <v>3.6389271813808475</v>
          </cell>
          <cell r="R19">
            <v>-0.82980144274849565</v>
          </cell>
          <cell r="S19">
            <v>4.6392002906451113</v>
          </cell>
          <cell r="T19">
            <v>5.7862791226689545</v>
          </cell>
          <cell r="U19">
            <v>9.2709642696702268</v>
          </cell>
          <cell r="V19">
            <v>0.63229436987465837</v>
          </cell>
          <cell r="W19">
            <v>-6.566045029871133</v>
          </cell>
          <cell r="X19">
            <v>-9.9052039413972963</v>
          </cell>
          <cell r="Y19">
            <v>-4.463604940968402</v>
          </cell>
          <cell r="Z19">
            <v>3.7828112268799701</v>
          </cell>
          <cell r="AA19">
            <v>3.6397876692292908</v>
          </cell>
          <cell r="AB19">
            <v>-2.1612506118103068</v>
          </cell>
          <cell r="AC19">
            <v>-3.3750911077474339</v>
          </cell>
          <cell r="AD19">
            <v>3.0644334963298498</v>
          </cell>
          <cell r="AE19">
            <v>-2.7805304400740067</v>
          </cell>
          <cell r="AF19">
            <v>-0.60190123119382988</v>
          </cell>
          <cell r="AG19">
            <v>2.146620342284153</v>
          </cell>
          <cell r="AH19">
            <v>0.77479464327030878</v>
          </cell>
          <cell r="AI19">
            <v>-1.4011758057961241</v>
          </cell>
          <cell r="AJ19">
            <v>5.6094945724510143</v>
          </cell>
          <cell r="AK19">
            <v>5.7748001735101111</v>
          </cell>
          <cell r="AL19">
            <v>0.20020026706734118</v>
          </cell>
          <cell r="AM19">
            <v>2.6641930946420014</v>
          </cell>
          <cell r="AN19">
            <v>0.48567361129504166</v>
          </cell>
        </row>
        <row r="20">
          <cell r="A20" t="str">
            <v xml:space="preserve">     Basic metals and fabricated metal products</v>
          </cell>
          <cell r="B20" t="str">
            <v>27t28</v>
          </cell>
          <cell r="D20">
            <v>-8.5865192050482353</v>
          </cell>
          <cell r="E20">
            <v>0.66936241151207887</v>
          </cell>
          <cell r="F20">
            <v>8.020344340266119</v>
          </cell>
          <cell r="G20">
            <v>-5.9498480628150361</v>
          </cell>
          <cell r="H20">
            <v>-11.745460661837907</v>
          </cell>
          <cell r="I20">
            <v>3.182521750179911</v>
          </cell>
          <cell r="J20">
            <v>1.0004273727757322</v>
          </cell>
          <cell r="K20">
            <v>-2.8711767661636705</v>
          </cell>
          <cell r="L20">
            <v>-0.38989697658885381</v>
          </cell>
          <cell r="M20">
            <v>-21.802785739514245</v>
          </cell>
          <cell r="N20">
            <v>-3.2750694604534032</v>
          </cell>
          <cell r="O20">
            <v>-0.88715437329297941</v>
          </cell>
          <cell r="P20">
            <v>1.8086602099177844</v>
          </cell>
          <cell r="Q20">
            <v>4.0122742901617876</v>
          </cell>
          <cell r="R20">
            <v>0.70300857663721772</v>
          </cell>
          <cell r="S20">
            <v>-3.0305982231428672</v>
          </cell>
          <cell r="T20">
            <v>5.7806979178511693</v>
          </cell>
          <cell r="U20">
            <v>9.5071224696837717</v>
          </cell>
          <cell r="V20">
            <v>2.5640626999539586</v>
          </cell>
          <cell r="W20">
            <v>-0.92975414055728944</v>
          </cell>
          <cell r="X20">
            <v>-9.4844382721833043</v>
          </cell>
          <cell r="Y20">
            <v>-4.8866993277298825</v>
          </cell>
          <cell r="Z20">
            <v>-1.2497613817627662</v>
          </cell>
          <cell r="AA20">
            <v>2.3415581904249203</v>
          </cell>
          <cell r="AB20">
            <v>2.5472002757874512</v>
          </cell>
          <cell r="AC20">
            <v>0.56090356422711352</v>
          </cell>
          <cell r="AD20">
            <v>2.7298385580081592</v>
          </cell>
          <cell r="AE20">
            <v>-1.1057770780682894</v>
          </cell>
          <cell r="AF20">
            <v>-2.8361533015774034</v>
          </cell>
          <cell r="AG20">
            <v>0.74265164082697899</v>
          </cell>
          <cell r="AH20">
            <v>-1.595490840980136</v>
          </cell>
          <cell r="AI20">
            <v>0.95329928893353888</v>
          </cell>
          <cell r="AJ20">
            <v>-2.5727445197006196</v>
          </cell>
          <cell r="AK20">
            <v>2.5550700117470599</v>
          </cell>
          <cell r="AL20">
            <v>0.90407446521485846</v>
          </cell>
          <cell r="AM20">
            <v>1.4888612493750777</v>
          </cell>
          <cell r="AN20">
            <v>1.5640592541071716</v>
          </cell>
        </row>
        <row r="21">
          <cell r="A21" t="str">
            <v xml:space="preserve">    Investment goods, excluding hightech</v>
          </cell>
          <cell r="B21" t="str">
            <v>Minves</v>
          </cell>
          <cell r="D21">
            <v>-2.3474982210244431</v>
          </cell>
          <cell r="E21">
            <v>-2.4486935145648561</v>
          </cell>
          <cell r="F21">
            <v>7.2686084786771481</v>
          </cell>
          <cell r="G21">
            <v>0.2730320566389175</v>
          </cell>
          <cell r="H21">
            <v>-4.6423067992305302</v>
          </cell>
          <cell r="I21">
            <v>-2.7448747694117257</v>
          </cell>
          <cell r="J21">
            <v>1.5028602137504947</v>
          </cell>
          <cell r="K21">
            <v>-2.4261075677222603</v>
          </cell>
          <cell r="L21">
            <v>-3.4545271428161941</v>
          </cell>
          <cell r="M21">
            <v>-7.0091011240703409</v>
          </cell>
          <cell r="N21">
            <v>-9.8248393149780195</v>
          </cell>
          <cell r="O21">
            <v>-0.96497581519715059</v>
          </cell>
          <cell r="P21">
            <v>-2.0486192118121149</v>
          </cell>
          <cell r="Q21">
            <v>-0.93238403771476241</v>
          </cell>
          <cell r="R21">
            <v>3.9623213673344622</v>
          </cell>
          <cell r="S21">
            <v>0.57242207868003792</v>
          </cell>
          <cell r="T21">
            <v>2.5664576750892976</v>
          </cell>
          <cell r="U21">
            <v>9.1866631191686885</v>
          </cell>
          <cell r="V21">
            <v>7.3718117684343412</v>
          </cell>
          <cell r="W21">
            <v>-0.97903651466732544</v>
          </cell>
          <cell r="X21">
            <v>-8.4833198949303128</v>
          </cell>
          <cell r="Y21">
            <v>-2.915879461681949</v>
          </cell>
          <cell r="Z21">
            <v>-0.79666751010663939</v>
          </cell>
          <cell r="AA21">
            <v>3.9326758510606794</v>
          </cell>
          <cell r="AB21">
            <v>0.13971861343953479</v>
          </cell>
          <cell r="AC21">
            <v>2.7060632152665276</v>
          </cell>
          <cell r="AD21">
            <v>2.1278929986436768</v>
          </cell>
          <cell r="AE21">
            <v>1.7666758506786568</v>
          </cell>
          <cell r="AF21">
            <v>-0.87106492368573574</v>
          </cell>
          <cell r="AG21">
            <v>-3.9371170448472075</v>
          </cell>
          <cell r="AH21">
            <v>0.38515863160838015</v>
          </cell>
          <cell r="AI21">
            <v>-3.7279142513381451</v>
          </cell>
          <cell r="AJ21">
            <v>3.2670724496856582</v>
          </cell>
          <cell r="AK21">
            <v>5.5586512725742514</v>
          </cell>
          <cell r="AL21">
            <v>1.1411498250716556</v>
          </cell>
          <cell r="AM21">
            <v>5.2423712934261495</v>
          </cell>
          <cell r="AN21">
            <v>2.1863829142247888</v>
          </cell>
        </row>
        <row r="22">
          <cell r="A22" t="str">
            <v xml:space="preserve">     Machinery, nec</v>
          </cell>
          <cell r="B22" t="str">
            <v>29</v>
          </cell>
          <cell r="D22">
            <v>-5.2480031035253454</v>
          </cell>
          <cell r="E22">
            <v>-5.4123772013786811</v>
          </cell>
          <cell r="F22">
            <v>9.6992606391980161</v>
          </cell>
          <cell r="G22">
            <v>5.9970146854864215</v>
          </cell>
          <cell r="H22">
            <v>-1.4861141127573494</v>
          </cell>
          <cell r="I22">
            <v>-4.2338126928427799</v>
          </cell>
          <cell r="J22">
            <v>-0.48224262306035792</v>
          </cell>
          <cell r="K22">
            <v>-2.5014907441819849</v>
          </cell>
          <cell r="L22">
            <v>-3.5458214063597451</v>
          </cell>
          <cell r="M22">
            <v>-8.8351865818530797</v>
          </cell>
          <cell r="N22">
            <v>-11.604887283571601</v>
          </cell>
          <cell r="O22">
            <v>1.3631210886213647</v>
          </cell>
          <cell r="P22">
            <v>-4.0666358018283368</v>
          </cell>
          <cell r="Q22">
            <v>1.7395989294662646</v>
          </cell>
          <cell r="R22">
            <v>4.2507484024982354</v>
          </cell>
          <cell r="S22">
            <v>-2.4955705083739295</v>
          </cell>
          <cell r="T22">
            <v>0.38294476161482482</v>
          </cell>
          <cell r="U22">
            <v>8.6188286939741179</v>
          </cell>
          <cell r="V22">
            <v>2.5310526753441978</v>
          </cell>
          <cell r="W22">
            <v>0.46448202142918776</v>
          </cell>
          <cell r="X22">
            <v>-11.018411600147363</v>
          </cell>
          <cell r="Y22">
            <v>-3.963278873104942</v>
          </cell>
          <cell r="Z22">
            <v>-0.12169818637844249</v>
          </cell>
          <cell r="AA22">
            <v>5.3862339636154397</v>
          </cell>
          <cell r="AB22">
            <v>0.51794586221712868</v>
          </cell>
          <cell r="AC22">
            <v>-1.8845542591629179</v>
          </cell>
          <cell r="AD22">
            <v>-0.54711041571345176</v>
          </cell>
          <cell r="AE22">
            <v>-0.61249431399623155</v>
          </cell>
          <cell r="AF22">
            <v>-6.4200127855285078</v>
          </cell>
          <cell r="AG22">
            <v>-1.2815570543638957</v>
          </cell>
          <cell r="AH22">
            <v>2.3065766063607942</v>
          </cell>
          <cell r="AI22">
            <v>-5.5823301529191127</v>
          </cell>
          <cell r="AJ22">
            <v>1.4503859056656314</v>
          </cell>
          <cell r="AK22">
            <v>5.7340546615245476</v>
          </cell>
          <cell r="AL22">
            <v>3.1490667091370459</v>
          </cell>
          <cell r="AM22">
            <v>6.2035390919453111</v>
          </cell>
          <cell r="AN22">
            <v>4.3225119738039472</v>
          </cell>
        </row>
        <row r="23">
          <cell r="A23" t="str">
            <v xml:space="preserve">     Transport equipment</v>
          </cell>
          <cell r="B23" t="str">
            <v>34t35</v>
          </cell>
          <cell r="D23">
            <v>0.74056216455798696</v>
          </cell>
          <cell r="E23">
            <v>0.47925443874810481</v>
          </cell>
          <cell r="F23">
            <v>5.1643709179781991</v>
          </cell>
          <cell r="G23">
            <v>-4.5581794757172363</v>
          </cell>
          <cell r="H23">
            <v>-7.5594737009394617</v>
          </cell>
          <cell r="I23">
            <v>-1.321444157879982</v>
          </cell>
          <cell r="J23">
            <v>3.3445612763831214</v>
          </cell>
          <cell r="K23">
            <v>-2.3548291933115792</v>
          </cell>
          <cell r="L23">
            <v>-3.3634958394090329</v>
          </cell>
          <cell r="M23">
            <v>-5.1177474049977079</v>
          </cell>
          <cell r="N23">
            <v>-8.0512165610693689</v>
          </cell>
          <cell r="O23">
            <v>-3.1872767044379762</v>
          </cell>
          <cell r="P23">
            <v>-0.20180014967564022</v>
          </cell>
          <cell r="Q23">
            <v>-3.3486526421336564</v>
          </cell>
          <cell r="R23">
            <v>3.689509399152509</v>
          </cell>
          <cell r="S23">
            <v>3.3835922022108238</v>
          </cell>
          <cell r="T23">
            <v>4.4323866156091105</v>
          </cell>
          <cell r="U23">
            <v>9.6648973555392761</v>
          </cell>
          <cell r="V23">
            <v>11.325183926032707</v>
          </cell>
          <cell r="W23">
            <v>-2.0954546016033837</v>
          </cell>
          <cell r="X23">
            <v>-6.5138503268483863</v>
          </cell>
          <cell r="Y23">
            <v>-2.0495709015347989</v>
          </cell>
          <cell r="Z23">
            <v>-1.3625641759816165</v>
          </cell>
          <cell r="AA23">
            <v>2.7397409965344064</v>
          </cell>
          <cell r="AB23">
            <v>-0.19142741457437454</v>
          </cell>
          <cell r="AC23">
            <v>6.8336823030207992</v>
          </cell>
          <cell r="AD23">
            <v>4.4399385973761643</v>
          </cell>
          <cell r="AE23">
            <v>3.7958234142875522</v>
          </cell>
          <cell r="AF23">
            <v>3.682894743015027</v>
          </cell>
          <cell r="AG23">
            <v>-6.0285747498506108</v>
          </cell>
          <cell r="AH23">
            <v>-1.1026571227938919</v>
          </cell>
          <cell r="AI23">
            <v>-2.3204351157605752</v>
          </cell>
          <cell r="AJ23">
            <v>4.6463136404494048</v>
          </cell>
          <cell r="AK23">
            <v>5.4233237706283033</v>
          </cell>
          <cell r="AL23">
            <v>-0.39920212695374496</v>
          </cell>
          <cell r="AM23">
            <v>4.4973365642732679</v>
          </cell>
          <cell r="AN23">
            <v>0.47687262520828727</v>
          </cell>
        </row>
        <row r="24">
          <cell r="A24" t="str">
            <v xml:space="preserve">   OTHER PRODUCTION</v>
          </cell>
          <cell r="B24" t="str">
            <v>OtherG</v>
          </cell>
          <cell r="D24">
            <v>2.6694027122594486</v>
          </cell>
          <cell r="E24">
            <v>0.59007170511999163</v>
          </cell>
          <cell r="F24">
            <v>4.109629669953379</v>
          </cell>
          <cell r="G24">
            <v>-7.0486203758574586</v>
          </cell>
          <cell r="H24">
            <v>-2.1080068152225886</v>
          </cell>
          <cell r="I24">
            <v>-2.7842107413850243</v>
          </cell>
          <cell r="J24">
            <v>2.5200223640681259</v>
          </cell>
          <cell r="K24">
            <v>4.3621865414304954</v>
          </cell>
          <cell r="L24">
            <v>6.1911976621789284</v>
          </cell>
          <cell r="M24">
            <v>-0.22556559541831184</v>
          </cell>
          <cell r="N24">
            <v>-0.14480302436954806</v>
          </cell>
          <cell r="O24">
            <v>6.1344835173192118</v>
          </cell>
          <cell r="P24">
            <v>2.0976934034488091</v>
          </cell>
          <cell r="Q24">
            <v>-1.6278960576495687</v>
          </cell>
          <cell r="R24">
            <v>5.3114144860625503</v>
          </cell>
          <cell r="S24">
            <v>1.3387745067811185</v>
          </cell>
          <cell r="T24">
            <v>4.5374537922023572</v>
          </cell>
          <cell r="U24">
            <v>0.68876260405558698</v>
          </cell>
          <cell r="V24">
            <v>0.78517784904959997</v>
          </cell>
          <cell r="W24">
            <v>1.3323529281721731</v>
          </cell>
          <cell r="X24">
            <v>-1.3167550880066845</v>
          </cell>
          <cell r="Y24">
            <v>-0.38017374360980954</v>
          </cell>
          <cell r="Z24">
            <v>0.31290701023619966</v>
          </cell>
          <cell r="AA24">
            <v>4.2845169573881661</v>
          </cell>
          <cell r="AB24">
            <v>1.2523401745917937</v>
          </cell>
          <cell r="AC24">
            <v>2.6064889884141098</v>
          </cell>
          <cell r="AD24">
            <v>1.427217408309805</v>
          </cell>
          <cell r="AE24">
            <v>1.6550297439658908</v>
          </cell>
          <cell r="AF24">
            <v>1.9450914940184014</v>
          </cell>
          <cell r="AG24">
            <v>-0.20871037867494091</v>
          </cell>
          <cell r="AH24">
            <v>-0.63818209749719523</v>
          </cell>
          <cell r="AI24">
            <v>2.9956636388096496</v>
          </cell>
          <cell r="AJ24">
            <v>1.5005189283508591</v>
          </cell>
          <cell r="AK24">
            <v>0.45432901697426709</v>
          </cell>
          <cell r="AL24">
            <v>-0.83339803984654837</v>
          </cell>
          <cell r="AM24">
            <v>-1.2972621472254198</v>
          </cell>
          <cell r="AN24">
            <v>0.81321343082637476</v>
          </cell>
        </row>
        <row r="25">
          <cell r="A25" t="str">
            <v xml:space="preserve">    Mining and quarrying</v>
          </cell>
          <cell r="B25" t="str">
            <v>C</v>
          </cell>
          <cell r="D25">
            <v>-2.2429348287037181</v>
          </cell>
          <cell r="E25">
            <v>-21.121983934948947</v>
          </cell>
          <cell r="F25">
            <v>10.465142700966195</v>
          </cell>
          <cell r="G25">
            <v>-16.758473601230168</v>
          </cell>
          <cell r="H25">
            <v>11.897756898690123</v>
          </cell>
          <cell r="I25">
            <v>-5.0669903889312797</v>
          </cell>
          <cell r="J25">
            <v>-1.8828316825926394</v>
          </cell>
          <cell r="K25">
            <v>0.53405126359288713</v>
          </cell>
          <cell r="L25">
            <v>18.462776767329451</v>
          </cell>
          <cell r="M25">
            <v>1.317736432929989</v>
          </cell>
          <cell r="N25">
            <v>4.2174339446885787</v>
          </cell>
          <cell r="O25">
            <v>7.1250039095227482</v>
          </cell>
          <cell r="P25">
            <v>0.81416635689724393</v>
          </cell>
          <cell r="Q25">
            <v>-5.775860081157286</v>
          </cell>
          <cell r="R25">
            <v>6.9454801986458037</v>
          </cell>
          <cell r="S25">
            <v>-3.8892315987021981</v>
          </cell>
          <cell r="T25">
            <v>3.64572007564158E-2</v>
          </cell>
          <cell r="U25">
            <v>-11.292942288315727</v>
          </cell>
          <cell r="V25">
            <v>-10.611779536987971</v>
          </cell>
          <cell r="W25">
            <v>-3.8295285356124391</v>
          </cell>
          <cell r="X25">
            <v>4.9178797715045564</v>
          </cell>
          <cell r="Y25">
            <v>2.8133063453443743</v>
          </cell>
          <cell r="Z25">
            <v>5.8408549766740654</v>
          </cell>
          <cell r="AA25">
            <v>13.929403400780258</v>
          </cell>
          <cell r="AB25">
            <v>3.3647008756037891</v>
          </cell>
          <cell r="AC25">
            <v>3.7785626026101493</v>
          </cell>
          <cell r="AD25">
            <v>-1.053953059379785</v>
          </cell>
          <cell r="AE25">
            <v>1.6169693189073693</v>
          </cell>
          <cell r="AF25">
            <v>4.0750285565847495</v>
          </cell>
          <cell r="AG25">
            <v>-3.3509048835234978</v>
          </cell>
          <cell r="AH25">
            <v>-5.9271834297927528</v>
          </cell>
          <cell r="AI25">
            <v>0.1463486882851476</v>
          </cell>
          <cell r="AJ25">
            <v>-5.4149340811910971</v>
          </cell>
          <cell r="AK25">
            <v>-7.8011028871062011</v>
          </cell>
          <cell r="AL25">
            <v>-9.2405476885788964</v>
          </cell>
          <cell r="AM25">
            <v>-8.1755407251440761</v>
          </cell>
          <cell r="AN25">
            <v>-1.6782767437744575</v>
          </cell>
        </row>
        <row r="26">
          <cell r="A26" t="str">
            <v xml:space="preserve">    Electricity, gas and water supply</v>
          </cell>
          <cell r="B26" t="str">
            <v>E</v>
          </cell>
          <cell r="D26">
            <v>4.793161851233652</v>
          </cell>
          <cell r="E26">
            <v>7.5784715131609488</v>
          </cell>
          <cell r="F26">
            <v>5.9522080753412254</v>
          </cell>
          <cell r="G26">
            <v>0.45735327497933642</v>
          </cell>
          <cell r="H26">
            <v>2.4095698227874585</v>
          </cell>
          <cell r="I26">
            <v>1.7239071608738794</v>
          </cell>
          <cell r="J26">
            <v>4.0208920808145932</v>
          </cell>
          <cell r="K26">
            <v>2.1511490457035243</v>
          </cell>
          <cell r="L26">
            <v>3.7958768312121269</v>
          </cell>
          <cell r="M26">
            <v>-0.44516393895256318</v>
          </cell>
          <cell r="N26">
            <v>2.083996023445926</v>
          </cell>
          <cell r="O26">
            <v>-0.67424570717644727</v>
          </cell>
          <cell r="P26">
            <v>3.6269339189709933</v>
          </cell>
          <cell r="Q26">
            <v>-16.614656732946106</v>
          </cell>
          <cell r="R26">
            <v>19.257759969462644</v>
          </cell>
          <cell r="S26">
            <v>9.4154178050109429</v>
          </cell>
          <cell r="T26">
            <v>2.689747527307234</v>
          </cell>
          <cell r="U26">
            <v>-0.50726099607665964</v>
          </cell>
          <cell r="V26">
            <v>-0.42287264465769164</v>
          </cell>
          <cell r="W26">
            <v>2.505874569130385</v>
          </cell>
          <cell r="X26">
            <v>6.1689980603921146</v>
          </cell>
          <cell r="Y26">
            <v>1.7361627762555936</v>
          </cell>
          <cell r="Z26">
            <v>4.2809297827773145</v>
          </cell>
          <cell r="AA26">
            <v>1.0104504839702537</v>
          </cell>
          <cell r="AB26">
            <v>1.9285644201834922</v>
          </cell>
          <cell r="AC26">
            <v>5.1918781847616566</v>
          </cell>
          <cell r="AD26">
            <v>7.1801108287232365E-2</v>
          </cell>
          <cell r="AE26">
            <v>3.0911660669698113</v>
          </cell>
          <cell r="AF26">
            <v>3.687567662645824</v>
          </cell>
          <cell r="AG26">
            <v>2.6805711286943623</v>
          </cell>
          <cell r="AH26">
            <v>3.2758031795314326</v>
          </cell>
          <cell r="AI26">
            <v>0.47786406163954936</v>
          </cell>
          <cell r="AJ26">
            <v>1.6696174817651506</v>
          </cell>
          <cell r="AK26">
            <v>1.0020123916762123</v>
          </cell>
          <cell r="AL26">
            <v>-0.29955089797972262</v>
          </cell>
          <cell r="AM26">
            <v>-0.50125418235450681</v>
          </cell>
          <cell r="AN26">
            <v>0.2008032803246278</v>
          </cell>
        </row>
        <row r="27">
          <cell r="A27" t="str">
            <v xml:space="preserve">    Construction</v>
          </cell>
          <cell r="B27" t="str">
            <v>F</v>
          </cell>
          <cell r="D27">
            <v>1.7700201048974371</v>
          </cell>
          <cell r="E27">
            <v>1.7483611815865809</v>
          </cell>
          <cell r="F27">
            <v>2.3317382383258063</v>
          </cell>
          <cell r="G27">
            <v>-11.086847869992587</v>
          </cell>
          <cell r="H27">
            <v>-5.1703932129896515</v>
          </cell>
          <cell r="I27">
            <v>-1.618203971981393</v>
          </cell>
          <cell r="J27">
            <v>-0.38144617912045564</v>
          </cell>
          <cell r="K27">
            <v>6.570996671117693</v>
          </cell>
          <cell r="L27">
            <v>0.72351864053529835</v>
          </cell>
          <cell r="M27">
            <v>-5.71597810568871</v>
          </cell>
          <cell r="N27">
            <v>-8.1804484370859694</v>
          </cell>
          <cell r="O27">
            <v>7.5771560065191892</v>
          </cell>
          <cell r="P27">
            <v>6.2008310804765534</v>
          </cell>
          <cell r="Q27">
            <v>4.6046342513521994</v>
          </cell>
          <cell r="R27">
            <v>0.49602043417654018</v>
          </cell>
          <cell r="S27">
            <v>3.8781362137274829</v>
          </cell>
          <cell r="T27">
            <v>11.179009305128497</v>
          </cell>
          <cell r="U27">
            <v>8.4162517613551238</v>
          </cell>
          <cell r="V27">
            <v>5.0481916742086392</v>
          </cell>
          <cell r="W27">
            <v>2.8715056435363104</v>
          </cell>
          <cell r="X27">
            <v>-8.3068924239490993</v>
          </cell>
          <cell r="Y27">
            <v>-4.0912568689414455</v>
          </cell>
          <cell r="Z27">
            <v>-1.1460913546457607</v>
          </cell>
          <cell r="AA27">
            <v>3.6032939239929043</v>
          </cell>
          <cell r="AB27">
            <v>0.82030063319854696</v>
          </cell>
          <cell r="AC27">
            <v>2.9245334052749374</v>
          </cell>
          <cell r="AD27">
            <v>2.7698347012929547</v>
          </cell>
          <cell r="AE27">
            <v>1.0469993838915621</v>
          </cell>
          <cell r="AF27">
            <v>0.23058813804972597</v>
          </cell>
          <cell r="AG27">
            <v>0.51794420203989722</v>
          </cell>
          <cell r="AH27">
            <v>2.2660515488256716</v>
          </cell>
          <cell r="AI27">
            <v>3.4333545289756566</v>
          </cell>
          <cell r="AJ27">
            <v>4.6115968013424498</v>
          </cell>
          <cell r="AK27">
            <v>3.2857165157775454</v>
          </cell>
          <cell r="AL27">
            <v>1.0050335853501065</v>
          </cell>
          <cell r="AM27">
            <v>1.0939940038335583</v>
          </cell>
          <cell r="AN27">
            <v>2.6355844705362239</v>
          </cell>
        </row>
        <row r="28">
          <cell r="A28" t="str">
            <v xml:space="preserve">    Agriculture, hunting, forestry and fishing</v>
          </cell>
          <cell r="B28" t="str">
            <v>AtB</v>
          </cell>
          <cell r="D28">
            <v>5.183592668231717</v>
          </cell>
          <cell r="E28">
            <v>2.9880347988458023</v>
          </cell>
          <cell r="F28">
            <v>3.0715813256051687</v>
          </cell>
          <cell r="G28">
            <v>0.92623414566761142</v>
          </cell>
          <cell r="H28">
            <v>-7.8147792641777594</v>
          </cell>
          <cell r="I28">
            <v>-8.4944481362974447</v>
          </cell>
          <cell r="J28">
            <v>12.059707948568573</v>
          </cell>
          <cell r="K28">
            <v>7.3429722841512</v>
          </cell>
          <cell r="L28">
            <v>-1.7448174482472802</v>
          </cell>
          <cell r="M28">
            <v>10.170032851177144</v>
          </cell>
          <cell r="N28">
            <v>2.5206717590792942</v>
          </cell>
          <cell r="O28">
            <v>8.0435940781503934</v>
          </cell>
          <cell r="P28">
            <v>-5.6451384984756059</v>
          </cell>
          <cell r="Q28">
            <v>19.141276082813967</v>
          </cell>
          <cell r="R28">
            <v>-5.4872655852520085</v>
          </cell>
          <cell r="S28">
            <v>1.9916946825639766E-2</v>
          </cell>
          <cell r="T28">
            <v>-2.3836174406117201</v>
          </cell>
          <cell r="U28">
            <v>0.45823293604919546</v>
          </cell>
          <cell r="V28">
            <v>5.0379559193425401</v>
          </cell>
          <cell r="W28">
            <v>1.4978586803501104</v>
          </cell>
          <cell r="X28">
            <v>5.2018433219904781</v>
          </cell>
          <cell r="Y28">
            <v>4.3314441517933746</v>
          </cell>
          <cell r="Z28">
            <v>-8.3604358846970879</v>
          </cell>
          <cell r="AA28">
            <v>-1.2715036914144802</v>
          </cell>
          <cell r="AB28">
            <v>-1.2366656284600102</v>
          </cell>
          <cell r="AC28">
            <v>-3.3607124128554462</v>
          </cell>
          <cell r="AD28">
            <v>3.1573023296406482</v>
          </cell>
          <cell r="AE28">
            <v>1.813608850756953</v>
          </cell>
          <cell r="AF28">
            <v>2.9070478258132684</v>
          </cell>
          <cell r="AG28">
            <v>-1.6869266310568061</v>
          </cell>
          <cell r="AH28">
            <v>-9.6646559916639081</v>
          </cell>
          <cell r="AI28">
            <v>12.234748535327711</v>
          </cell>
          <cell r="AJ28">
            <v>-1.903174259286539</v>
          </cell>
          <cell r="AK28">
            <v>-0.10758473334622361</v>
          </cell>
          <cell r="AL28">
            <v>7.3646540168297694</v>
          </cell>
          <cell r="AM28">
            <v>0.69756137364257986</v>
          </cell>
          <cell r="AN28">
            <v>-4.8839817835125006</v>
          </cell>
        </row>
        <row r="29">
          <cell r="A29" t="str">
            <v xml:space="preserve">  MARKET SERVICES, EXCLUDING POST AND TELECOMMUNICATIONS</v>
          </cell>
          <cell r="B29" t="str">
            <v>MSERV</v>
          </cell>
          <cell r="D29">
            <v>1.1856505778973843</v>
          </cell>
          <cell r="E29">
            <v>3.0918537913794841</v>
          </cell>
          <cell r="F29">
            <v>3.200252580319666</v>
          </cell>
          <cell r="G29">
            <v>0.21294084266470736</v>
          </cell>
          <cell r="H29">
            <v>-4.1215888022334272E-2</v>
          </cell>
          <cell r="I29">
            <v>0.79976247992880956</v>
          </cell>
          <cell r="J29">
            <v>0.96567911700199838</v>
          </cell>
          <cell r="K29">
            <v>5.6609434939357461</v>
          </cell>
          <cell r="L29">
            <v>3.8629124094089842</v>
          </cell>
          <cell r="M29">
            <v>-2.3067698886513548</v>
          </cell>
          <cell r="N29">
            <v>-0.4494329896124003</v>
          </cell>
          <cell r="O29">
            <v>1.9247778988321231</v>
          </cell>
          <cell r="P29">
            <v>4.5001349994426976</v>
          </cell>
          <cell r="Q29">
            <v>4.7602449246418068</v>
          </cell>
          <cell r="R29">
            <v>4.1375720550123285</v>
          </cell>
          <cell r="S29">
            <v>4.9530480671574448</v>
          </cell>
          <cell r="T29">
            <v>7.3735007743142784</v>
          </cell>
          <cell r="U29">
            <v>6.8018702991590088</v>
          </cell>
          <cell r="V29">
            <v>1.5845282594507775</v>
          </cell>
          <cell r="W29">
            <v>1.4684667818210846</v>
          </cell>
          <cell r="X29">
            <v>-1.7259330341614139</v>
          </cell>
          <cell r="Y29">
            <v>0.31552709439318638</v>
          </cell>
          <cell r="Z29">
            <v>4.1018681398263706</v>
          </cell>
          <cell r="AA29">
            <v>5.5158801793020489</v>
          </cell>
          <cell r="AB29">
            <v>3.9744814366785652</v>
          </cell>
          <cell r="AC29">
            <v>4.8648334667307056</v>
          </cell>
          <cell r="AD29">
            <v>5.3531466707692053</v>
          </cell>
          <cell r="AE29">
            <v>5.4745234714555302</v>
          </cell>
          <cell r="AF29">
            <v>4.0464640093273916</v>
          </cell>
          <cell r="AG29">
            <v>4.7267922930498401</v>
          </cell>
          <cell r="AH29">
            <v>4.4147133552080575</v>
          </cell>
          <cell r="AI29">
            <v>3.2497424312435892</v>
          </cell>
          <cell r="AJ29">
            <v>3.9481070272131569</v>
          </cell>
          <cell r="AK29">
            <v>4.6392267028893679</v>
          </cell>
          <cell r="AL29">
            <v>3.719205665048126</v>
          </cell>
          <cell r="AM29">
            <v>4.605440883443781</v>
          </cell>
          <cell r="AN29">
            <v>4.582095892744567</v>
          </cell>
        </row>
        <row r="30">
          <cell r="A30" t="str">
            <v xml:space="preserve">   DISTRIBUTION</v>
          </cell>
          <cell r="B30" t="str">
            <v>DISTR</v>
          </cell>
          <cell r="D30">
            <v>-3.4028020425306033E-2</v>
          </cell>
          <cell r="E30">
            <v>3.2248521988609427</v>
          </cell>
          <cell r="F30">
            <v>2.001985805289149</v>
          </cell>
          <cell r="G30">
            <v>-3.219360864468372</v>
          </cell>
          <cell r="H30">
            <v>-2.4342021062740518</v>
          </cell>
          <cell r="I30">
            <v>0.28148198091779747</v>
          </cell>
          <cell r="J30">
            <v>0.5204090822222025</v>
          </cell>
          <cell r="K30">
            <v>6.0862403589697935</v>
          </cell>
          <cell r="L30">
            <v>3.2276298588112775</v>
          </cell>
          <cell r="M30">
            <v>-6.0237971802837356</v>
          </cell>
          <cell r="N30">
            <v>-1.6040849912666659</v>
          </cell>
          <cell r="O30">
            <v>0.29432248583581166</v>
          </cell>
          <cell r="P30">
            <v>4.2528533588180251</v>
          </cell>
          <cell r="Q30">
            <v>4.8055584241729195</v>
          </cell>
          <cell r="R30">
            <v>4.2515490459533707</v>
          </cell>
          <cell r="S30">
            <v>4.1687318796913324</v>
          </cell>
          <cell r="T30">
            <v>7.3821418684779161</v>
          </cell>
          <cell r="U30">
            <v>5.7589028884493922</v>
          </cell>
          <cell r="V30">
            <v>3.0880313885875492</v>
          </cell>
          <cell r="W30">
            <v>-0.75772921896270307</v>
          </cell>
          <cell r="X30">
            <v>-2.5740992777773339</v>
          </cell>
          <cell r="Y30">
            <v>2.265934015271446</v>
          </cell>
          <cell r="Z30">
            <v>4.5174261793536976</v>
          </cell>
          <cell r="AA30">
            <v>5.3296375260326867</v>
          </cell>
          <cell r="AB30">
            <v>2.6827571786902076</v>
          </cell>
          <cell r="AC30">
            <v>3.1739190809285653</v>
          </cell>
          <cell r="AD30">
            <v>2.9571388377168271</v>
          </cell>
          <cell r="AE30">
            <v>3.8930825637035178</v>
          </cell>
          <cell r="AF30">
            <v>3.405158174993248</v>
          </cell>
          <cell r="AG30">
            <v>4.0386963190917307</v>
          </cell>
          <cell r="AH30">
            <v>3.5238490600654182</v>
          </cell>
          <cell r="AI30">
            <v>3.6791058101904937</v>
          </cell>
          <cell r="AJ30">
            <v>2.5380490842377612</v>
          </cell>
          <cell r="AK30">
            <v>5.7922317806377368</v>
          </cell>
          <cell r="AL30">
            <v>1.9305520993665011</v>
          </cell>
          <cell r="AM30">
            <v>2.9354958486136922</v>
          </cell>
          <cell r="AN30">
            <v>2.900900162879823</v>
          </cell>
        </row>
        <row r="31">
          <cell r="A31" t="str">
            <v xml:space="preserve">    Trade</v>
          </cell>
          <cell r="B31" t="str">
            <v>50t52</v>
          </cell>
          <cell r="D31">
            <v>-1.1446027255338178</v>
          </cell>
          <cell r="E31">
            <v>2.5374166849898727</v>
          </cell>
          <cell r="F31">
            <v>-0.27984045107060868</v>
          </cell>
          <cell r="G31">
            <v>-4.8210406890259172</v>
          </cell>
          <cell r="H31">
            <v>-3.294644823226458</v>
          </cell>
          <cell r="I31">
            <v>0.83066575194556147</v>
          </cell>
          <cell r="J31">
            <v>-0.5798981870814689</v>
          </cell>
          <cell r="K31">
            <v>7.2639073497558755</v>
          </cell>
          <cell r="L31">
            <v>3.0101530023307088</v>
          </cell>
          <cell r="M31">
            <v>-6.7188829139973514</v>
          </cell>
          <cell r="N31">
            <v>-1.8612923980257507</v>
          </cell>
          <cell r="O31">
            <v>2.1100525102098575</v>
          </cell>
          <cell r="P31">
            <v>5.2095876009605382</v>
          </cell>
          <cell r="Q31">
            <v>5.4633540663853344</v>
          </cell>
          <cell r="R31">
            <v>3.8494665129546317</v>
          </cell>
          <cell r="S31">
            <v>5.0552166798667804</v>
          </cell>
          <cell r="T31">
            <v>7.169098232414985</v>
          </cell>
          <cell r="U31">
            <v>6.3694238211361052</v>
          </cell>
          <cell r="V31">
            <v>3.0202870262398229</v>
          </cell>
          <cell r="W31">
            <v>-0.92542897645808475</v>
          </cell>
          <cell r="X31">
            <v>-2.0744615545620659</v>
          </cell>
          <cell r="Y31">
            <v>1.5588116907548477</v>
          </cell>
          <cell r="Z31">
            <v>5.6016248197749228</v>
          </cell>
          <cell r="AA31">
            <v>4.8180524137157077</v>
          </cell>
          <cell r="AB31">
            <v>1.6434354529953354</v>
          </cell>
          <cell r="AC31">
            <v>3.5781266150982178</v>
          </cell>
          <cell r="AD31">
            <v>2.0288062024761464</v>
          </cell>
          <cell r="AE31">
            <v>3.2075884190676898</v>
          </cell>
          <cell r="AF31">
            <v>3.2320330829879005</v>
          </cell>
          <cell r="AG31">
            <v>3.4759885972071447</v>
          </cell>
          <cell r="AH31">
            <v>3.9069619904458475</v>
          </cell>
          <cell r="AI31">
            <v>4.6359416047926247</v>
          </cell>
          <cell r="AJ31">
            <v>3.2037621125283371</v>
          </cell>
          <cell r="AK31">
            <v>6.0639990742838785</v>
          </cell>
          <cell r="AL31">
            <v>1.4243192811894243</v>
          </cell>
          <cell r="AM31">
            <v>3.1522749128949217</v>
          </cell>
          <cell r="AN31">
            <v>3.0519335762396973</v>
          </cell>
        </row>
        <row r="32">
          <cell r="A32" t="str">
            <v xml:space="preserve">     Sale, maintenance and repair of motor vehicles and motorcycles; retail sale of fuel</v>
          </cell>
          <cell r="B32" t="str">
            <v>50</v>
          </cell>
          <cell r="D32">
            <v>-1.1321415201205571</v>
          </cell>
          <cell r="E32">
            <v>9.3455176921373777</v>
          </cell>
          <cell r="F32">
            <v>-4.025531784391295</v>
          </cell>
          <cell r="G32">
            <v>-17.977914857165089</v>
          </cell>
          <cell r="H32">
            <v>0.90182548396970563</v>
          </cell>
          <cell r="I32">
            <v>4.9300573856250027</v>
          </cell>
          <cell r="J32">
            <v>0.86159074813372694</v>
          </cell>
          <cell r="K32">
            <v>17.032766676815221</v>
          </cell>
          <cell r="L32">
            <v>11.826641564880623</v>
          </cell>
          <cell r="M32">
            <v>-6.4032930610848071</v>
          </cell>
          <cell r="N32">
            <v>-7.3117615663722626</v>
          </cell>
          <cell r="O32">
            <v>-4.2501128036450577</v>
          </cell>
          <cell r="P32">
            <v>5.2781937120995366</v>
          </cell>
          <cell r="Q32">
            <v>3.0220911395355743</v>
          </cell>
          <cell r="R32">
            <v>2.5363360800749759</v>
          </cell>
          <cell r="S32">
            <v>11.278790072883474</v>
          </cell>
          <cell r="T32">
            <v>10.659507115604153</v>
          </cell>
          <cell r="U32">
            <v>12.055592862572533</v>
          </cell>
          <cell r="V32">
            <v>7.9351720932875045</v>
          </cell>
          <cell r="W32">
            <v>-4.7698718068694701</v>
          </cell>
          <cell r="X32">
            <v>-7.1594100576074764</v>
          </cell>
          <cell r="Y32">
            <v>6.9441893069927652E-2</v>
          </cell>
          <cell r="Z32">
            <v>5.8904070004961788</v>
          </cell>
          <cell r="AA32">
            <v>5.6409453638334268</v>
          </cell>
          <cell r="AB32">
            <v>3.1126111913918635</v>
          </cell>
          <cell r="AC32">
            <v>-0.98004090429029223</v>
          </cell>
          <cell r="AD32">
            <v>3.5599721636112225</v>
          </cell>
          <cell r="AE32">
            <v>1.3672746488380132</v>
          </cell>
          <cell r="AF32">
            <v>6.4172742776630622</v>
          </cell>
          <cell r="AG32">
            <v>1.117389295624349</v>
          </cell>
          <cell r="AH32">
            <v>6.3490282806190654</v>
          </cell>
          <cell r="AI32">
            <v>7.1661342292809751</v>
          </cell>
          <cell r="AJ32">
            <v>5.739606562125668</v>
          </cell>
          <cell r="AK32">
            <v>7.6767974533796037</v>
          </cell>
          <cell r="AL32">
            <v>10.204390398758898</v>
          </cell>
          <cell r="AM32">
            <v>4.2589736556703146</v>
          </cell>
          <cell r="AN32">
            <v>5.545927701134266</v>
          </cell>
        </row>
        <row r="33">
          <cell r="A33" t="str">
            <v xml:space="preserve">     Wholesale trade and commission trade, except of motor vehicles and motorcycles</v>
          </cell>
          <cell r="B33" t="str">
            <v>51</v>
          </cell>
          <cell r="D33">
            <v>-1.1335109295002306</v>
          </cell>
          <cell r="E33">
            <v>3.0025758100867597</v>
          </cell>
          <cell r="F33">
            <v>-0.63933544230518446</v>
          </cell>
          <cell r="G33">
            <v>-5.8036007016047773</v>
          </cell>
          <cell r="H33">
            <v>-2.9141450315881618</v>
          </cell>
          <cell r="I33">
            <v>1.0311878541937605</v>
          </cell>
          <cell r="J33">
            <v>-0.45823100043592968</v>
          </cell>
          <cell r="K33">
            <v>8.019485554050652</v>
          </cell>
          <cell r="L33">
            <v>3.6607534303332496</v>
          </cell>
          <cell r="M33">
            <v>-12.657087436519449</v>
          </cell>
          <cell r="N33">
            <v>-1.6263719173347138</v>
          </cell>
          <cell r="O33">
            <v>2.7132060538189768</v>
          </cell>
          <cell r="P33">
            <v>7.0502851288091835</v>
          </cell>
          <cell r="Q33">
            <v>8.5538317585678563</v>
          </cell>
          <cell r="R33">
            <v>3.830124480673557</v>
          </cell>
          <cell r="S33">
            <v>-0.88591981915513562</v>
          </cell>
          <cell r="T33">
            <v>10.477533609213737</v>
          </cell>
          <cell r="U33">
            <v>6.5535747620861837</v>
          </cell>
          <cell r="V33">
            <v>1.9905591873996602</v>
          </cell>
          <cell r="W33">
            <v>-2.3836633095772406</v>
          </cell>
          <cell r="X33">
            <v>-5.5532562636581986</v>
          </cell>
          <cell r="Y33">
            <v>3.2594406614606402</v>
          </cell>
          <cell r="Z33">
            <v>4.732162265651322</v>
          </cell>
          <cell r="AA33">
            <v>4.6016259301534728</v>
          </cell>
          <cell r="AB33">
            <v>1.7644198594949208</v>
          </cell>
          <cell r="AC33">
            <v>4.0799262938195451</v>
          </cell>
          <cell r="AD33">
            <v>3.2183751511057581</v>
          </cell>
          <cell r="AE33">
            <v>4.6442108661539274</v>
          </cell>
          <cell r="AF33">
            <v>0.89174638039839682</v>
          </cell>
          <cell r="AG33">
            <v>2.4343577450160541</v>
          </cell>
          <cell r="AH33">
            <v>3.5290252355556668</v>
          </cell>
          <cell r="AI33">
            <v>-0.56922769109455795</v>
          </cell>
          <cell r="AJ33">
            <v>2.5706680769797337</v>
          </cell>
          <cell r="AK33">
            <v>5.6765467856777736</v>
          </cell>
          <cell r="AL33">
            <v>-1.8869501395654502</v>
          </cell>
          <cell r="AM33">
            <v>2.565356527384917</v>
          </cell>
          <cell r="AN33">
            <v>3.3517979021541007</v>
          </cell>
        </row>
        <row r="34">
          <cell r="A34" t="str">
            <v xml:space="preserve">     Retail trade, except of motor vehicles and motorcycles; repair of household goods</v>
          </cell>
          <cell r="B34" t="str">
            <v>52</v>
          </cell>
          <cell r="D34">
            <v>-1.1585682730231679</v>
          </cell>
          <cell r="E34">
            <v>-0.15469159140211994</v>
          </cell>
          <cell r="F34">
            <v>1.3239971786227085</v>
          </cell>
          <cell r="G34">
            <v>3.3334894549418459E-2</v>
          </cell>
          <cell r="H34">
            <v>-4.818311224415333</v>
          </cell>
          <cell r="I34">
            <v>-0.57916687975598546</v>
          </cell>
          <cell r="J34">
            <v>-1.1386981002066878</v>
          </cell>
          <cell r="K34">
            <v>3.2669956587571929</v>
          </cell>
          <cell r="L34">
            <v>-1.0205062507461473</v>
          </cell>
          <cell r="M34">
            <v>-1.3028439269794023</v>
          </cell>
          <cell r="N34">
            <v>-1.2287778492310209E-2</v>
          </cell>
          <cell r="O34">
            <v>3.8100625785665012</v>
          </cell>
          <cell r="P34">
            <v>3.5790306011797717</v>
          </cell>
          <cell r="Q34">
            <v>3.4770152042105393</v>
          </cell>
          <cell r="R34">
            <v>4.3092167986007057</v>
          </cell>
          <cell r="S34">
            <v>8.230177528040624</v>
          </cell>
          <cell r="T34">
            <v>3.0061755326263562</v>
          </cell>
          <cell r="U34">
            <v>4.0013593391588387</v>
          </cell>
          <cell r="V34">
            <v>1.9498418283763606</v>
          </cell>
          <cell r="W34">
            <v>2.0013598022112484</v>
          </cell>
          <cell r="X34">
            <v>2.8534864459691867</v>
          </cell>
          <cell r="Y34">
            <v>0.67113148313815718</v>
          </cell>
          <cell r="Z34">
            <v>6.2300486493114571</v>
          </cell>
          <cell r="AA34">
            <v>4.7030956725075539</v>
          </cell>
          <cell r="AB34">
            <v>1.006062659967804</v>
          </cell>
          <cell r="AC34">
            <v>4.7907909066914556</v>
          </cell>
          <cell r="AD34">
            <v>0.48066543663072514</v>
          </cell>
          <cell r="AE34">
            <v>2.618499792265188</v>
          </cell>
          <cell r="AF34">
            <v>4.1067749600376322</v>
          </cell>
          <cell r="AG34">
            <v>5.1855839063785307</v>
          </cell>
          <cell r="AH34">
            <v>3.3556736920353165</v>
          </cell>
          <cell r="AI34">
            <v>7.856483084713167</v>
          </cell>
          <cell r="AJ34">
            <v>2.7669220456901997</v>
          </cell>
          <cell r="AK34">
            <v>5.7598129702414615</v>
          </cell>
          <cell r="AL34">
            <v>0.45066360952042883</v>
          </cell>
          <cell r="AM34">
            <v>3.1262173688675889</v>
          </cell>
          <cell r="AN34">
            <v>1.7689150899082455</v>
          </cell>
        </row>
        <row r="35">
          <cell r="A35" t="str">
            <v xml:space="preserve">    Transport and storage</v>
          </cell>
          <cell r="B35" t="str">
            <v>60t63</v>
          </cell>
          <cell r="D35">
            <v>2.300633039526188</v>
          </cell>
          <cell r="E35">
            <v>4.7225745456650179</v>
          </cell>
          <cell r="F35">
            <v>7.0027602092222567</v>
          </cell>
          <cell r="G35">
            <v>0.14874143723045938</v>
          </cell>
          <cell r="H35">
            <v>-0.75648632198638643</v>
          </cell>
          <cell r="I35">
            <v>-0.72248642541517083</v>
          </cell>
          <cell r="J35">
            <v>2.5627006182908736</v>
          </cell>
          <cell r="K35">
            <v>3.784613565589904</v>
          </cell>
          <cell r="L35">
            <v>3.6570047470444678</v>
          </cell>
          <cell r="M35">
            <v>-4.6207652654667104</v>
          </cell>
          <cell r="N35">
            <v>-1.082547342239512</v>
          </cell>
          <cell r="O35">
            <v>-3.4347440416997284</v>
          </cell>
          <cell r="P35">
            <v>2.1839939749726831</v>
          </cell>
          <cell r="Q35">
            <v>3.3612181295124222</v>
          </cell>
          <cell r="R35">
            <v>5.1275275753802498</v>
          </cell>
          <cell r="S35">
            <v>2.2482287447585776</v>
          </cell>
          <cell r="T35">
            <v>7.83205364640623</v>
          </cell>
          <cell r="U35">
            <v>4.5200956292539667</v>
          </cell>
          <cell r="V35">
            <v>3.225771842349094</v>
          </cell>
          <cell r="W35">
            <v>-0.40365766808889164</v>
          </cell>
          <cell r="X35">
            <v>-3.6773421973103759</v>
          </cell>
          <cell r="Y35">
            <v>3.8962858867247334</v>
          </cell>
          <cell r="Z35">
            <v>1.9808400824770014</v>
          </cell>
          <cell r="AA35">
            <v>6.5155334502266555</v>
          </cell>
          <cell r="AB35">
            <v>5.0552239223829822</v>
          </cell>
          <cell r="AC35">
            <v>2.2513701925682068</v>
          </cell>
          <cell r="AD35">
            <v>5.0994683095918738</v>
          </cell>
          <cell r="AE35">
            <v>5.4938514116148749</v>
          </cell>
          <cell r="AF35">
            <v>3.8196164902858687</v>
          </cell>
          <cell r="AG35">
            <v>5.4152224221494825</v>
          </cell>
          <cell r="AH35">
            <v>2.5641949968065321</v>
          </cell>
          <cell r="AI35">
            <v>1.2256951119628137</v>
          </cell>
          <cell r="AJ35">
            <v>0.82748985687394294</v>
          </cell>
          <cell r="AK35">
            <v>5.0858417233492004</v>
          </cell>
          <cell r="AL35">
            <v>3.2523191705559285</v>
          </cell>
          <cell r="AM35">
            <v>2.3716526617317149</v>
          </cell>
          <cell r="AN35">
            <v>2.5073637552115096</v>
          </cell>
        </row>
        <row r="36">
          <cell r="A36" t="str">
            <v xml:space="preserve">   FINANCE AND BUSINESS, EXCEPT REAL ESTATE</v>
          </cell>
          <cell r="B36" t="str">
            <v>FINBU</v>
          </cell>
          <cell r="D36">
            <v>3.8876280614253274</v>
          </cell>
          <cell r="E36">
            <v>3.3401986102936334</v>
          </cell>
          <cell r="F36">
            <v>6.2584207728704238</v>
          </cell>
          <cell r="G36">
            <v>6.1766044119108239</v>
          </cell>
          <cell r="H36">
            <v>3.353938841987838</v>
          </cell>
          <cell r="I36">
            <v>1.1293598412169328</v>
          </cell>
          <cell r="J36">
            <v>0.90240710628581244</v>
          </cell>
          <cell r="K36">
            <v>5.5081924485821752</v>
          </cell>
          <cell r="L36">
            <v>5.8628360643710407</v>
          </cell>
          <cell r="M36">
            <v>1.0055638916097129</v>
          </cell>
          <cell r="N36">
            <v>1.9722599027047401</v>
          </cell>
          <cell r="O36">
            <v>5.2117071664035581</v>
          </cell>
          <cell r="P36">
            <v>5.9050334529492785</v>
          </cell>
          <cell r="Q36">
            <v>4.8519485310910406</v>
          </cell>
          <cell r="R36">
            <v>3.4348491612404017</v>
          </cell>
          <cell r="S36">
            <v>5.7295836787221361</v>
          </cell>
          <cell r="T36">
            <v>7.373697565227717</v>
          </cell>
          <cell r="U36">
            <v>8.9850228911958432</v>
          </cell>
          <cell r="V36">
            <v>0.23639618097755066</v>
          </cell>
          <cell r="W36">
            <v>4.4347781066907208</v>
          </cell>
          <cell r="X36">
            <v>-0.34996061299102588</v>
          </cell>
          <cell r="Y36">
            <v>-1.7870193603905349</v>
          </cell>
          <cell r="Z36">
            <v>3.1112699611179755</v>
          </cell>
          <cell r="AA36">
            <v>6.1292395769333101</v>
          </cell>
          <cell r="AB36">
            <v>5.2001926608669615</v>
          </cell>
          <cell r="AC36">
            <v>7.121179021328822</v>
          </cell>
          <cell r="AD36">
            <v>8.8850907281159248</v>
          </cell>
          <cell r="AE36">
            <v>7.6560689758547795</v>
          </cell>
          <cell r="AF36">
            <v>5.8249011616941377</v>
          </cell>
          <cell r="AG36">
            <v>6.4770117837385293</v>
          </cell>
          <cell r="AH36">
            <v>5.8013412663799446</v>
          </cell>
          <cell r="AI36">
            <v>3.3812274004112748</v>
          </cell>
          <cell r="AJ36">
            <v>5.833839284725741</v>
          </cell>
          <cell r="AK36">
            <v>5.5096785361179164</v>
          </cell>
          <cell r="AL36">
            <v>6.1873922742282028</v>
          </cell>
          <cell r="AM36">
            <v>7.0137806716122686</v>
          </cell>
          <cell r="AN36">
            <v>6.765503188765627</v>
          </cell>
        </row>
        <row r="37">
          <cell r="A37" t="str">
            <v xml:space="preserve">    Financial intermediation</v>
          </cell>
          <cell r="B37" t="str">
            <v>J</v>
          </cell>
          <cell r="D37">
            <v>-0.32987705841555026</v>
          </cell>
          <cell r="E37">
            <v>-1.4382334034453006</v>
          </cell>
          <cell r="F37">
            <v>2.402755089883434</v>
          </cell>
          <cell r="G37">
            <v>4.9851376664054907</v>
          </cell>
          <cell r="H37">
            <v>7.8912550736799147</v>
          </cell>
          <cell r="I37">
            <v>-0.26362925618207933</v>
          </cell>
          <cell r="J37">
            <v>-0.37208581897410226</v>
          </cell>
          <cell r="K37">
            <v>4.5547273247734674</v>
          </cell>
          <cell r="L37">
            <v>4.7777540638987714</v>
          </cell>
          <cell r="M37">
            <v>-1.1649608094316468</v>
          </cell>
          <cell r="N37">
            <v>1.2161348895927988</v>
          </cell>
          <cell r="O37">
            <v>2.68663260210112</v>
          </cell>
          <cell r="P37">
            <v>2.8096802929361693</v>
          </cell>
          <cell r="Q37">
            <v>2.7601464535797424</v>
          </cell>
          <cell r="R37">
            <v>-1.6203571862544075</v>
          </cell>
          <cell r="S37">
            <v>2.4824450331683674</v>
          </cell>
          <cell r="T37">
            <v>10.545007941429683</v>
          </cell>
          <cell r="U37">
            <v>8.9480910832179443</v>
          </cell>
          <cell r="V37">
            <v>-0.56319668404877399</v>
          </cell>
          <cell r="W37">
            <v>6.9518592693609866</v>
          </cell>
          <cell r="X37">
            <v>2.7496722643871223</v>
          </cell>
          <cell r="Y37">
            <v>-1.9151951908410629</v>
          </cell>
          <cell r="Z37">
            <v>3.8551446410444603</v>
          </cell>
          <cell r="AA37">
            <v>1.1150532146391672</v>
          </cell>
          <cell r="AB37">
            <v>2.204601519606789</v>
          </cell>
          <cell r="AC37">
            <v>7.2968314323088022</v>
          </cell>
          <cell r="AD37">
            <v>8.409970390369983</v>
          </cell>
          <cell r="AE37">
            <v>3.3449162497765537</v>
          </cell>
          <cell r="AF37">
            <v>0.72902285930495137</v>
          </cell>
          <cell r="AG37">
            <v>1.8034811583868691</v>
          </cell>
          <cell r="AH37">
            <v>4.8917755850714846</v>
          </cell>
          <cell r="AI37">
            <v>7.3508564496089388</v>
          </cell>
          <cell r="AJ37">
            <v>6.5923416304105542</v>
          </cell>
          <cell r="AK37">
            <v>4.1739606172765127</v>
          </cell>
          <cell r="AL37">
            <v>4.7091607533850794</v>
          </cell>
          <cell r="AM37">
            <v>6.9526062648611342</v>
          </cell>
          <cell r="AN37">
            <v>6.9365936218007507</v>
          </cell>
        </row>
        <row r="38">
          <cell r="A38" t="str">
            <v xml:space="preserve">    Renting of m&amp;eq and other business activities</v>
          </cell>
          <cell r="B38" t="str">
            <v>71t74</v>
          </cell>
          <cell r="D38">
            <v>7.540947630717727</v>
          </cell>
          <cell r="E38">
            <v>7.4966234074677871</v>
          </cell>
          <cell r="F38">
            <v>9.600275009895018</v>
          </cell>
          <cell r="G38">
            <v>7.2017066536549352</v>
          </cell>
          <cell r="H38">
            <v>-0.59350176552914835</v>
          </cell>
          <cell r="I38">
            <v>2.3531251515097047</v>
          </cell>
          <cell r="J38">
            <v>2.0177149500318237</v>
          </cell>
          <cell r="K38">
            <v>6.3459922144508001</v>
          </cell>
          <cell r="L38">
            <v>6.8184223004042464</v>
          </cell>
          <cell r="M38">
            <v>2.9130163772578093</v>
          </cell>
          <cell r="N38">
            <v>2.6936911090260289</v>
          </cell>
          <cell r="O38">
            <v>8.0163251160509859</v>
          </cell>
          <cell r="P38">
            <v>9.8646264482010011</v>
          </cell>
          <cell r="Q38">
            <v>7.8850783503257844</v>
          </cell>
          <cell r="R38">
            <v>9.0051826648647246</v>
          </cell>
          <cell r="S38">
            <v>8.4519339610736424</v>
          </cell>
          <cell r="T38">
            <v>4.4418292518592768</v>
          </cell>
          <cell r="U38">
            <v>9.0180709500380338</v>
          </cell>
          <cell r="V38">
            <v>0.82436654945965715</v>
          </cell>
          <cell r="W38">
            <v>2.794929994801449</v>
          </cell>
          <cell r="X38">
            <v>-2.2893820712569695</v>
          </cell>
          <cell r="Y38">
            <v>-1.7042991977261321</v>
          </cell>
          <cell r="Z38">
            <v>2.5726854681007461</v>
          </cell>
          <cell r="AA38">
            <v>9.9098249372886489</v>
          </cell>
          <cell r="AB38">
            <v>7.2783415662533075</v>
          </cell>
          <cell r="AC38">
            <v>7.0115798374708032</v>
          </cell>
          <cell r="AD38">
            <v>9.1543144033506696</v>
          </cell>
          <cell r="AE38">
            <v>9.8114829857188113</v>
          </cell>
          <cell r="AF38">
            <v>8.0655924109423882</v>
          </cell>
          <cell r="AG38">
            <v>8.2666184283604913</v>
          </cell>
          <cell r="AH38">
            <v>6.1174184578186868</v>
          </cell>
          <cell r="AI38">
            <v>1.7681222156589522</v>
          </cell>
          <cell r="AJ38">
            <v>5.4560842779533569</v>
          </cell>
          <cell r="AK38">
            <v>6.1898208475160077</v>
          </cell>
          <cell r="AL38">
            <v>6.9350078134794702</v>
          </cell>
          <cell r="AM38">
            <v>7.0458463648561578</v>
          </cell>
          <cell r="AN38">
            <v>6.6691374498672555</v>
          </cell>
        </row>
        <row r="39">
          <cell r="A39" t="str">
            <v xml:space="preserve">   PERSONAL SERVICES</v>
          </cell>
          <cell r="B39" t="str">
            <v>PERS</v>
          </cell>
          <cell r="D39">
            <v>0.46884241153307071</v>
          </cell>
          <cell r="E39">
            <v>2.116779223057395</v>
          </cell>
          <cell r="F39">
            <v>1.4105916062411563</v>
          </cell>
          <cell r="G39">
            <v>0.16728775933813728</v>
          </cell>
          <cell r="H39">
            <v>1.3629587415903344</v>
          </cell>
          <cell r="I39">
            <v>1.8880011858577503</v>
          </cell>
          <cell r="J39">
            <v>2.5351488564629565</v>
          </cell>
          <cell r="K39">
            <v>4.617856467535435</v>
          </cell>
          <cell r="L39">
            <v>2.1199382227238965</v>
          </cell>
          <cell r="M39">
            <v>2.1280052595723715</v>
          </cell>
          <cell r="N39">
            <v>-1.8333485105679417</v>
          </cell>
          <cell r="O39">
            <v>-1.6498258167787033E-2</v>
          </cell>
          <cell r="P39">
            <v>2.2597712563372503</v>
          </cell>
          <cell r="Q39">
            <v>4.4368339442491456</v>
          </cell>
          <cell r="R39">
            <v>5.3552070301267083</v>
          </cell>
          <cell r="S39">
            <v>5.4457142623238477</v>
          </cell>
          <cell r="T39">
            <v>7.3491825478395389</v>
          </cell>
          <cell r="U39">
            <v>5.0914323076264383</v>
          </cell>
          <cell r="V39">
            <v>0.41499670166689023</v>
          </cell>
          <cell r="W39">
            <v>0.99257005438689538</v>
          </cell>
          <cell r="X39">
            <v>-2.489799889204992</v>
          </cell>
          <cell r="Y39">
            <v>-9.311721325459496E-2</v>
          </cell>
          <cell r="Z39">
            <v>5.369839390954156</v>
          </cell>
          <cell r="AA39">
            <v>4.5056620956381082</v>
          </cell>
          <cell r="AB39">
            <v>4.2965468828464388</v>
          </cell>
          <cell r="AC39">
            <v>3.7143883778435338</v>
          </cell>
          <cell r="AD39">
            <v>2.8161905157507818</v>
          </cell>
          <cell r="AE39">
            <v>4.0934712296736775</v>
          </cell>
          <cell r="AF39">
            <v>1.4649875250397637</v>
          </cell>
          <cell r="AG39">
            <v>2.3079621066775835</v>
          </cell>
          <cell r="AH39">
            <v>3.1897183842584607</v>
          </cell>
          <cell r="AI39">
            <v>2.0470392445606427</v>
          </cell>
          <cell r="AJ39">
            <v>2.1066680869468595</v>
          </cell>
          <cell r="AK39">
            <v>0.10865640972834384</v>
          </cell>
          <cell r="AL39">
            <v>0.93372846645016472</v>
          </cell>
          <cell r="AM39">
            <v>1.5093100401857564</v>
          </cell>
          <cell r="AN39">
            <v>1.8239795392566764</v>
          </cell>
        </row>
        <row r="40">
          <cell r="A40" t="str">
            <v xml:space="preserve">    Hotels and restaurants</v>
          </cell>
          <cell r="B40" t="str">
            <v>H</v>
          </cell>
          <cell r="D40">
            <v>-0.64482354094400673</v>
          </cell>
          <cell r="E40">
            <v>3.1607603164300015</v>
          </cell>
          <cell r="F40">
            <v>0.15008664069782568</v>
          </cell>
          <cell r="G40">
            <v>-1.3930266853236699</v>
          </cell>
          <cell r="H40">
            <v>-1.5950065361504773</v>
          </cell>
          <cell r="I40">
            <v>-0.88123116754665709</v>
          </cell>
          <cell r="J40">
            <v>0.74081920205824903</v>
          </cell>
          <cell r="K40">
            <v>6.1846449181585035</v>
          </cell>
          <cell r="L40">
            <v>2.0390231546206947</v>
          </cell>
          <cell r="M40">
            <v>-2.3985114745155252</v>
          </cell>
          <cell r="N40">
            <v>-2.7125765427872035</v>
          </cell>
          <cell r="O40">
            <v>-4.7017962314656978E-2</v>
          </cell>
          <cell r="P40">
            <v>-8.3842011021491247E-2</v>
          </cell>
          <cell r="Q40">
            <v>2.1940996913270823</v>
          </cell>
          <cell r="R40">
            <v>5.9814035342691607</v>
          </cell>
          <cell r="S40">
            <v>6.2971321459929825</v>
          </cell>
          <cell r="T40">
            <v>6.0048527203049558</v>
          </cell>
          <cell r="U40">
            <v>5.1344398137887488</v>
          </cell>
          <cell r="V40">
            <v>2.314747057157108</v>
          </cell>
          <cell r="W40">
            <v>1.4365859040088282</v>
          </cell>
          <cell r="X40">
            <v>-6.5115550921081535</v>
          </cell>
          <cell r="Y40">
            <v>-3.9173892403910671</v>
          </cell>
          <cell r="Z40">
            <v>2.1576074073227089</v>
          </cell>
          <cell r="AA40">
            <v>2.8747643444329971</v>
          </cell>
          <cell r="AB40">
            <v>2.8198471546382007</v>
          </cell>
          <cell r="AC40">
            <v>2.9305462495656749</v>
          </cell>
          <cell r="AD40">
            <v>3.5231203475268229</v>
          </cell>
          <cell r="AE40">
            <v>3.4162471963741128</v>
          </cell>
          <cell r="AF40">
            <v>4.4373350263068598</v>
          </cell>
          <cell r="AG40">
            <v>1.1497317331416588</v>
          </cell>
          <cell r="AH40">
            <v>2.3169110509227679</v>
          </cell>
          <cell r="AI40">
            <v>3.0862186462902939</v>
          </cell>
          <cell r="AJ40">
            <v>5.7839575774252685</v>
          </cell>
          <cell r="AK40">
            <v>1.7445285934648787</v>
          </cell>
          <cell r="AL40">
            <v>1.7146158834970366</v>
          </cell>
          <cell r="AM40">
            <v>4.1141943331174575</v>
          </cell>
          <cell r="AN40">
            <v>3.1178718248451478</v>
          </cell>
        </row>
        <row r="41">
          <cell r="A41" t="str">
            <v xml:space="preserve">    Other community, social and personal services</v>
          </cell>
          <cell r="B41" t="str">
            <v>O</v>
          </cell>
          <cell r="D41">
            <v>1.3144913870979298</v>
          </cell>
          <cell r="E41">
            <v>1.581604542074001</v>
          </cell>
          <cell r="F41">
            <v>2.5023380421563668</v>
          </cell>
          <cell r="G41">
            <v>1.2466226111225622</v>
          </cell>
          <cell r="H41">
            <v>3.3900590205192578</v>
          </cell>
          <cell r="I41">
            <v>3.8613609248684964</v>
          </cell>
          <cell r="J41">
            <v>4.0114086818965369</v>
          </cell>
          <cell r="K41">
            <v>3.9633955707991149</v>
          </cell>
          <cell r="L41">
            <v>2.3786721180643244</v>
          </cell>
          <cell r="M41">
            <v>5.78399693674712</v>
          </cell>
          <cell r="N41">
            <v>-1.3345853941686388</v>
          </cell>
          <cell r="O41">
            <v>3.6166760217681134E-3</v>
          </cell>
          <cell r="P41">
            <v>4.0070101706172521</v>
          </cell>
          <cell r="Q41">
            <v>6.2323627544380322</v>
          </cell>
          <cell r="R41">
            <v>5.2786311102309487</v>
          </cell>
          <cell r="S41">
            <v>5.225976016344978</v>
          </cell>
          <cell r="T41">
            <v>8.8193479551373208</v>
          </cell>
          <cell r="U41">
            <v>5.4946815922345795</v>
          </cell>
          <cell r="V41">
            <v>-0.87142256993466427</v>
          </cell>
          <cell r="W41">
            <v>0.78406299592347972</v>
          </cell>
          <cell r="X41">
            <v>6.5228036373104106E-2</v>
          </cell>
          <cell r="Y41">
            <v>2.531927877139319</v>
          </cell>
          <cell r="Z41">
            <v>8.1280205136147714</v>
          </cell>
          <cell r="AA41">
            <v>6.0971343573457988</v>
          </cell>
          <cell r="AB41">
            <v>5.7823109393600847</v>
          </cell>
          <cell r="AC41">
            <v>4.6968980735371755</v>
          </cell>
          <cell r="AD41">
            <v>2.6687428985992416</v>
          </cell>
          <cell r="AE41">
            <v>5.0062202525463553</v>
          </cell>
          <cell r="AF41">
            <v>-0.3842419446360838</v>
          </cell>
          <cell r="AG41">
            <v>3.3369557957344664</v>
          </cell>
          <cell r="AH41">
            <v>4.116995826299422</v>
          </cell>
          <cell r="AI41">
            <v>1.5653579729177005</v>
          </cell>
          <cell r="AJ41">
            <v>-7.8835689394370925E-2</v>
          </cell>
          <cell r="AK41">
            <v>-0.93580151896760044</v>
          </cell>
          <cell r="AL41">
            <v>0.52918422439719937</v>
          </cell>
          <cell r="AM41">
            <v>1.5319729524426205E-2</v>
          </cell>
          <cell r="AN41">
            <v>1.1829617561529595</v>
          </cell>
        </row>
        <row r="42">
          <cell r="A42" t="str">
            <v xml:space="preserve">    Private households with employed persons</v>
          </cell>
          <cell r="B42" t="str">
            <v>P</v>
          </cell>
        </row>
        <row r="43">
          <cell r="A43" t="str">
            <v xml:space="preserve"> NON-MARKET SERVICES</v>
          </cell>
          <cell r="B43" t="str">
            <v>NONMAR</v>
          </cell>
          <cell r="D43">
            <v>3.3134090885440006</v>
          </cell>
          <cell r="E43">
            <v>2.9070243947593837</v>
          </cell>
          <cell r="F43">
            <v>1.5933190471305445</v>
          </cell>
          <cell r="G43">
            <v>1.7141914087613035</v>
          </cell>
          <cell r="H43">
            <v>5.984339808466534</v>
          </cell>
          <cell r="I43">
            <v>1.9317258467539473</v>
          </cell>
          <cell r="J43">
            <v>0.59923759546185118</v>
          </cell>
          <cell r="K43">
            <v>1.4649400438722062</v>
          </cell>
          <cell r="L43">
            <v>1.2598572570955928</v>
          </cell>
          <cell r="M43">
            <v>0.3360205085356579</v>
          </cell>
          <cell r="N43">
            <v>1.9790637747336418E-2</v>
          </cell>
          <cell r="O43">
            <v>-0.31692561498171762</v>
          </cell>
          <cell r="P43">
            <v>1.7653734062505386</v>
          </cell>
          <cell r="Q43">
            <v>-0.42638012535375247</v>
          </cell>
          <cell r="R43">
            <v>4.3740205236077312</v>
          </cell>
          <cell r="S43">
            <v>0.44005934673914981</v>
          </cell>
          <cell r="T43">
            <v>-1.1727449871476829</v>
          </cell>
          <cell r="U43">
            <v>2.5903470715488015</v>
          </cell>
          <cell r="V43">
            <v>-0.51533732552965406</v>
          </cell>
          <cell r="W43">
            <v>2.5500392745473484</v>
          </cell>
          <cell r="X43">
            <v>5.6179739331111618</v>
          </cell>
          <cell r="Y43">
            <v>2.2589293130462393</v>
          </cell>
          <cell r="Z43">
            <v>1.3338809079322507</v>
          </cell>
          <cell r="AA43">
            <v>0.15384200376339813</v>
          </cell>
          <cell r="AB43">
            <v>1.9328514312977254</v>
          </cell>
          <cell r="AC43">
            <v>1.6127548211051028</v>
          </cell>
          <cell r="AD43">
            <v>0.71461326282615634</v>
          </cell>
          <cell r="AE43">
            <v>0.47786370061240491</v>
          </cell>
          <cell r="AF43">
            <v>1.4547724507758395</v>
          </cell>
          <cell r="AG43">
            <v>2.2731691002451946</v>
          </cell>
          <cell r="AH43">
            <v>1.4393622456201656</v>
          </cell>
          <cell r="AI43">
            <v>0.14540990216679778</v>
          </cell>
          <cell r="AJ43">
            <v>2.5042487952309425</v>
          </cell>
          <cell r="AK43">
            <v>0.73609180693659992</v>
          </cell>
          <cell r="AL43">
            <v>1.2565672335312472</v>
          </cell>
          <cell r="AM43">
            <v>1.411473585547516</v>
          </cell>
          <cell r="AN43">
            <v>0.68044723348188996</v>
          </cell>
        </row>
        <row r="44">
          <cell r="A44" t="str">
            <v xml:space="preserve">  Public admin, education and health</v>
          </cell>
          <cell r="B44" t="str">
            <v>LtN</v>
          </cell>
          <cell r="D44">
            <v>3.3762230530661306</v>
          </cell>
          <cell r="E44">
            <v>3.5861756457446519</v>
          </cell>
          <cell r="F44">
            <v>2.887044540444482</v>
          </cell>
          <cell r="G44">
            <v>2.9810943922823245</v>
          </cell>
          <cell r="H44">
            <v>4.4185411373702186</v>
          </cell>
          <cell r="I44">
            <v>2.752508953195635</v>
          </cell>
          <cell r="J44">
            <v>0.19101689331391161</v>
          </cell>
          <cell r="K44">
            <v>0.91928741790125512</v>
          </cell>
          <cell r="L44">
            <v>1.4585908815050614</v>
          </cell>
          <cell r="M44">
            <v>1.0190851716260549</v>
          </cell>
          <cell r="N44">
            <v>0.94058943790682559</v>
          </cell>
          <cell r="O44">
            <v>-3.5026840951128883E-3</v>
          </cell>
          <cell r="P44">
            <v>0.85693136251959401</v>
          </cell>
          <cell r="Q44">
            <v>3.332830787058403E-2</v>
          </cell>
          <cell r="R44">
            <v>0.21197818205902025</v>
          </cell>
          <cell r="S44">
            <v>0.74368921520291931</v>
          </cell>
          <cell r="T44">
            <v>-6.4601322160880326E-2</v>
          </cell>
          <cell r="U44">
            <v>0.86115679191568706</v>
          </cell>
          <cell r="V44">
            <v>0.73343968599435305</v>
          </cell>
          <cell r="W44">
            <v>1.4357881172166984</v>
          </cell>
          <cell r="X44">
            <v>4.0498222693694474</v>
          </cell>
          <cell r="Y44">
            <v>1.6533401127265226</v>
          </cell>
          <cell r="Z44">
            <v>0.78419003951598243</v>
          </cell>
          <cell r="AA44">
            <v>1.1849486219137819</v>
          </cell>
          <cell r="AB44">
            <v>0.92839040610938994</v>
          </cell>
          <cell r="AC44">
            <v>0.9841459754341465</v>
          </cell>
          <cell r="AD44">
            <v>-0.31163365873447929</v>
          </cell>
          <cell r="AE44">
            <v>0.62206360846452213</v>
          </cell>
          <cell r="AF44">
            <v>1.2387426579954472</v>
          </cell>
          <cell r="AG44">
            <v>1.595892783497507</v>
          </cell>
          <cell r="AH44">
            <v>2.132750433571112</v>
          </cell>
          <cell r="AI44">
            <v>2.7337644591872885</v>
          </cell>
          <cell r="AJ44">
            <v>3.0728966198691121</v>
          </cell>
          <cell r="AK44">
            <v>1.3610597786945269</v>
          </cell>
          <cell r="AL44">
            <v>1.5358088435917459</v>
          </cell>
          <cell r="AM44">
            <v>1.2551901888203436</v>
          </cell>
          <cell r="AN44">
            <v>0.80374113911796052</v>
          </cell>
        </row>
        <row r="45">
          <cell r="A45" t="str">
            <v xml:space="preserve">   Public admin and defence; compulsory social security</v>
          </cell>
          <cell r="B45" t="str">
            <v>L</v>
          </cell>
          <cell r="D45">
            <v>1.9556519993773982</v>
          </cell>
          <cell r="E45">
            <v>3.6231630664472729</v>
          </cell>
          <cell r="F45">
            <v>2.2664241585868528</v>
          </cell>
          <cell r="G45">
            <v>-0.86926193141092722</v>
          </cell>
          <cell r="H45">
            <v>2.4064074808242339</v>
          </cell>
          <cell r="I45">
            <v>0.94152977732059506</v>
          </cell>
          <cell r="J45">
            <v>-1.1628135520664944</v>
          </cell>
          <cell r="K45">
            <v>-0.55346010408533097</v>
          </cell>
          <cell r="L45">
            <v>0.28656073973074142</v>
          </cell>
          <cell r="M45">
            <v>0.68926980767933343</v>
          </cell>
          <cell r="N45">
            <v>0.15407600534747468</v>
          </cell>
          <cell r="O45">
            <v>-1.5141192422229226</v>
          </cell>
          <cell r="P45">
            <v>0.1567517604692947</v>
          </cell>
          <cell r="Q45">
            <v>-0.2713493634789928</v>
          </cell>
          <cell r="R45">
            <v>-3.390066367749324E-2</v>
          </cell>
          <cell r="S45">
            <v>-0.11823921524597468</v>
          </cell>
          <cell r="T45">
            <v>-1.7670775942345693</v>
          </cell>
          <cell r="U45">
            <v>-0.57028588670960734</v>
          </cell>
          <cell r="V45">
            <v>-0.7339775848292418</v>
          </cell>
          <cell r="W45">
            <v>1.6356906139950773</v>
          </cell>
          <cell r="X45">
            <v>2.1147883536272531</v>
          </cell>
          <cell r="Y45">
            <v>-0.45260951291262758</v>
          </cell>
          <cell r="Z45">
            <v>-2.0483618728171256</v>
          </cell>
          <cell r="AA45">
            <v>-2.3247747598080779</v>
          </cell>
          <cell r="AB45">
            <v>-1.9520187689142459</v>
          </cell>
          <cell r="AC45">
            <v>-0.97816592359514443</v>
          </cell>
          <cell r="AD45">
            <v>-2.0688550220619071</v>
          </cell>
          <cell r="AE45">
            <v>-1.7029577244219551</v>
          </cell>
          <cell r="AF45">
            <v>-0.42268257828901162</v>
          </cell>
          <cell r="AG45">
            <v>-0.52387915730598111</v>
          </cell>
          <cell r="AH45">
            <v>1.6635685215717941</v>
          </cell>
          <cell r="AI45">
            <v>2.541734315981087</v>
          </cell>
          <cell r="AJ45">
            <v>4.91531001152374</v>
          </cell>
          <cell r="AK45">
            <v>1.115064771951062</v>
          </cell>
          <cell r="AL45">
            <v>0.8032171697264473</v>
          </cell>
          <cell r="AM45">
            <v>0.59820716775470273</v>
          </cell>
          <cell r="AN45">
            <v>-0.199005040800948</v>
          </cell>
        </row>
        <row r="46">
          <cell r="A46" t="str">
            <v xml:space="preserve">   Education</v>
          </cell>
          <cell r="B46" t="str">
            <v>M</v>
          </cell>
          <cell r="D46">
            <v>5.4849125262512191</v>
          </cell>
          <cell r="E46">
            <v>4.0366572624271839</v>
          </cell>
          <cell r="F46">
            <v>5.2581743531801486</v>
          </cell>
          <cell r="G46">
            <v>4.1273342495653713</v>
          </cell>
          <cell r="H46">
            <v>3.4765067072131033</v>
          </cell>
          <cell r="I46">
            <v>4.641244046353953</v>
          </cell>
          <cell r="J46">
            <v>1.0700221804071981</v>
          </cell>
          <cell r="K46">
            <v>2.6963769119782954</v>
          </cell>
          <cell r="L46">
            <v>2.0683215471839498</v>
          </cell>
          <cell r="M46">
            <v>-1.5514615623850658E-2</v>
          </cell>
          <cell r="N46">
            <v>-0.78386904740952756</v>
          </cell>
          <cell r="O46">
            <v>0.50532153880009756</v>
          </cell>
          <cell r="P46">
            <v>0.80522107489410677</v>
          </cell>
          <cell r="Q46">
            <v>0.3889671490748603</v>
          </cell>
          <cell r="R46">
            <v>0.5192599204138002</v>
          </cell>
          <cell r="S46">
            <v>1.651136279759956</v>
          </cell>
          <cell r="T46">
            <v>-0.24388706684364808</v>
          </cell>
          <cell r="U46">
            <v>1.1379940868849379</v>
          </cell>
          <cell r="V46">
            <v>1.312473553412205</v>
          </cell>
          <cell r="W46">
            <v>1.4903541568297995</v>
          </cell>
          <cell r="X46">
            <v>3.450851995666508</v>
          </cell>
          <cell r="Y46">
            <v>2.9482349647617494</v>
          </cell>
          <cell r="Z46">
            <v>0.10300894064182856</v>
          </cell>
          <cell r="AA46">
            <v>3.6993955698031633</v>
          </cell>
          <cell r="AB46">
            <v>1.427948239826724</v>
          </cell>
          <cell r="AC46">
            <v>1.3541395560233522</v>
          </cell>
          <cell r="AD46">
            <v>-0.19911080249014843</v>
          </cell>
          <cell r="AE46">
            <v>1.3827145460872614</v>
          </cell>
          <cell r="AF46">
            <v>1.3645011158830669</v>
          </cell>
          <cell r="AG46">
            <v>1.1763226893654246</v>
          </cell>
          <cell r="AH46">
            <v>0.7905544247256292</v>
          </cell>
          <cell r="AI46">
            <v>1.7375413288497958</v>
          </cell>
          <cell r="AJ46">
            <v>0.68417301353438875</v>
          </cell>
          <cell r="AK46">
            <v>-0.70175726586469822</v>
          </cell>
          <cell r="AL46">
            <v>0.60180723255633861</v>
          </cell>
          <cell r="AM46">
            <v>0</v>
          </cell>
          <cell r="AN46">
            <v>-0.50125418235431707</v>
          </cell>
        </row>
        <row r="47">
          <cell r="A47" t="str">
            <v xml:space="preserve">   Health and social work</v>
          </cell>
          <cell r="B47" t="str">
            <v>N</v>
          </cell>
          <cell r="D47">
            <v>3.3166166331918498</v>
          </cell>
          <cell r="E47">
            <v>2.9074499308139012</v>
          </cell>
          <cell r="F47">
            <v>0.75019372388690797</v>
          </cell>
          <cell r="G47">
            <v>8.4295913807272616</v>
          </cell>
          <cell r="H47">
            <v>9.3988622800141925</v>
          </cell>
          <cell r="I47">
            <v>3.2944163490128471</v>
          </cell>
          <cell r="J47">
            <v>1.3254186602605154</v>
          </cell>
          <cell r="K47">
            <v>1.2190781888557938</v>
          </cell>
          <cell r="L47">
            <v>2.5836706282099455</v>
          </cell>
          <cell r="M47">
            <v>2.4294026858681739</v>
          </cell>
          <cell r="N47">
            <v>3.5289078358765451</v>
          </cell>
          <cell r="O47">
            <v>1.6458567643009914</v>
          </cell>
          <cell r="P47">
            <v>1.9062216019740594</v>
          </cell>
          <cell r="Q47">
            <v>0.14182853955712421</v>
          </cell>
          <cell r="R47">
            <v>0.28760765236041042</v>
          </cell>
          <cell r="S47">
            <v>1.1268716788329436</v>
          </cell>
          <cell r="T47">
            <v>2.3193158644684049</v>
          </cell>
          <cell r="U47">
            <v>2.4163989534343946</v>
          </cell>
          <cell r="V47">
            <v>1.9925975031999017</v>
          </cell>
          <cell r="W47">
            <v>1.1477791871603977</v>
          </cell>
          <cell r="X47">
            <v>6.882225050004287</v>
          </cell>
          <cell r="Y47">
            <v>2.9215493480542492</v>
          </cell>
          <cell r="Z47">
            <v>4.5481566291215376</v>
          </cell>
          <cell r="AA47">
            <v>2.5845431444753761</v>
          </cell>
          <cell r="AB47">
            <v>3.258513915152673</v>
          </cell>
          <cell r="AC47">
            <v>2.465607732974453</v>
          </cell>
          <cell r="AD47">
            <v>1.139964902804812</v>
          </cell>
          <cell r="AE47">
            <v>1.9049607604006935</v>
          </cell>
          <cell r="AF47">
            <v>2.4445816401049991</v>
          </cell>
          <cell r="AG47">
            <v>3.5844902921306669</v>
          </cell>
          <cell r="AH47">
            <v>3.6500426162739066</v>
          </cell>
          <cell r="AI47">
            <v>3.732315989780056</v>
          </cell>
          <cell r="AJ47">
            <v>3.7607671242106773</v>
          </cell>
          <cell r="AK47">
            <v>3.2412664875058885</v>
          </cell>
          <cell r="AL47">
            <v>2.8399474521698607</v>
          </cell>
          <cell r="AM47">
            <v>2.7615167032973171</v>
          </cell>
          <cell r="AN47">
            <v>2.5925599895055282</v>
          </cell>
        </row>
        <row r="48">
          <cell r="A48" t="str">
            <v xml:space="preserve">  Real estate activities</v>
          </cell>
          <cell r="B48" t="str">
            <v>70</v>
          </cell>
          <cell r="D48">
            <v>3.0083452805312683</v>
          </cell>
          <cell r="E48">
            <v>-0.46451560892197791</v>
          </cell>
          <cell r="F48">
            <v>-4.9099984357592632</v>
          </cell>
          <cell r="G48">
            <v>-5.0677068738153306</v>
          </cell>
          <cell r="H48">
            <v>14.927490963722798</v>
          </cell>
          <cell r="I48">
            <v>-2.8196196350675744</v>
          </cell>
          <cell r="J48">
            <v>2.8794002313585212</v>
          </cell>
          <cell r="K48">
            <v>4.2899671253502705</v>
          </cell>
          <cell r="L48">
            <v>0.28436197328610535</v>
          </cell>
          <cell r="M48">
            <v>-3.1188734588384879</v>
          </cell>
          <cell r="N48">
            <v>-5.269893368602931</v>
          </cell>
          <cell r="O48">
            <v>-2.2786270693149624</v>
          </cell>
          <cell r="P48">
            <v>7.2442687501110896</v>
          </cell>
          <cell r="Q48">
            <v>-3.2033487787966552</v>
          </cell>
          <cell r="R48">
            <v>24.005422851740821</v>
          </cell>
          <cell r="S48">
            <v>-0.66307390157474611</v>
          </cell>
          <cell r="T48">
            <v>-5.5440936166624057</v>
          </cell>
          <cell r="U48">
            <v>9.071018121894177</v>
          </cell>
          <cell r="V48">
            <v>-4.5082165671642516</v>
          </cell>
          <cell r="W48">
            <v>5.9003636824344934</v>
          </cell>
          <cell r="X48">
            <v>10.017651674129796</v>
          </cell>
          <cell r="Y48">
            <v>3.8980067919968788</v>
          </cell>
          <cell r="Z48">
            <v>2.7778186064049208</v>
          </cell>
          <cell r="AA48">
            <v>-2.4919927403807582</v>
          </cell>
          <cell r="AB48">
            <v>4.4469803611866219</v>
          </cell>
          <cell r="AC48">
            <v>3.1254810961085413</v>
          </cell>
          <cell r="AD48">
            <v>3.1060615748469211</v>
          </cell>
          <cell r="AE48">
            <v>0.15627110924434692</v>
          </cell>
          <cell r="AF48">
            <v>1.9195911273888218</v>
          </cell>
          <cell r="AG48">
            <v>3.7119524205865138</v>
          </cell>
          <cell r="AH48">
            <v>-2.9867055442344581E-2</v>
          </cell>
          <cell r="AI48">
            <v>-5.5583979651114284</v>
          </cell>
          <cell r="AJ48">
            <v>1.2008522382302533</v>
          </cell>
          <cell r="AK48">
            <v>-0.70175726586468701</v>
          </cell>
          <cell r="AL48">
            <v>0.60180723255616209</v>
          </cell>
          <cell r="AM48">
            <v>1.7839918128331016</v>
          </cell>
          <cell r="AN48">
            <v>0.39215736531818646</v>
          </cell>
        </row>
      </sheetData>
      <sheetData sheetId="22">
        <row r="1">
          <cell r="A1" t="str">
            <v>desc</v>
          </cell>
        </row>
      </sheetData>
      <sheetData sheetId="23">
        <row r="1">
          <cell r="A1" t="str">
            <v>desc</v>
          </cell>
        </row>
      </sheetData>
      <sheetData sheetId="24">
        <row r="1">
          <cell r="A1" t="str">
            <v>desc</v>
          </cell>
        </row>
      </sheetData>
      <sheetData sheetId="25">
        <row r="1">
          <cell r="A1" t="str">
            <v>desc</v>
          </cell>
        </row>
      </sheetData>
      <sheetData sheetId="26">
        <row r="1">
          <cell r="A1" t="str">
            <v>desc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Periods"/>
      <sheetName val="TOCS"/>
      <sheetName val="TOC by Period"/>
      <sheetName val="TOC by Sub Period"/>
      <sheetName val="TOC by Sub Period continued"/>
      <sheetName val="TOC by Q"/>
      <sheetName val="TOC by Q continued"/>
      <sheetName val="Sector by Q"/>
      <sheetName val="Periodic Complaint category"/>
      <sheetName val="sub period - Complaint Category"/>
      <sheetName val="Quarterly - Complaint Category"/>
      <sheetName val="Annual - Complaint Category"/>
      <sheetName val="On Track TOC Pages"/>
      <sheetName val="TOC by Year"/>
      <sheetName val="Table 2.2a"/>
      <sheetName val="Chart 2.2a"/>
      <sheetName val="Table 2.2b"/>
      <sheetName val="Table 2.2c"/>
      <sheetName val="Table 2.2d"/>
      <sheetName val="Passenger Journeys"/>
      <sheetName val="Q4 journys"/>
    </sheetNames>
    <sheetDataSet>
      <sheetData sheetId="0"/>
      <sheetData sheetId="1"/>
      <sheetData sheetId="2">
        <row r="4">
          <cell r="E4" t="str">
            <v>0913</v>
          </cell>
        </row>
        <row r="6">
          <cell r="D6" t="str">
            <v>0701</v>
          </cell>
          <cell r="F6">
            <v>7</v>
          </cell>
          <cell r="H6">
            <v>1</v>
          </cell>
          <cell r="N6">
            <v>25</v>
          </cell>
        </row>
        <row r="9">
          <cell r="B9">
            <v>1</v>
          </cell>
          <cell r="C9" t="str">
            <v>GNER</v>
          </cell>
          <cell r="D9" t="str">
            <v>0201</v>
          </cell>
          <cell r="E9" t="str">
            <v>0913</v>
          </cell>
          <cell r="F9">
            <v>104</v>
          </cell>
          <cell r="G9" t="str">
            <v>0701</v>
          </cell>
          <cell r="H9" t="str">
            <v>C</v>
          </cell>
          <cell r="I9" t="str">
            <v>D</v>
          </cell>
          <cell r="J9" t="str">
            <v>E</v>
          </cell>
          <cell r="K9" t="str">
            <v>G</v>
          </cell>
          <cell r="L9" t="str">
            <v>H</v>
          </cell>
          <cell r="M9" t="str">
            <v>Long Distance</v>
          </cell>
          <cell r="N9" t="str">
            <v>GNER</v>
          </cell>
          <cell r="S9">
            <v>1</v>
          </cell>
          <cell r="T9" t="str">
            <v>C</v>
          </cell>
        </row>
        <row r="10">
          <cell r="B10">
            <v>2</v>
          </cell>
          <cell r="C10" t="str">
            <v>VIRGIN WEST COAST</v>
          </cell>
          <cell r="D10" t="str">
            <v>0201</v>
          </cell>
          <cell r="E10" t="str">
            <v>0913</v>
          </cell>
          <cell r="F10">
            <v>104</v>
          </cell>
          <cell r="G10" t="str">
            <v>0701</v>
          </cell>
          <cell r="H10" t="str">
            <v>K</v>
          </cell>
          <cell r="I10" t="str">
            <v>L</v>
          </cell>
          <cell r="J10" t="str">
            <v>M</v>
          </cell>
          <cell r="K10" t="str">
            <v>O</v>
          </cell>
          <cell r="L10" t="str">
            <v>P</v>
          </cell>
          <cell r="M10" t="str">
            <v>Long Distance</v>
          </cell>
          <cell r="N10" t="str">
            <v>VIRGIN WC</v>
          </cell>
          <cell r="S10">
            <v>2</v>
          </cell>
          <cell r="T10" t="str">
            <v>D</v>
          </cell>
        </row>
        <row r="11">
          <cell r="B11">
            <v>3</v>
          </cell>
          <cell r="C11" t="str">
            <v>VIRGIN CROSSCOUNTRY</v>
          </cell>
          <cell r="D11" t="str">
            <v>0201</v>
          </cell>
          <cell r="E11" t="str">
            <v>0913</v>
          </cell>
          <cell r="F11">
            <v>104</v>
          </cell>
          <cell r="G11" t="str">
            <v>0701</v>
          </cell>
          <cell r="H11" t="str">
            <v>S</v>
          </cell>
          <cell r="I11" t="str">
            <v>T</v>
          </cell>
          <cell r="J11" t="str">
            <v>U</v>
          </cell>
          <cell r="K11" t="str">
            <v>W</v>
          </cell>
          <cell r="L11" t="str">
            <v>X</v>
          </cell>
          <cell r="M11" t="str">
            <v>Long Distance</v>
          </cell>
          <cell r="N11" t="str">
            <v>VIRGIN CC</v>
          </cell>
          <cell r="S11">
            <v>3</v>
          </cell>
          <cell r="T11" t="str">
            <v>E</v>
          </cell>
        </row>
        <row r="12">
          <cell r="B12">
            <v>4</v>
          </cell>
          <cell r="C12" t="str">
            <v>MIDLAND MAINLINE</v>
          </cell>
          <cell r="D12" t="str">
            <v>0201</v>
          </cell>
          <cell r="E12" t="str">
            <v>0913</v>
          </cell>
          <cell r="F12">
            <v>104</v>
          </cell>
          <cell r="G12" t="str">
            <v>0701</v>
          </cell>
          <cell r="H12" t="str">
            <v>AA</v>
          </cell>
          <cell r="I12" t="str">
            <v>AB</v>
          </cell>
          <cell r="J12" t="str">
            <v>AC</v>
          </cell>
          <cell r="K12" t="str">
            <v>AE</v>
          </cell>
          <cell r="L12" t="str">
            <v>AF</v>
          </cell>
          <cell r="M12" t="str">
            <v>Long Distance</v>
          </cell>
          <cell r="N12" t="str">
            <v>MML</v>
          </cell>
          <cell r="S12">
            <v>4</v>
          </cell>
          <cell r="T12" t="str">
            <v>F</v>
          </cell>
        </row>
        <row r="13">
          <cell r="B13">
            <v>5</v>
          </cell>
          <cell r="C13" t="str">
            <v>FIRST GREAT WESTERN</v>
          </cell>
          <cell r="D13" t="str">
            <v>0201</v>
          </cell>
          <cell r="E13" t="str">
            <v>0913</v>
          </cell>
          <cell r="F13">
            <v>104</v>
          </cell>
          <cell r="G13" t="str">
            <v>0701</v>
          </cell>
          <cell r="H13" t="str">
            <v>AI</v>
          </cell>
          <cell r="I13" t="str">
            <v>AJ</v>
          </cell>
          <cell r="J13" t="str">
            <v>AK</v>
          </cell>
          <cell r="K13" t="str">
            <v>AM</v>
          </cell>
          <cell r="L13" t="str">
            <v>AN</v>
          </cell>
          <cell r="M13" t="str">
            <v>Long Distance</v>
          </cell>
          <cell r="N13" t="str">
            <v>FGW</v>
          </cell>
          <cell r="S13">
            <v>5</v>
          </cell>
          <cell r="T13" t="str">
            <v>G</v>
          </cell>
        </row>
        <row r="14">
          <cell r="B14">
            <v>7</v>
          </cell>
          <cell r="C14" t="str">
            <v>CHILTERN</v>
          </cell>
          <cell r="D14" t="str">
            <v>0201</v>
          </cell>
          <cell r="E14" t="str">
            <v>0913</v>
          </cell>
          <cell r="F14">
            <v>104</v>
          </cell>
          <cell r="G14" t="str">
            <v>0701</v>
          </cell>
          <cell r="H14" t="str">
            <v>AY</v>
          </cell>
          <cell r="I14" t="str">
            <v>AZ</v>
          </cell>
          <cell r="J14" t="str">
            <v>BA</v>
          </cell>
          <cell r="K14" t="str">
            <v>BC</v>
          </cell>
          <cell r="L14" t="str">
            <v>BD</v>
          </cell>
          <cell r="M14" t="str">
            <v>London &amp; SE</v>
          </cell>
          <cell r="N14" t="str">
            <v>CHILTERN</v>
          </cell>
          <cell r="S14">
            <v>6</v>
          </cell>
          <cell r="T14" t="str">
            <v>H</v>
          </cell>
        </row>
        <row r="15">
          <cell r="B15">
            <v>8</v>
          </cell>
          <cell r="C15" t="str">
            <v>SOUTHERN</v>
          </cell>
          <cell r="D15" t="str">
            <v>0201</v>
          </cell>
          <cell r="E15" t="str">
            <v>0913</v>
          </cell>
          <cell r="F15">
            <v>104</v>
          </cell>
          <cell r="G15" t="str">
            <v>0701</v>
          </cell>
          <cell r="H15" t="str">
            <v>BG</v>
          </cell>
          <cell r="I15" t="str">
            <v>BH</v>
          </cell>
          <cell r="J15" t="str">
            <v>BI</v>
          </cell>
          <cell r="K15" t="str">
            <v>BK</v>
          </cell>
          <cell r="L15" t="str">
            <v>BL</v>
          </cell>
          <cell r="M15" t="str">
            <v>London &amp; SE</v>
          </cell>
          <cell r="N15" t="str">
            <v>SOUTHERN</v>
          </cell>
          <cell r="S15">
            <v>7</v>
          </cell>
          <cell r="T15" t="str">
            <v>I</v>
          </cell>
        </row>
        <row r="16">
          <cell r="B16">
            <v>9</v>
          </cell>
          <cell r="C16" t="str">
            <v>SOUTH EASTERN</v>
          </cell>
          <cell r="D16" t="str">
            <v>0201</v>
          </cell>
          <cell r="E16" t="str">
            <v>0913</v>
          </cell>
          <cell r="F16">
            <v>104</v>
          </cell>
          <cell r="G16" t="str">
            <v>0701</v>
          </cell>
          <cell r="H16" t="str">
            <v>BO</v>
          </cell>
          <cell r="I16" t="str">
            <v>BP</v>
          </cell>
          <cell r="J16" t="str">
            <v>BQ</v>
          </cell>
          <cell r="K16" t="str">
            <v>BS</v>
          </cell>
          <cell r="L16" t="str">
            <v>BT</v>
          </cell>
          <cell r="M16" t="str">
            <v>London &amp; SE</v>
          </cell>
          <cell r="N16" t="str">
            <v>SOUTH EASTERN</v>
          </cell>
          <cell r="S16">
            <v>8</v>
          </cell>
          <cell r="T16" t="str">
            <v>J</v>
          </cell>
        </row>
        <row r="17">
          <cell r="B17">
            <v>10</v>
          </cell>
          <cell r="C17" t="str">
            <v>ONE</v>
          </cell>
          <cell r="D17" t="str">
            <v>0201</v>
          </cell>
          <cell r="E17" t="str">
            <v>0913</v>
          </cell>
          <cell r="F17">
            <v>104</v>
          </cell>
          <cell r="G17" t="str">
            <v>0701</v>
          </cell>
          <cell r="H17" t="str">
            <v>BW</v>
          </cell>
          <cell r="I17" t="str">
            <v>BX</v>
          </cell>
          <cell r="J17" t="str">
            <v>BY</v>
          </cell>
          <cell r="K17" t="str">
            <v>CA</v>
          </cell>
          <cell r="L17" t="str">
            <v>CB</v>
          </cell>
          <cell r="M17" t="str">
            <v>London &amp; SE</v>
          </cell>
          <cell r="N17" t="str">
            <v>ONERAILWAY</v>
          </cell>
          <cell r="S17">
            <v>9</v>
          </cell>
          <cell r="T17" t="str">
            <v>K</v>
          </cell>
        </row>
        <row r="18">
          <cell r="B18">
            <v>11</v>
          </cell>
          <cell r="C18" t="str">
            <v>c2c</v>
          </cell>
          <cell r="D18" t="str">
            <v>0201</v>
          </cell>
          <cell r="E18" t="str">
            <v>0913</v>
          </cell>
          <cell r="F18">
            <v>104</v>
          </cell>
          <cell r="G18" t="str">
            <v>0701</v>
          </cell>
          <cell r="H18" t="str">
            <v>CE</v>
          </cell>
          <cell r="I18" t="str">
            <v>CF</v>
          </cell>
          <cell r="J18" t="str">
            <v>CG</v>
          </cell>
          <cell r="K18" t="str">
            <v>CI</v>
          </cell>
          <cell r="L18" t="str">
            <v>CJ</v>
          </cell>
          <cell r="M18" t="str">
            <v>London &amp; SE</v>
          </cell>
          <cell r="N18" t="str">
            <v>C2C</v>
          </cell>
          <cell r="S18">
            <v>10</v>
          </cell>
          <cell r="T18" t="str">
            <v>L</v>
          </cell>
        </row>
        <row r="19">
          <cell r="B19">
            <v>12</v>
          </cell>
          <cell r="C19" t="str">
            <v>SILVERLINK</v>
          </cell>
          <cell r="D19" t="str">
            <v>0201</v>
          </cell>
          <cell r="E19" t="str">
            <v>0913</v>
          </cell>
          <cell r="F19">
            <v>104</v>
          </cell>
          <cell r="G19" t="str">
            <v>0701</v>
          </cell>
          <cell r="H19" t="str">
            <v>CM</v>
          </cell>
          <cell r="I19" t="str">
            <v>CN</v>
          </cell>
          <cell r="J19" t="str">
            <v>CO</v>
          </cell>
          <cell r="K19" t="str">
            <v>CQ</v>
          </cell>
          <cell r="L19" t="str">
            <v>CR</v>
          </cell>
          <cell r="M19" t="str">
            <v>London &amp; SE</v>
          </cell>
          <cell r="N19" t="str">
            <v>SILVERLINK</v>
          </cell>
          <cell r="S19">
            <v>11</v>
          </cell>
          <cell r="T19" t="str">
            <v>M</v>
          </cell>
        </row>
        <row r="20">
          <cell r="B20">
            <v>13</v>
          </cell>
          <cell r="C20" t="str">
            <v>SOUTH WEST TRAINS</v>
          </cell>
          <cell r="D20" t="str">
            <v>0201</v>
          </cell>
          <cell r="E20" t="str">
            <v>0913</v>
          </cell>
          <cell r="F20">
            <v>104</v>
          </cell>
          <cell r="G20" t="str">
            <v>0701</v>
          </cell>
          <cell r="H20" t="str">
            <v>CU</v>
          </cell>
          <cell r="I20" t="str">
            <v>CV</v>
          </cell>
          <cell r="J20" t="str">
            <v>CW</v>
          </cell>
          <cell r="K20" t="str">
            <v>CY</v>
          </cell>
          <cell r="L20" t="str">
            <v>CZ</v>
          </cell>
          <cell r="M20" t="str">
            <v>London &amp; SE</v>
          </cell>
          <cell r="N20" t="str">
            <v>SWT</v>
          </cell>
          <cell r="S20">
            <v>12</v>
          </cell>
          <cell r="T20" t="str">
            <v>N</v>
          </cell>
        </row>
        <row r="21">
          <cell r="B21">
            <v>14</v>
          </cell>
          <cell r="C21" t="str">
            <v>FIRST CAPITAL CONNECT</v>
          </cell>
          <cell r="D21" t="str">
            <v>0201</v>
          </cell>
          <cell r="E21" t="str">
            <v>0913</v>
          </cell>
          <cell r="F21">
            <v>104</v>
          </cell>
          <cell r="G21" t="str">
            <v>0701</v>
          </cell>
          <cell r="H21" t="str">
            <v>DC</v>
          </cell>
          <cell r="I21" t="str">
            <v>DD</v>
          </cell>
          <cell r="J21" t="str">
            <v>DE</v>
          </cell>
          <cell r="K21" t="str">
            <v>DG</v>
          </cell>
          <cell r="L21" t="str">
            <v>DH</v>
          </cell>
          <cell r="M21" t="str">
            <v>London &amp; SE</v>
          </cell>
          <cell r="N21" t="str">
            <v>FIRST CAPITAL CONNECT</v>
          </cell>
          <cell r="S21">
            <v>13</v>
          </cell>
          <cell r="T21" t="str">
            <v>O</v>
          </cell>
        </row>
        <row r="22">
          <cell r="B22">
            <v>19</v>
          </cell>
          <cell r="C22" t="str">
            <v>CENTRAL</v>
          </cell>
          <cell r="D22" t="str">
            <v>0201</v>
          </cell>
          <cell r="E22" t="str">
            <v>0913</v>
          </cell>
          <cell r="F22">
            <v>104</v>
          </cell>
          <cell r="G22" t="str">
            <v>0701</v>
          </cell>
          <cell r="H22" t="str">
            <v>EM</v>
          </cell>
          <cell r="I22" t="str">
            <v>EN</v>
          </cell>
          <cell r="J22" t="str">
            <v>EO</v>
          </cell>
          <cell r="K22" t="str">
            <v>EQ</v>
          </cell>
          <cell r="L22" t="str">
            <v>ER</v>
          </cell>
          <cell r="M22" t="str">
            <v>Regional</v>
          </cell>
          <cell r="N22" t="str">
            <v>CENTRAL</v>
          </cell>
          <cell r="S22">
            <v>14</v>
          </cell>
          <cell r="T22" t="str">
            <v>P</v>
          </cell>
        </row>
        <row r="23">
          <cell r="B23">
            <v>20</v>
          </cell>
          <cell r="C23" t="str">
            <v>GATWICK EXPRESS</v>
          </cell>
          <cell r="D23" t="str">
            <v>0201</v>
          </cell>
          <cell r="E23" t="str">
            <v>0913</v>
          </cell>
          <cell r="F23">
            <v>104</v>
          </cell>
          <cell r="G23" t="str">
            <v>0701</v>
          </cell>
          <cell r="H23" t="str">
            <v>EU</v>
          </cell>
          <cell r="I23" t="str">
            <v>EV</v>
          </cell>
          <cell r="J23" t="str">
            <v>EW</v>
          </cell>
          <cell r="K23" t="str">
            <v>EY</v>
          </cell>
          <cell r="L23" t="str">
            <v>EZ</v>
          </cell>
          <cell r="M23" t="str">
            <v>Regional</v>
          </cell>
          <cell r="N23" t="str">
            <v>GATWICK</v>
          </cell>
        </row>
        <row r="24">
          <cell r="B24">
            <v>21</v>
          </cell>
          <cell r="C24" t="str">
            <v>ISLAND LINE</v>
          </cell>
          <cell r="D24" t="str">
            <v>0201</v>
          </cell>
          <cell r="E24" t="str">
            <v>0913</v>
          </cell>
          <cell r="F24">
            <v>104</v>
          </cell>
          <cell r="G24" t="str">
            <v>0701</v>
          </cell>
          <cell r="H24" t="str">
            <v>FC</v>
          </cell>
          <cell r="I24" t="str">
            <v>FD</v>
          </cell>
          <cell r="J24" t="str">
            <v>FE</v>
          </cell>
          <cell r="K24" t="str">
            <v>FG</v>
          </cell>
          <cell r="L24" t="str">
            <v>FH</v>
          </cell>
          <cell r="M24" t="str">
            <v>Regional</v>
          </cell>
          <cell r="N24" t="str">
            <v>ISLAND</v>
          </cell>
        </row>
        <row r="25">
          <cell r="B25">
            <v>22</v>
          </cell>
          <cell r="C25" t="str">
            <v>MERSEYRAIL</v>
          </cell>
          <cell r="D25" t="str">
            <v>0201</v>
          </cell>
          <cell r="E25" t="str">
            <v>0913</v>
          </cell>
          <cell r="F25">
            <v>104</v>
          </cell>
          <cell r="G25" t="str">
            <v>0701</v>
          </cell>
          <cell r="H25" t="str">
            <v>FK</v>
          </cell>
          <cell r="I25" t="str">
            <v>FL</v>
          </cell>
          <cell r="J25" t="str">
            <v>FM</v>
          </cell>
          <cell r="K25" t="str">
            <v>FO</v>
          </cell>
          <cell r="L25" t="str">
            <v>FP</v>
          </cell>
          <cell r="M25" t="str">
            <v>Regional</v>
          </cell>
          <cell r="N25" t="str">
            <v>MERSEYRAIL</v>
          </cell>
        </row>
        <row r="26">
          <cell r="B26">
            <v>25</v>
          </cell>
          <cell r="C26" t="str">
            <v>FIRST SCOTRAIL</v>
          </cell>
          <cell r="D26" t="str">
            <v>0201</v>
          </cell>
          <cell r="E26" t="str">
            <v>0913</v>
          </cell>
          <cell r="F26">
            <v>104</v>
          </cell>
          <cell r="G26" t="str">
            <v>0701</v>
          </cell>
          <cell r="H26" t="str">
            <v>GI</v>
          </cell>
          <cell r="I26" t="str">
            <v>GJ</v>
          </cell>
          <cell r="J26" t="str">
            <v>GK</v>
          </cell>
          <cell r="K26" t="str">
            <v>GM</v>
          </cell>
          <cell r="L26" t="str">
            <v>GN</v>
          </cell>
          <cell r="M26" t="str">
            <v>Regional</v>
          </cell>
          <cell r="N26" t="str">
            <v>SCOTRAIL</v>
          </cell>
        </row>
        <row r="27">
          <cell r="B27">
            <v>28</v>
          </cell>
          <cell r="C27" t="str">
            <v>ARRIVA TRAINS WALES</v>
          </cell>
          <cell r="D27" t="str">
            <v>0208</v>
          </cell>
          <cell r="E27" t="str">
            <v>0913</v>
          </cell>
          <cell r="F27">
            <v>97</v>
          </cell>
          <cell r="G27" t="str">
            <v>0701</v>
          </cell>
          <cell r="H27" t="str">
            <v>HC</v>
          </cell>
          <cell r="I27" t="str">
            <v>HD</v>
          </cell>
          <cell r="J27" t="str">
            <v>HE</v>
          </cell>
          <cell r="K27" t="str">
            <v>HG</v>
          </cell>
          <cell r="L27" t="str">
            <v>HH</v>
          </cell>
          <cell r="M27" t="str">
            <v>Regional</v>
          </cell>
          <cell r="N27" t="str">
            <v>ARRIVA TRAINS WALES</v>
          </cell>
        </row>
        <row r="28">
          <cell r="B28">
            <v>29</v>
          </cell>
          <cell r="C28" t="str">
            <v>TRANSPENNINE EXPRESS</v>
          </cell>
          <cell r="D28" t="str">
            <v>0412</v>
          </cell>
          <cell r="E28" t="str">
            <v>0913</v>
          </cell>
          <cell r="F28">
            <v>67</v>
          </cell>
          <cell r="G28" t="str">
            <v>0701</v>
          </cell>
          <cell r="H28" t="str">
            <v>HK</v>
          </cell>
          <cell r="I28" t="str">
            <v>HL</v>
          </cell>
          <cell r="J28" t="str">
            <v>HM</v>
          </cell>
          <cell r="K28" t="str">
            <v>HO</v>
          </cell>
          <cell r="L28" t="str">
            <v>HP</v>
          </cell>
          <cell r="M28" t="str">
            <v>Regional</v>
          </cell>
          <cell r="N28" t="str">
            <v>TRANSPENNINE</v>
          </cell>
        </row>
        <row r="29">
          <cell r="B29">
            <v>30</v>
          </cell>
          <cell r="C29" t="str">
            <v>NORTHERN</v>
          </cell>
          <cell r="D29" t="str">
            <v>0510</v>
          </cell>
          <cell r="E29" t="str">
            <v>0913</v>
          </cell>
          <cell r="F29">
            <v>56</v>
          </cell>
          <cell r="G29" t="str">
            <v>0701</v>
          </cell>
          <cell r="H29" t="str">
            <v>HS</v>
          </cell>
          <cell r="I29" t="str">
            <v>HT</v>
          </cell>
          <cell r="J29" t="str">
            <v>HU</v>
          </cell>
          <cell r="K29" t="str">
            <v>HW</v>
          </cell>
          <cell r="L29" t="str">
            <v>HX</v>
          </cell>
          <cell r="M29" t="str">
            <v>Regional</v>
          </cell>
          <cell r="N29" t="str">
            <v>NORTHERN</v>
          </cell>
        </row>
        <row r="30">
          <cell r="B30">
            <v>31</v>
          </cell>
          <cell r="C30" t="str">
            <v>ARRIVA CROSS COUNTRY</v>
          </cell>
          <cell r="D30" t="str">
            <v>0809</v>
          </cell>
          <cell r="E30" t="str">
            <v>0913</v>
          </cell>
          <cell r="F30">
            <v>18</v>
          </cell>
          <cell r="G30" t="str">
            <v>0809</v>
          </cell>
          <cell r="H30" t="str">
            <v>AQ</v>
          </cell>
          <cell r="I30" t="str">
            <v>AR</v>
          </cell>
          <cell r="J30" t="str">
            <v>AS</v>
          </cell>
          <cell r="K30" t="str">
            <v>AU</v>
          </cell>
          <cell r="L30" t="str">
            <v>AV</v>
          </cell>
          <cell r="M30" t="str">
            <v>Long Distance</v>
          </cell>
          <cell r="N30" t="str">
            <v>ARRIVA CROSS COUNTRY</v>
          </cell>
        </row>
        <row r="31">
          <cell r="B31">
            <v>32</v>
          </cell>
          <cell r="C31" t="str">
            <v>EAST MIDLANDS TRAINS</v>
          </cell>
          <cell r="D31" t="str">
            <v>0809</v>
          </cell>
          <cell r="E31" t="str">
            <v>0913</v>
          </cell>
          <cell r="F31">
            <v>18</v>
          </cell>
          <cell r="G31" t="str">
            <v>0809</v>
          </cell>
          <cell r="H31" t="str">
            <v>IA</v>
          </cell>
          <cell r="I31" t="str">
            <v>IB</v>
          </cell>
          <cell r="J31" t="str">
            <v>IC</v>
          </cell>
          <cell r="K31" t="str">
            <v>IE</v>
          </cell>
          <cell r="L31" t="str">
            <v>IF</v>
          </cell>
          <cell r="M31" t="str">
            <v>Regional</v>
          </cell>
          <cell r="N31" t="str">
            <v>EAST MIDLANDS</v>
          </cell>
        </row>
        <row r="32">
          <cell r="B32">
            <v>33</v>
          </cell>
          <cell r="C32" t="str">
            <v>LONDON MIDLAND</v>
          </cell>
          <cell r="D32" t="str">
            <v>0809</v>
          </cell>
          <cell r="E32" t="str">
            <v>0913</v>
          </cell>
          <cell r="F32">
            <v>18</v>
          </cell>
          <cell r="G32" t="str">
            <v>0809</v>
          </cell>
          <cell r="H32" t="str">
            <v>II</v>
          </cell>
          <cell r="I32" t="str">
            <v>IJ</v>
          </cell>
          <cell r="J32" t="str">
            <v>IK</v>
          </cell>
          <cell r="K32" t="str">
            <v>IM</v>
          </cell>
          <cell r="L32" t="str">
            <v>IN</v>
          </cell>
          <cell r="M32" t="str">
            <v>Regional</v>
          </cell>
          <cell r="N32" t="str">
            <v>LONDON MIDLAND</v>
          </cell>
        </row>
        <row r="33">
          <cell r="B33">
            <v>34</v>
          </cell>
          <cell r="C33" t="str">
            <v>LONDON OVERGROUND</v>
          </cell>
          <cell r="D33" t="str">
            <v>0809</v>
          </cell>
          <cell r="E33" t="str">
            <v>0913</v>
          </cell>
          <cell r="F33">
            <v>18</v>
          </cell>
          <cell r="G33" t="str">
            <v>0809</v>
          </cell>
          <cell r="H33" t="str">
            <v>EA</v>
          </cell>
          <cell r="I33" t="str">
            <v>EB</v>
          </cell>
          <cell r="J33" t="str">
            <v>EC</v>
          </cell>
          <cell r="K33" t="str">
            <v>EE</v>
          </cell>
          <cell r="L33" t="str">
            <v>EF</v>
          </cell>
          <cell r="M33" t="str">
            <v>London &amp; SE</v>
          </cell>
          <cell r="N33" t="str">
            <v>LONDON OVERGROUND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Table_A"/>
      <sheetName val="Table_B"/>
      <sheetName val="Table_C"/>
      <sheetName val="Table_D"/>
      <sheetName val="Table_E"/>
      <sheetName val="Table_F"/>
      <sheetName val="Table_G"/>
      <sheetName val="Table_H"/>
      <sheetName val="Table_Ii"/>
      <sheetName val="Table_Iii"/>
      <sheetName val="Table_J"/>
      <sheetName val="Table_K"/>
      <sheetName val="Table_L"/>
      <sheetName val="Table_M"/>
      <sheetName val="Table_N"/>
      <sheetName val="Table_O"/>
      <sheetName val="Table_P"/>
      <sheetName val="Table_0"/>
      <sheetName val="Table_0a"/>
      <sheetName val="Table_0b"/>
      <sheetName val="Table_1"/>
      <sheetName val="Table_1a"/>
      <sheetName val="Table_1b"/>
      <sheetName val="Table_1c"/>
      <sheetName val="Table_1d"/>
      <sheetName val="Table_1e"/>
      <sheetName val="Table_1f"/>
      <sheetName val="Table_1g"/>
      <sheetName val="Table_1h"/>
      <sheetName val="Table_2"/>
      <sheetName val="Table_2a"/>
      <sheetName val="Table_2b"/>
      <sheetName val="Table_2c"/>
      <sheetName val="Table_2d"/>
      <sheetName val="Table_2e"/>
      <sheetName val="Table_3"/>
      <sheetName val="Table_3a"/>
      <sheetName val="Table_3b"/>
      <sheetName val="Table_4a"/>
      <sheetName val="Table_4ai"/>
      <sheetName val="Table_4aii"/>
      <sheetName val="Table_4b"/>
      <sheetName val="Table_4bi"/>
      <sheetName val="Table_4bii"/>
      <sheetName val="Table_5a"/>
      <sheetName val="Table_5ai"/>
      <sheetName val="Table_5b"/>
      <sheetName val="Table_5bi"/>
      <sheetName val="Table_6"/>
      <sheetName val="Table_6a"/>
      <sheetName val="Table_7"/>
      <sheetName val="Table_7a"/>
      <sheetName val="Table_8"/>
      <sheetName val="Table_8a"/>
      <sheetName val="Table_8b"/>
      <sheetName val="Table_8c"/>
      <sheetName val="Table_8d"/>
      <sheetName val="Table_8e"/>
      <sheetName val="Table_8f"/>
      <sheetName val="Table_8g"/>
      <sheetName val="Table_8h"/>
      <sheetName val="Table_8i"/>
      <sheetName val="Table_8j"/>
      <sheetName val="Table_9"/>
      <sheetName val="Table_9a"/>
      <sheetName val="Table_9b"/>
      <sheetName val="Table_9c"/>
      <sheetName val="Table_9d"/>
      <sheetName val="Table_10a"/>
      <sheetName val="Table_10b"/>
      <sheetName val="Table_11a"/>
      <sheetName val="Table_11b"/>
      <sheetName val="Table_12"/>
      <sheetName val="Table_12a"/>
      <sheetName val="Table_13"/>
      <sheetName val="Table_13a"/>
      <sheetName val="Table_14"/>
      <sheetName val="Table_14a"/>
      <sheetName val="Table_14b"/>
      <sheetName val="Table_14c"/>
      <sheetName val="Table_14d"/>
      <sheetName val="Table_15a"/>
      <sheetName val="Table_15b"/>
      <sheetName val="Table_15c"/>
      <sheetName val="Table_15d"/>
      <sheetName val="Table_15e"/>
      <sheetName val="Table_16"/>
      <sheetName val="Table_17"/>
      <sheetName val="Table_18"/>
    </sheetNames>
    <sheetDataSet>
      <sheetData sheetId="0">
        <row r="5">
          <cell r="B5" t="str">
            <v>2007/08</v>
          </cell>
        </row>
        <row r="6">
          <cell r="B6" t="str">
            <v>C07051</v>
          </cell>
        </row>
        <row r="7">
          <cell r="B7">
            <v>2009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 all day"/>
      <sheetName val="Inputs all day continued"/>
      <sheetName val="Inputs all day Qtly"/>
      <sheetName val="Inputs all day Qtly continued"/>
      <sheetName val="quarters all day"/>
      <sheetName val="quarters all day continued"/>
      <sheetName val="Inputs peak"/>
      <sheetName val="Inputs peak Qtly"/>
      <sheetName val="quarters peak"/>
      <sheetName val="TOC by Q"/>
      <sheetName val="TOC by Q continued"/>
      <sheetName val="Sector by Q"/>
      <sheetName val="Table 2.1a final"/>
      <sheetName val="chart 2.1 final"/>
      <sheetName val="Table 2.1b final"/>
      <sheetName val="chart  2.1b final "/>
      <sheetName val=" 2.1b  by TOCS  Workings"/>
      <sheetName val="checking"/>
      <sheetName val="period summary"/>
      <sheetName val="period summary new TOCs"/>
      <sheetName val="Chapter 8 Working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48">
          <cell r="CV48">
            <v>0.87194039363268028</v>
          </cell>
        </row>
      </sheetData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dataticktype_2008P10-P13"/>
      <sheetName val="tickettypetabulations"/>
      <sheetName val="Sheet1"/>
      <sheetName val="rawdatasector_2008P10-P13"/>
      <sheetName val="sectorcodes"/>
      <sheetName val="JEMCON Changes"/>
      <sheetName val="rawdatasector_2008P10-P13_FGW"/>
      <sheetName val="sectortabulations_revenue"/>
      <sheetName val="sectortabulations_journeys"/>
      <sheetName val="pivot table_miles"/>
      <sheetName val="sectortabulations_kms"/>
      <sheetName val="Table 1.1a"/>
      <sheetName val="Table 1.1b"/>
      <sheetName val="Chart 1.1a"/>
      <sheetName val="Chart 1.1b"/>
      <sheetName val="Table 1.2a"/>
      <sheetName val="Table 1.2b"/>
      <sheetName val="Chart 1.2a"/>
      <sheetName val="Chart 1.2b"/>
      <sheetName val="Table 1.3a"/>
      <sheetName val="Table 1.3b"/>
      <sheetName val="Table 1.3c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TOCS"/>
      <sheetName val="TOC by period"/>
      <sheetName val="TOC by period by 100"/>
      <sheetName val="Sector by Period"/>
      <sheetName val="TOC by sub period"/>
      <sheetName val="TOC by Q"/>
      <sheetName val="sector by Q_MAA"/>
      <sheetName val="SA Ordinary"/>
      <sheetName val="SA Seasons"/>
      <sheetName val="SA Seasons Break"/>
      <sheetName val="SA sub period Break"/>
      <sheetName val="SA sub period"/>
      <sheetName val="SA by Q Break"/>
      <sheetName val="SA by Q"/>
      <sheetName val="sector by Q"/>
      <sheetName val="Table 1.2a"/>
      <sheetName val="Table 1.2b"/>
      <sheetName val="Chart 1.2a"/>
      <sheetName val="Chart 1.2b"/>
      <sheetName val="0607 Q1"/>
      <sheetName val="0607 Q2 Journeys"/>
      <sheetName val="0607 Q3 Journeys"/>
      <sheetName val="0607 Q4 Journeys"/>
      <sheetName val="0607 Total Journey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tax/tax-policy/tax-database.htm" TargetMode="External"/><Relationship Id="rId2" Type="http://schemas.openxmlformats.org/officeDocument/2006/relationships/hyperlink" Target="http://www.kpmg.com/global/en/services/tax/tax-tools-and-resources/pages/corporate-tax-rates-table.aspx" TargetMode="External"/><Relationship Id="rId1" Type="http://schemas.openxmlformats.org/officeDocument/2006/relationships/hyperlink" Target="http://www.doingbusiness.org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t.com/cms/s/988051be-fdee-11e3-bd0e-00144feab7de,Authorised=false.html?_i_location=http%3A%2F%2Fwww.ft.com%2Fcms%2Fs%2F0%2F988051be-fdee-11e3-bd0e-00144feab7de.html%3Fsiteedition%3Duk&amp;siteedition=uk&amp;_i_referer=http%3A%2F%2Fwww.ft.com%2Findept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gov.uk/government/uploads/system/uploads/attachment_data/file/391081/Ninth_statement_of_new_regulation.pdf" TargetMode="External"/><Relationship Id="rId1" Type="http://schemas.openxmlformats.org/officeDocument/2006/relationships/hyperlink" Target="http://www.nao.org.uk/report/business-perceptions-survey-2014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ankofengland.co.uk/boeapps/iadb/newintermed.asp" TargetMode="External"/><Relationship Id="rId1" Type="http://schemas.openxmlformats.org/officeDocument/2006/relationships/hyperlink" Target="https://www.gov.uk/government/statistical-data-sets/live-tables-on-planning-application-statistics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unctadstat.unctad.org/ReportFolders/reportFolders.aspx?sCS_referer=&amp;sCS_ChosenLang=en" TargetMode="External"/><Relationship Id="rId2" Type="http://schemas.openxmlformats.org/officeDocument/2006/relationships/hyperlink" Target="http://www.ons.gov.uk/ons/rel/naa2/quarterly-national-accounts/q3-2014/index.html" TargetMode="External"/><Relationship Id="rId1" Type="http://schemas.openxmlformats.org/officeDocument/2006/relationships/hyperlink" Target="http://unctad.org/en/PublicationsLibrary/wir2014_en.pdf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unctad.org/en/PublicationsLibrary/wir2014_e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ons.gov.uk/ons/rel/pse/public-sector-employment/q1-2014/rft-pse-2014-q1.xls" TargetMode="External"/><Relationship Id="rId1" Type="http://schemas.openxmlformats.org/officeDocument/2006/relationships/hyperlink" Target="https://www.gov.uk/government/organisations/department-of-energy-climate-change/series/uk-energy-in-brie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publications/performance-of-the-uk-research-base-international-comparison-2013" TargetMode="External"/><Relationship Id="rId2" Type="http://schemas.openxmlformats.org/officeDocument/2006/relationships/hyperlink" Target="http://www.timeshighereducation.co.uk/world-university-rankings/2014-15/world-ranking" TargetMode="External"/><Relationship Id="rId1" Type="http://schemas.openxmlformats.org/officeDocument/2006/relationships/hyperlink" Target="http://www.thedataservice.org.uk/Statistics/fe_data_library/Apprenticeships/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thedataservice.org.uk/Statistics/fe_data_library/Apprenticeships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gov.uk/government/organisations/department-for-business-innovation-skills/series/widening-participation-in-higher-education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ecd.org/employment/emp/oecdindicatorsofemploymentprotection.htm" TargetMode="External"/><Relationship Id="rId2" Type="http://schemas.openxmlformats.org/officeDocument/2006/relationships/hyperlink" Target="http://www.weforum.org/issues/competitiveness-0/gci2012-data-platform/" TargetMode="External"/><Relationship Id="rId1" Type="http://schemas.openxmlformats.org/officeDocument/2006/relationships/hyperlink" Target="http://www.imd.org/wcc/wcy-world-competitiveness-yearbook-online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workbookViewId="0"/>
  </sheetViews>
  <sheetFormatPr defaultColWidth="8.6640625" defaultRowHeight="13.2" x14ac:dyDescent="0.25"/>
  <cols>
    <col min="1" max="1" width="11.5546875" style="2" bestFit="1" customWidth="1"/>
    <col min="2" max="2" width="31.88671875" style="2" customWidth="1"/>
    <col min="3" max="4" width="7.33203125" style="2" customWidth="1"/>
    <col min="5" max="5" width="16.88671875" style="2" customWidth="1"/>
    <col min="6" max="6" width="7.33203125" style="2" customWidth="1"/>
    <col min="7" max="10" width="8.6640625" style="2" customWidth="1"/>
    <col min="11" max="11" width="8.6640625" style="3" customWidth="1"/>
    <col min="12" max="12" width="8.6640625" style="2" customWidth="1"/>
    <col min="13" max="13" width="33.6640625" style="2" customWidth="1"/>
    <col min="14" max="14" width="12.88671875" style="4" customWidth="1"/>
    <col min="15" max="16384" width="8.6640625" style="2"/>
  </cols>
  <sheetData>
    <row r="1" spans="1:17" ht="12.75" customHeight="1" x14ac:dyDescent="0.25">
      <c r="A1" s="1" t="s">
        <v>290</v>
      </c>
      <c r="B1" s="1" t="s">
        <v>0</v>
      </c>
    </row>
    <row r="2" spans="1:17" ht="12.75" customHeight="1" x14ac:dyDescent="0.25">
      <c r="L2" s="5" t="s">
        <v>1</v>
      </c>
      <c r="M2" s="6" t="s">
        <v>0</v>
      </c>
    </row>
    <row r="3" spans="1:17" ht="12.75" customHeight="1" x14ac:dyDescent="0.3">
      <c r="B3" s="379" t="s">
        <v>2</v>
      </c>
      <c r="C3" s="379"/>
      <c r="D3" s="379"/>
      <c r="E3" s="379"/>
      <c r="F3" s="379"/>
      <c r="L3" s="5" t="s">
        <v>3</v>
      </c>
      <c r="M3" s="7" t="s">
        <v>4</v>
      </c>
      <c r="O3" s="7"/>
    </row>
    <row r="4" spans="1:17" ht="14.25" customHeight="1" thickBot="1" x14ac:dyDescent="0.35">
      <c r="B4" s="8" t="s">
        <v>5</v>
      </c>
      <c r="C4" s="9">
        <v>2011</v>
      </c>
      <c r="D4" s="9">
        <v>2012</v>
      </c>
      <c r="E4" s="9">
        <v>2013</v>
      </c>
      <c r="F4" s="9">
        <v>2014</v>
      </c>
      <c r="L4" s="5" t="s">
        <v>6</v>
      </c>
      <c r="M4" s="20">
        <v>42125</v>
      </c>
    </row>
    <row r="5" spans="1:17" ht="12.75" customHeight="1" thickTop="1" x14ac:dyDescent="0.3">
      <c r="B5" s="10" t="s">
        <v>7</v>
      </c>
      <c r="C5" s="11">
        <v>26</v>
      </c>
      <c r="D5" s="11">
        <v>24</v>
      </c>
      <c r="E5" s="11">
        <v>23</v>
      </c>
      <c r="F5" s="11">
        <v>21</v>
      </c>
      <c r="L5" s="12"/>
      <c r="M5" s="6"/>
    </row>
    <row r="6" spans="1:17" ht="12.75" customHeight="1" x14ac:dyDescent="0.3">
      <c r="B6" s="10" t="s">
        <v>8</v>
      </c>
      <c r="C6" s="11">
        <v>27.7</v>
      </c>
      <c r="D6" s="11">
        <v>26.1</v>
      </c>
      <c r="E6" s="11">
        <v>26.3</v>
      </c>
      <c r="F6" s="11">
        <v>26.3</v>
      </c>
      <c r="M6" s="13" t="s">
        <v>9</v>
      </c>
      <c r="O6" s="4"/>
      <c r="P6" s="4"/>
      <c r="Q6" s="4"/>
    </row>
    <row r="7" spans="1:17" ht="12.75" customHeight="1" x14ac:dyDescent="0.3">
      <c r="B7" s="10" t="s">
        <v>10</v>
      </c>
      <c r="C7" s="11">
        <v>27.5</v>
      </c>
      <c r="D7" s="11">
        <v>27.5</v>
      </c>
      <c r="E7" s="11">
        <v>27.5</v>
      </c>
      <c r="F7" s="11">
        <v>27.5</v>
      </c>
      <c r="M7" s="14"/>
      <c r="N7" s="15"/>
      <c r="O7" s="15"/>
      <c r="P7" s="15"/>
      <c r="Q7" s="15"/>
    </row>
    <row r="8" spans="1:17" ht="12.75" customHeight="1" x14ac:dyDescent="0.3">
      <c r="B8" s="10" t="s">
        <v>11</v>
      </c>
      <c r="C8" s="11">
        <v>30.2</v>
      </c>
      <c r="D8" s="11">
        <v>30.2</v>
      </c>
      <c r="E8" s="11">
        <v>30.2</v>
      </c>
      <c r="F8" s="11">
        <v>30.2</v>
      </c>
      <c r="L8" s="1"/>
      <c r="M8" s="14"/>
      <c r="N8" s="15"/>
      <c r="O8" s="15"/>
      <c r="P8" s="15"/>
      <c r="Q8" s="15"/>
    </row>
    <row r="9" spans="1:17" ht="12.75" customHeight="1" x14ac:dyDescent="0.3">
      <c r="B9" s="10" t="s">
        <v>12</v>
      </c>
      <c r="C9" s="11">
        <v>34.4</v>
      </c>
      <c r="D9" s="11">
        <v>34.4</v>
      </c>
      <c r="E9" s="11">
        <v>34.4</v>
      </c>
      <c r="F9" s="11">
        <v>34.4</v>
      </c>
      <c r="M9" s="27"/>
      <c r="N9" s="310"/>
      <c r="O9" s="311"/>
      <c r="P9" s="16"/>
      <c r="Q9" s="17"/>
    </row>
    <row r="10" spans="1:17" ht="12.75" customHeight="1" x14ac:dyDescent="0.3">
      <c r="B10" s="10" t="s">
        <v>13</v>
      </c>
      <c r="C10" s="11">
        <v>39.5</v>
      </c>
      <c r="D10" s="11">
        <v>39.5</v>
      </c>
      <c r="E10" s="11">
        <v>37</v>
      </c>
      <c r="F10" s="11">
        <v>37</v>
      </c>
      <c r="M10" s="4"/>
      <c r="N10" s="16"/>
      <c r="O10" s="17"/>
      <c r="P10" s="16"/>
      <c r="Q10" s="17"/>
    </row>
    <row r="11" spans="1:17" ht="12.75" customHeight="1" x14ac:dyDescent="0.3">
      <c r="B11" s="10" t="s">
        <v>14</v>
      </c>
      <c r="C11" s="11">
        <v>39.200000000000003</v>
      </c>
      <c r="D11" s="11">
        <v>39.1</v>
      </c>
      <c r="E11" s="11">
        <v>39.1</v>
      </c>
      <c r="F11" s="11">
        <v>39.1</v>
      </c>
      <c r="M11" s="4"/>
      <c r="N11" s="16"/>
      <c r="O11" s="17"/>
      <c r="P11" s="16"/>
      <c r="Q11" s="17"/>
    </row>
    <row r="12" spans="1:17" ht="12.75" customHeight="1" x14ac:dyDescent="0.25">
      <c r="M12" s="4"/>
      <c r="N12" s="16"/>
      <c r="O12" s="17"/>
      <c r="P12" s="16"/>
      <c r="Q12" s="17"/>
    </row>
    <row r="13" spans="1:17" ht="12.75" customHeight="1" x14ac:dyDescent="0.25">
      <c r="M13" s="4"/>
      <c r="N13" s="16"/>
      <c r="O13" s="17"/>
      <c r="P13" s="16"/>
      <c r="Q13" s="17"/>
    </row>
    <row r="14" spans="1:17" ht="12.75" customHeight="1" x14ac:dyDescent="0.25">
      <c r="M14" s="4"/>
      <c r="N14" s="16"/>
      <c r="O14" s="17"/>
      <c r="P14" s="16"/>
      <c r="Q14" s="17"/>
    </row>
    <row r="15" spans="1:17" ht="12.75" customHeight="1" x14ac:dyDescent="0.25">
      <c r="M15" s="4"/>
      <c r="N15" s="16"/>
      <c r="O15" s="17"/>
      <c r="P15" s="16"/>
      <c r="Q15" s="17"/>
    </row>
    <row r="16" spans="1:17" ht="12.75" customHeight="1" x14ac:dyDescent="0.25">
      <c r="M16" s="4"/>
      <c r="N16" s="16"/>
      <c r="O16" s="17"/>
      <c r="P16" s="16"/>
      <c r="Q16" s="17"/>
    </row>
    <row r="17" spans="1:17" ht="12.75" customHeight="1" x14ac:dyDescent="0.25">
      <c r="M17" s="4"/>
      <c r="N17" s="16"/>
      <c r="O17" s="17"/>
      <c r="P17" s="16"/>
      <c r="Q17" s="17"/>
    </row>
    <row r="18" spans="1:17" ht="12.75" customHeight="1" x14ac:dyDescent="0.25">
      <c r="M18" s="4"/>
      <c r="N18" s="16"/>
      <c r="O18" s="17"/>
      <c r="P18" s="16"/>
      <c r="Q18" s="17"/>
    </row>
    <row r="19" spans="1:17" ht="12.75" customHeight="1" x14ac:dyDescent="0.25">
      <c r="M19" s="4"/>
      <c r="N19" s="16"/>
      <c r="O19" s="17"/>
      <c r="P19" s="16"/>
      <c r="Q19" s="17"/>
    </row>
    <row r="20" spans="1:17" ht="12.75" customHeight="1" x14ac:dyDescent="0.25">
      <c r="M20" s="4"/>
      <c r="O20" s="4"/>
      <c r="P20" s="4"/>
      <c r="Q20" s="4"/>
    </row>
    <row r="21" spans="1:17" ht="12.75" customHeight="1" x14ac:dyDescent="0.25">
      <c r="M21" s="4"/>
      <c r="O21" s="4"/>
      <c r="P21" s="4"/>
      <c r="Q21" s="4"/>
    </row>
    <row r="22" spans="1:17" ht="12.75" customHeight="1" x14ac:dyDescent="0.25">
      <c r="M22" s="4"/>
      <c r="O22" s="4"/>
      <c r="P22" s="4"/>
      <c r="Q22" s="4"/>
    </row>
    <row r="23" spans="1:17" ht="12.75" customHeight="1" x14ac:dyDescent="0.25">
      <c r="M23" s="4"/>
      <c r="O23" s="4"/>
      <c r="P23" s="4"/>
      <c r="Q23" s="4"/>
    </row>
    <row r="24" spans="1:17" ht="12.75" customHeight="1" x14ac:dyDescent="0.25">
      <c r="M24" s="4"/>
      <c r="O24" s="4"/>
      <c r="P24" s="4"/>
      <c r="Q24" s="4"/>
    </row>
    <row r="25" spans="1:17" ht="12.75" customHeight="1" x14ac:dyDescent="0.25"/>
    <row r="26" spans="1:17" ht="12.75" customHeight="1" x14ac:dyDescent="0.25"/>
    <row r="27" spans="1:17" ht="12.75" customHeight="1" x14ac:dyDescent="0.25"/>
    <row r="28" spans="1:17" ht="12.75" customHeight="1" x14ac:dyDescent="0.25"/>
    <row r="29" spans="1:17" s="18" customFormat="1" ht="12.75" customHeight="1" x14ac:dyDescent="0.25">
      <c r="K29" s="19"/>
    </row>
    <row r="30" spans="1:17" ht="12.75" customHeight="1" x14ac:dyDescent="0.25">
      <c r="A30" s="1" t="s">
        <v>114</v>
      </c>
      <c r="B30" s="1" t="s">
        <v>15</v>
      </c>
    </row>
    <row r="31" spans="1:17" ht="12.75" customHeight="1" x14ac:dyDescent="0.25">
      <c r="L31" s="5" t="s">
        <v>1</v>
      </c>
      <c r="M31" s="6" t="s">
        <v>15</v>
      </c>
    </row>
    <row r="32" spans="1:17" ht="17.25" customHeight="1" x14ac:dyDescent="0.25">
      <c r="B32" s="380" t="s">
        <v>16</v>
      </c>
      <c r="C32" s="382">
        <v>2014</v>
      </c>
      <c r="D32" s="382">
        <v>2013</v>
      </c>
      <c r="E32" s="384" t="s">
        <v>17</v>
      </c>
      <c r="L32" s="5" t="s">
        <v>3</v>
      </c>
      <c r="M32" s="7" t="s">
        <v>18</v>
      </c>
    </row>
    <row r="33" spans="2:19" ht="16.5" customHeight="1" thickBot="1" x14ac:dyDescent="0.3">
      <c r="B33" s="381"/>
      <c r="C33" s="383"/>
      <c r="D33" s="383"/>
      <c r="E33" s="385"/>
      <c r="L33" s="5" t="s">
        <v>6</v>
      </c>
      <c r="M33" s="20">
        <v>41913</v>
      </c>
    </row>
    <row r="34" spans="2:19" ht="18.600000000000001" customHeight="1" thickTop="1" x14ac:dyDescent="0.3">
      <c r="B34" s="21" t="s">
        <v>19</v>
      </c>
      <c r="C34" s="22">
        <v>8</v>
      </c>
      <c r="D34" s="23">
        <v>8</v>
      </c>
      <c r="E34" s="24">
        <v>11.8</v>
      </c>
    </row>
    <row r="35" spans="2:19" ht="18.600000000000001" customHeight="1" x14ac:dyDescent="0.3">
      <c r="B35" s="21" t="s">
        <v>20</v>
      </c>
      <c r="C35" s="25">
        <v>110</v>
      </c>
      <c r="D35" s="26">
        <v>110</v>
      </c>
      <c r="E35" s="24">
        <v>175.4</v>
      </c>
      <c r="M35" s="12"/>
      <c r="N35" s="312"/>
      <c r="O35" s="27"/>
      <c r="P35" s="27"/>
      <c r="Q35" s="28"/>
      <c r="R35" s="28"/>
      <c r="S35" s="28"/>
    </row>
    <row r="36" spans="2:19" ht="18.600000000000001" customHeight="1" x14ac:dyDescent="0.3">
      <c r="B36" s="21" t="s">
        <v>21</v>
      </c>
      <c r="C36" s="25">
        <v>20.9</v>
      </c>
      <c r="D36" s="26" t="s">
        <v>22</v>
      </c>
      <c r="E36" s="24">
        <v>16.399999999999999</v>
      </c>
      <c r="M36" s="29"/>
      <c r="N36" s="15"/>
      <c r="O36" s="15"/>
      <c r="P36" s="4"/>
    </row>
    <row r="37" spans="2:19" ht="18.600000000000001" customHeight="1" x14ac:dyDescent="0.3">
      <c r="B37" s="21" t="s">
        <v>23</v>
      </c>
      <c r="C37" s="25">
        <v>11.3</v>
      </c>
      <c r="D37" s="26" t="s">
        <v>22</v>
      </c>
      <c r="E37" s="24">
        <v>23</v>
      </c>
      <c r="M37" s="29"/>
      <c r="N37" s="15"/>
      <c r="O37" s="15"/>
      <c r="P37" s="4"/>
    </row>
    <row r="38" spans="2:19" ht="18.600000000000001" customHeight="1" x14ac:dyDescent="0.3">
      <c r="B38" s="21" t="s">
        <v>24</v>
      </c>
      <c r="C38" s="25">
        <v>1.5</v>
      </c>
      <c r="D38" s="26" t="s">
        <v>22</v>
      </c>
      <c r="E38" s="30">
        <v>1.9</v>
      </c>
      <c r="M38" s="4"/>
      <c r="N38" s="17"/>
      <c r="O38" s="17"/>
      <c r="P38" s="4"/>
    </row>
    <row r="39" spans="2:19" ht="18.600000000000001" customHeight="1" x14ac:dyDescent="0.3">
      <c r="B39" s="21" t="s">
        <v>25</v>
      </c>
      <c r="C39" s="31">
        <v>33.700000000000003</v>
      </c>
      <c r="D39" s="32">
        <v>34.6</v>
      </c>
      <c r="E39" s="24">
        <v>41.3</v>
      </c>
      <c r="M39" s="4"/>
      <c r="N39" s="17"/>
      <c r="O39" s="17"/>
      <c r="P39" s="4"/>
    </row>
    <row r="40" spans="2:19" ht="18.600000000000001" customHeight="1" x14ac:dyDescent="0.3">
      <c r="B40" s="21" t="s">
        <v>26</v>
      </c>
      <c r="C40" s="33">
        <v>16</v>
      </c>
      <c r="D40" s="34">
        <v>15</v>
      </c>
      <c r="E40" s="35" t="s">
        <v>22</v>
      </c>
      <c r="M40" s="4"/>
      <c r="N40" s="17"/>
      <c r="O40" s="17"/>
      <c r="P40" s="4"/>
    </row>
    <row r="41" spans="2:19" ht="18" customHeight="1" x14ac:dyDescent="0.3">
      <c r="B41" s="21" t="s">
        <v>27</v>
      </c>
      <c r="C41" s="36">
        <v>90.52</v>
      </c>
      <c r="D41" s="36">
        <v>90.09</v>
      </c>
      <c r="E41" s="36">
        <v>81.03</v>
      </c>
      <c r="M41" s="4"/>
      <c r="N41" s="17"/>
      <c r="O41" s="17"/>
      <c r="P41" s="4"/>
    </row>
    <row r="42" spans="2:19" ht="12.75" customHeight="1" x14ac:dyDescent="0.25">
      <c r="M42" s="4"/>
      <c r="N42" s="17"/>
      <c r="O42" s="17"/>
      <c r="P42" s="4"/>
    </row>
    <row r="43" spans="2:19" ht="12.75" customHeight="1" x14ac:dyDescent="0.25">
      <c r="M43" s="4"/>
      <c r="N43" s="17"/>
      <c r="O43" s="17"/>
      <c r="P43" s="4"/>
    </row>
    <row r="44" spans="2:19" x14ac:dyDescent="0.25">
      <c r="M44" s="4"/>
      <c r="O44" s="4"/>
      <c r="P44" s="4"/>
    </row>
    <row r="45" spans="2:19" x14ac:dyDescent="0.25">
      <c r="M45" s="4"/>
      <c r="O45" s="4"/>
      <c r="P45" s="4"/>
    </row>
    <row r="46" spans="2:19" x14ac:dyDescent="0.25">
      <c r="N46" s="37"/>
      <c r="O46" s="37"/>
    </row>
    <row r="47" spans="2:19" x14ac:dyDescent="0.25">
      <c r="N47" s="37"/>
      <c r="O47" s="37"/>
    </row>
    <row r="48" spans="2:19" x14ac:dyDescent="0.25">
      <c r="N48" s="37"/>
      <c r="O48" s="37"/>
    </row>
    <row r="49" spans="2:15" x14ac:dyDescent="0.25">
      <c r="N49" s="37"/>
      <c r="O49" s="37"/>
    </row>
    <row r="50" spans="2:15" x14ac:dyDescent="0.25">
      <c r="M50" s="4"/>
      <c r="N50" s="17"/>
      <c r="O50" s="17"/>
    </row>
    <row r="51" spans="2:15" x14ac:dyDescent="0.25">
      <c r="M51" s="4"/>
      <c r="N51" s="17"/>
      <c r="O51" s="17"/>
    </row>
    <row r="52" spans="2:15" x14ac:dyDescent="0.25">
      <c r="M52" s="4"/>
      <c r="O52" s="4"/>
    </row>
    <row r="53" spans="2:15" x14ac:dyDescent="0.25">
      <c r="M53" s="4"/>
      <c r="O53" s="4"/>
    </row>
    <row r="60" spans="2:15" s="18" customFormat="1" x14ac:dyDescent="0.25">
      <c r="K60" s="19"/>
    </row>
    <row r="62" spans="2:15" x14ac:dyDescent="0.25">
      <c r="L62" s="5" t="s">
        <v>1</v>
      </c>
      <c r="M62" s="2" t="s">
        <v>291</v>
      </c>
    </row>
    <row r="63" spans="2:15" x14ac:dyDescent="0.25">
      <c r="B63" s="313"/>
      <c r="C63" s="28"/>
      <c r="D63" s="28"/>
      <c r="E63" s="28"/>
      <c r="F63" s="28"/>
      <c r="G63" s="28"/>
      <c r="H63" s="28"/>
      <c r="I63" s="28"/>
      <c r="L63" s="5" t="s">
        <v>3</v>
      </c>
      <c r="M63" s="7" t="s">
        <v>28</v>
      </c>
    </row>
    <row r="64" spans="2:15" x14ac:dyDescent="0.25">
      <c r="L64" s="5" t="s">
        <v>6</v>
      </c>
      <c r="M64" s="20">
        <v>41974</v>
      </c>
    </row>
    <row r="66" spans="13:16" x14ac:dyDescent="0.25">
      <c r="M66" s="378"/>
      <c r="N66" s="378"/>
      <c r="O66" s="378"/>
      <c r="P66" s="378"/>
    </row>
  </sheetData>
  <mergeCells count="6">
    <mergeCell ref="M66:P66"/>
    <mergeCell ref="B3:F3"/>
    <mergeCell ref="B32:B33"/>
    <mergeCell ref="C32:C33"/>
    <mergeCell ref="D32:D33"/>
    <mergeCell ref="E32:E33"/>
  </mergeCells>
  <hyperlinks>
    <hyperlink ref="M32" r:id="rId1" display="World Bank Doing Business Report, 2013"/>
    <hyperlink ref="M6" r:id="rId2"/>
    <hyperlink ref="M3" r:id="rId3" display="OECD Tax Database (Table II.2)"/>
  </hyperlinks>
  <pageMargins left="0.75" right="0.75" top="1" bottom="1" header="0.5" footer="0.5"/>
  <pageSetup paperSize="9" orientation="portrait" verticalDpi="598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"/>
  <sheetViews>
    <sheetView workbookViewId="0"/>
  </sheetViews>
  <sheetFormatPr defaultColWidth="8.6640625" defaultRowHeight="13.2" x14ac:dyDescent="0.25"/>
  <cols>
    <col min="1" max="1" width="10.44140625" style="2" customWidth="1"/>
    <col min="2" max="10" width="8.6640625" style="2" customWidth="1"/>
    <col min="11" max="11" width="8.6640625" style="3" customWidth="1"/>
    <col min="12" max="12" width="8.6640625" style="2" customWidth="1"/>
    <col min="13" max="13" width="29.5546875" style="2" customWidth="1"/>
    <col min="14" max="14" width="26.33203125" style="4" customWidth="1"/>
    <col min="15" max="16384" width="8.6640625" style="2"/>
  </cols>
  <sheetData>
    <row r="1" spans="1:17" ht="12.75" customHeight="1" x14ac:dyDescent="0.25">
      <c r="A1" s="1" t="s">
        <v>292</v>
      </c>
      <c r="B1" s="1" t="s">
        <v>29</v>
      </c>
    </row>
    <row r="2" spans="1:17" ht="12.75" customHeight="1" x14ac:dyDescent="0.25">
      <c r="L2" s="5" t="s">
        <v>1</v>
      </c>
      <c r="M2" s="6" t="s">
        <v>29</v>
      </c>
    </row>
    <row r="3" spans="1:17" ht="12.75" customHeight="1" x14ac:dyDescent="0.3">
      <c r="L3" s="5" t="s">
        <v>3</v>
      </c>
      <c r="M3" s="38" t="s">
        <v>30</v>
      </c>
    </row>
    <row r="4" spans="1:17" ht="12.75" customHeight="1" x14ac:dyDescent="0.25">
      <c r="L4" s="5" t="s">
        <v>6</v>
      </c>
      <c r="M4" s="6" t="s">
        <v>31</v>
      </c>
      <c r="N4" s="314"/>
    </row>
    <row r="5" spans="1:17" ht="12.75" customHeight="1" x14ac:dyDescent="0.25">
      <c r="L5" s="4"/>
    </row>
    <row r="6" spans="1:17" ht="12.75" customHeight="1" thickBot="1" x14ac:dyDescent="0.3">
      <c r="B6" s="39"/>
      <c r="C6" s="39"/>
      <c r="D6" s="39"/>
      <c r="E6" s="39"/>
      <c r="F6" s="39"/>
      <c r="G6" s="39"/>
      <c r="H6" s="39"/>
      <c r="I6" s="39"/>
      <c r="J6" s="39"/>
      <c r="K6" s="40"/>
      <c r="L6" s="39"/>
      <c r="M6" s="41" t="s">
        <v>138</v>
      </c>
      <c r="N6" s="42"/>
      <c r="O6" s="4"/>
      <c r="P6" s="4"/>
      <c r="Q6" s="4"/>
    </row>
    <row r="7" spans="1:17" ht="12.75" customHeight="1" x14ac:dyDescent="0.25">
      <c r="B7" s="39"/>
      <c r="C7" s="39"/>
      <c r="D7" s="39"/>
      <c r="E7" s="39"/>
      <c r="F7" s="39"/>
      <c r="G7" s="39"/>
      <c r="H7" s="39"/>
      <c r="I7" s="39"/>
      <c r="J7" s="39"/>
      <c r="K7" s="40"/>
      <c r="M7" s="43"/>
      <c r="N7" s="44" t="s">
        <v>32</v>
      </c>
      <c r="O7" s="15"/>
      <c r="P7" s="15"/>
      <c r="Q7" s="15"/>
    </row>
    <row r="8" spans="1:17" ht="12.75" customHeight="1" x14ac:dyDescent="0.25">
      <c r="B8" s="39"/>
      <c r="C8" s="39"/>
      <c r="D8" s="39"/>
      <c r="E8" s="39"/>
      <c r="F8" s="39"/>
      <c r="G8" s="39"/>
      <c r="H8" s="39"/>
      <c r="I8" s="39"/>
      <c r="J8" s="39"/>
      <c r="K8" s="40"/>
      <c r="M8" s="45" t="s">
        <v>33</v>
      </c>
      <c r="N8" s="45">
        <v>16</v>
      </c>
      <c r="O8" s="15"/>
      <c r="P8" s="15"/>
      <c r="Q8" s="15"/>
    </row>
    <row r="9" spans="1:17" ht="12.75" customHeight="1" x14ac:dyDescent="0.25">
      <c r="B9" s="39"/>
      <c r="C9" s="39"/>
      <c r="D9" s="39"/>
      <c r="E9" s="39"/>
      <c r="F9" s="39"/>
      <c r="G9" s="39"/>
      <c r="H9" s="39"/>
      <c r="I9" s="39"/>
      <c r="J9" s="39"/>
      <c r="K9" s="40"/>
      <c r="M9" s="45" t="s">
        <v>34</v>
      </c>
      <c r="N9" s="45">
        <v>17</v>
      </c>
      <c r="O9" s="17"/>
      <c r="P9" s="16"/>
      <c r="Q9" s="17"/>
    </row>
    <row r="10" spans="1:17" ht="12.75" customHeight="1" x14ac:dyDescent="0.25">
      <c r="B10" s="39"/>
      <c r="C10" s="39"/>
      <c r="D10" s="39"/>
      <c r="E10" s="39"/>
      <c r="F10" s="39"/>
      <c r="G10" s="39"/>
      <c r="H10" s="39"/>
      <c r="I10" s="39"/>
      <c r="J10" s="39"/>
      <c r="K10" s="40"/>
      <c r="M10" s="45" t="s">
        <v>35</v>
      </c>
      <c r="N10" s="45">
        <v>17</v>
      </c>
      <c r="O10" s="17"/>
      <c r="P10" s="16"/>
      <c r="Q10" s="17"/>
    </row>
    <row r="11" spans="1:17" ht="12.75" customHeight="1" x14ac:dyDescent="0.25">
      <c r="B11" s="39"/>
      <c r="C11" s="39"/>
      <c r="D11" s="39"/>
      <c r="E11" s="39"/>
      <c r="F11" s="39"/>
      <c r="G11" s="39"/>
      <c r="H11" s="39"/>
      <c r="I11" s="39"/>
      <c r="J11" s="39"/>
      <c r="K11" s="40"/>
      <c r="M11" s="45" t="s">
        <v>36</v>
      </c>
      <c r="N11" s="45">
        <v>18</v>
      </c>
      <c r="O11" s="17"/>
      <c r="P11" s="16"/>
      <c r="Q11" s="17"/>
    </row>
    <row r="12" spans="1:17" ht="12.75" customHeight="1" x14ac:dyDescent="0.25">
      <c r="B12" s="39"/>
      <c r="C12" s="39"/>
      <c r="D12" s="39"/>
      <c r="E12" s="39"/>
      <c r="F12" s="39"/>
      <c r="G12" s="39"/>
      <c r="H12" s="39"/>
      <c r="I12" s="39"/>
      <c r="J12" s="39"/>
      <c r="K12" s="40"/>
      <c r="M12" s="45" t="s">
        <v>37</v>
      </c>
      <c r="N12" s="45">
        <v>22</v>
      </c>
      <c r="O12" s="17"/>
      <c r="P12" s="16"/>
      <c r="Q12" s="17"/>
    </row>
    <row r="13" spans="1:17" ht="12.75" customHeight="1" x14ac:dyDescent="0.25">
      <c r="B13" s="39"/>
      <c r="C13" s="39"/>
      <c r="D13" s="39"/>
      <c r="E13" s="39"/>
      <c r="F13" s="39"/>
      <c r="G13" s="39"/>
      <c r="H13" s="39"/>
      <c r="I13" s="39"/>
      <c r="J13" s="39"/>
      <c r="K13" s="40"/>
      <c r="M13" s="45" t="s">
        <v>38</v>
      </c>
      <c r="N13" s="45">
        <v>20</v>
      </c>
      <c r="O13" s="17"/>
      <c r="P13" s="16"/>
      <c r="Q13" s="17"/>
    </row>
    <row r="14" spans="1:17" ht="12.75" customHeight="1" x14ac:dyDescent="0.25">
      <c r="B14" s="39"/>
      <c r="C14" s="39"/>
      <c r="D14" s="39"/>
      <c r="E14" s="39"/>
      <c r="F14" s="39"/>
      <c r="G14" s="39"/>
      <c r="H14" s="39"/>
      <c r="I14" s="39"/>
      <c r="J14" s="39"/>
      <c r="K14" s="40"/>
      <c r="M14" s="45" t="s">
        <v>39</v>
      </c>
      <c r="N14" s="45">
        <v>21</v>
      </c>
      <c r="O14" s="17"/>
      <c r="P14" s="16"/>
      <c r="Q14" s="17"/>
    </row>
    <row r="15" spans="1:17" ht="12.75" customHeight="1" x14ac:dyDescent="0.25">
      <c r="B15" s="39"/>
      <c r="C15" s="39"/>
      <c r="D15" s="39"/>
      <c r="E15" s="39"/>
      <c r="F15" s="39"/>
      <c r="G15" s="39"/>
      <c r="H15" s="39"/>
      <c r="I15" s="39"/>
      <c r="J15" s="39"/>
      <c r="K15" s="40"/>
      <c r="M15" s="45" t="s">
        <v>40</v>
      </c>
      <c r="N15" s="45">
        <v>22</v>
      </c>
      <c r="O15" s="17"/>
      <c r="P15" s="16"/>
      <c r="Q15" s="17"/>
    </row>
    <row r="16" spans="1:17" ht="12.75" customHeight="1" x14ac:dyDescent="0.25">
      <c r="B16" s="39"/>
      <c r="C16" s="39"/>
      <c r="D16" s="39"/>
      <c r="E16" s="39"/>
      <c r="F16" s="39"/>
      <c r="G16" s="39"/>
      <c r="H16" s="39"/>
      <c r="I16" s="39"/>
      <c r="J16" s="39"/>
      <c r="K16" s="40"/>
      <c r="M16" s="45" t="s">
        <v>41</v>
      </c>
      <c r="N16" s="45">
        <v>17</v>
      </c>
      <c r="O16" s="17"/>
      <c r="P16" s="16"/>
      <c r="Q16" s="17"/>
    </row>
    <row r="17" spans="1:24" ht="12.75" customHeight="1" x14ac:dyDescent="0.25">
      <c r="B17" s="39"/>
      <c r="C17" s="39"/>
      <c r="D17" s="39"/>
      <c r="E17" s="39"/>
      <c r="F17" s="39"/>
      <c r="G17" s="39"/>
      <c r="H17" s="39"/>
      <c r="I17" s="39"/>
      <c r="J17" s="39"/>
      <c r="K17" s="40"/>
      <c r="M17" s="45" t="s">
        <v>42</v>
      </c>
      <c r="N17" s="45">
        <v>19</v>
      </c>
      <c r="O17" s="17"/>
      <c r="P17" s="16"/>
      <c r="Q17" s="17"/>
    </row>
    <row r="18" spans="1:24" ht="12.75" customHeight="1" x14ac:dyDescent="0.25">
      <c r="B18" s="39"/>
      <c r="C18" s="39"/>
      <c r="D18" s="39"/>
      <c r="E18" s="39"/>
      <c r="F18" s="39"/>
      <c r="G18" s="39"/>
      <c r="H18" s="39"/>
      <c r="I18" s="39"/>
      <c r="J18" s="39"/>
      <c r="K18" s="40"/>
      <c r="M18" s="45" t="s">
        <v>43</v>
      </c>
      <c r="N18" s="45">
        <v>20</v>
      </c>
      <c r="O18" s="17"/>
      <c r="P18" s="16"/>
      <c r="Q18" s="17"/>
    </row>
    <row r="19" spans="1:24" ht="12.75" customHeight="1" x14ac:dyDescent="0.25">
      <c r="B19" s="39"/>
      <c r="C19" s="39"/>
      <c r="D19" s="39"/>
      <c r="E19" s="39"/>
      <c r="F19" s="39"/>
      <c r="G19" s="39"/>
      <c r="H19" s="39"/>
      <c r="I19" s="39"/>
      <c r="J19" s="39"/>
      <c r="K19" s="40"/>
      <c r="L19" s="39"/>
      <c r="M19" s="46" t="s">
        <v>44</v>
      </c>
      <c r="N19" s="46">
        <v>20</v>
      </c>
      <c r="O19" s="17"/>
      <c r="P19" s="16"/>
      <c r="Q19" s="17"/>
    </row>
    <row r="20" spans="1:24" ht="12.75" customHeight="1" x14ac:dyDescent="0.25">
      <c r="B20" s="39"/>
      <c r="C20" s="39"/>
      <c r="D20" s="39"/>
      <c r="E20" s="39"/>
      <c r="F20" s="39"/>
      <c r="G20" s="39"/>
      <c r="H20" s="39"/>
      <c r="I20" s="39"/>
      <c r="J20" s="39"/>
      <c r="K20" s="40"/>
      <c r="L20" s="39"/>
      <c r="M20" s="47" t="s">
        <v>45</v>
      </c>
      <c r="N20" s="4">
        <v>19</v>
      </c>
      <c r="O20" s="4"/>
      <c r="P20" s="4"/>
      <c r="Q20" s="4"/>
    </row>
    <row r="21" spans="1:24" ht="12.75" customHeight="1" x14ac:dyDescent="0.25">
      <c r="B21" s="39"/>
      <c r="C21" s="39"/>
      <c r="D21" s="39"/>
      <c r="E21" s="39"/>
      <c r="F21" s="39"/>
      <c r="G21" s="39"/>
      <c r="H21" s="39"/>
      <c r="I21" s="39"/>
      <c r="J21" s="39"/>
      <c r="K21" s="40"/>
      <c r="L21" s="39"/>
      <c r="M21" s="47" t="s">
        <v>46</v>
      </c>
      <c r="N21" s="4">
        <v>18</v>
      </c>
      <c r="O21" s="4"/>
      <c r="P21" s="4"/>
      <c r="Q21" s="4"/>
    </row>
    <row r="22" spans="1:24" ht="12.75" customHeight="1" x14ac:dyDescent="0.25">
      <c r="B22" s="39"/>
      <c r="C22" s="39"/>
      <c r="D22" s="39"/>
      <c r="E22" s="39"/>
      <c r="F22" s="39"/>
      <c r="G22" s="39"/>
      <c r="H22" s="39"/>
      <c r="I22" s="39"/>
      <c r="J22" s="39"/>
      <c r="K22" s="40"/>
      <c r="L22" s="39"/>
      <c r="M22" s="47" t="s">
        <v>47</v>
      </c>
      <c r="N22" s="4">
        <v>18</v>
      </c>
    </row>
    <row r="23" spans="1:24" ht="12.75" customHeight="1" x14ac:dyDescent="0.25">
      <c r="B23" s="39"/>
      <c r="C23" s="39"/>
      <c r="D23" s="39"/>
      <c r="E23" s="39"/>
      <c r="F23" s="39"/>
      <c r="G23" s="39"/>
      <c r="H23" s="39"/>
      <c r="I23" s="39"/>
      <c r="J23" s="39"/>
      <c r="K23" s="40"/>
      <c r="L23" s="39"/>
      <c r="M23" s="47" t="s">
        <v>48</v>
      </c>
      <c r="N23" s="4">
        <v>16</v>
      </c>
    </row>
    <row r="24" spans="1:24" ht="12.75" customHeight="1" x14ac:dyDescent="0.25">
      <c r="B24" s="39"/>
      <c r="C24" s="39"/>
      <c r="D24" s="39"/>
      <c r="E24" s="39"/>
      <c r="F24" s="39"/>
      <c r="G24" s="39"/>
      <c r="H24" s="39"/>
      <c r="I24" s="39"/>
      <c r="J24" s="39"/>
      <c r="K24" s="40"/>
      <c r="L24" s="39"/>
      <c r="M24" s="47" t="s">
        <v>49</v>
      </c>
      <c r="N24" s="4">
        <v>17</v>
      </c>
    </row>
    <row r="25" spans="1:24" ht="12.75" customHeight="1" x14ac:dyDescent="0.25">
      <c r="B25" s="39"/>
      <c r="C25" s="39"/>
      <c r="D25" s="39"/>
      <c r="E25" s="39"/>
      <c r="F25" s="39"/>
      <c r="G25" s="39"/>
      <c r="H25" s="39"/>
      <c r="I25" s="39"/>
      <c r="J25" s="39"/>
      <c r="K25" s="40"/>
      <c r="L25" s="39"/>
      <c r="M25" s="47" t="s">
        <v>50</v>
      </c>
      <c r="N25" s="4">
        <v>18</v>
      </c>
    </row>
    <row r="26" spans="1:24" ht="12.75" customHeight="1" thickBot="1" x14ac:dyDescent="0.3">
      <c r="B26" s="39"/>
      <c r="C26" s="39"/>
      <c r="D26" s="39"/>
      <c r="E26" s="39"/>
      <c r="F26" s="39"/>
      <c r="G26" s="39"/>
      <c r="H26" s="39"/>
      <c r="I26" s="39"/>
      <c r="J26" s="39"/>
      <c r="K26" s="40"/>
      <c r="L26" s="39"/>
      <c r="M26" s="315" t="s">
        <v>51</v>
      </c>
      <c r="N26" s="42">
        <v>18</v>
      </c>
    </row>
    <row r="27" spans="1:24" ht="12.75" customHeight="1" x14ac:dyDescent="0.25"/>
    <row r="28" spans="1:24" ht="12.75" customHeight="1" x14ac:dyDescent="0.25">
      <c r="M28" s="48"/>
    </row>
    <row r="29" spans="1:24" ht="12.75" customHeight="1" x14ac:dyDescent="0.25">
      <c r="M29" s="48"/>
      <c r="N29" s="314"/>
      <c r="O29" s="28"/>
      <c r="P29" s="28"/>
      <c r="Q29" s="28"/>
      <c r="R29" s="28"/>
      <c r="S29" s="28"/>
      <c r="T29" s="28"/>
      <c r="U29" s="28"/>
      <c r="V29" s="28"/>
      <c r="W29" s="28"/>
      <c r="X29" s="28"/>
    </row>
    <row r="30" spans="1:24" ht="12.75" customHeight="1" x14ac:dyDescent="0.25">
      <c r="N30" s="49"/>
    </row>
    <row r="31" spans="1:24" s="18" customFormat="1" x14ac:dyDescent="0.25">
      <c r="K31" s="19"/>
    </row>
    <row r="32" spans="1:24" x14ac:dyDescent="0.25">
      <c r="A32" s="1" t="s">
        <v>170</v>
      </c>
      <c r="B32" s="1" t="s">
        <v>52</v>
      </c>
    </row>
    <row r="33" spans="12:24" x14ac:dyDescent="0.25">
      <c r="L33" s="5" t="s">
        <v>1</v>
      </c>
      <c r="M33" s="6" t="s">
        <v>53</v>
      </c>
    </row>
    <row r="34" spans="12:24" x14ac:dyDescent="0.25">
      <c r="L34" s="5" t="s">
        <v>3</v>
      </c>
      <c r="M34" s="50" t="s">
        <v>54</v>
      </c>
    </row>
    <row r="35" spans="12:24" x14ac:dyDescent="0.25">
      <c r="L35" s="5" t="s">
        <v>6</v>
      </c>
      <c r="M35" s="6" t="s">
        <v>55</v>
      </c>
    </row>
    <row r="37" spans="12:24" x14ac:dyDescent="0.25">
      <c r="M37" s="4"/>
      <c r="N37" s="314"/>
      <c r="O37" s="4"/>
      <c r="P37" s="4"/>
      <c r="Q37" s="4"/>
      <c r="R37" s="4"/>
      <c r="S37" s="4"/>
      <c r="T37" s="4"/>
      <c r="U37" s="4"/>
      <c r="V37" s="4"/>
      <c r="W37" s="4"/>
    </row>
    <row r="38" spans="12:24" x14ac:dyDescent="0.25">
      <c r="M38" s="46"/>
      <c r="N38" s="51"/>
      <c r="O38" s="51"/>
      <c r="P38" s="51"/>
      <c r="Q38" s="51"/>
      <c r="R38" s="51"/>
      <c r="S38" s="51"/>
      <c r="T38" s="51"/>
      <c r="U38" s="51"/>
      <c r="V38" s="4"/>
      <c r="W38" s="4"/>
    </row>
    <row r="39" spans="12:24" ht="13.8" thickBot="1" x14ac:dyDescent="0.3">
      <c r="M39" s="41" t="s">
        <v>174</v>
      </c>
      <c r="N39" s="42"/>
      <c r="O39" s="42"/>
      <c r="P39" s="42"/>
      <c r="Q39" s="42"/>
      <c r="R39" s="42"/>
      <c r="S39" s="42"/>
      <c r="T39" s="42"/>
      <c r="U39" s="42"/>
      <c r="V39" s="4"/>
      <c r="W39" s="4"/>
    </row>
    <row r="40" spans="12:24" x14ac:dyDescent="0.25">
      <c r="M40" s="52"/>
      <c r="N40" s="53">
        <v>2006</v>
      </c>
      <c r="O40" s="53">
        <v>2007</v>
      </c>
      <c r="P40" s="53">
        <v>2008</v>
      </c>
      <c r="Q40" s="53">
        <v>2009</v>
      </c>
      <c r="R40" s="53">
        <v>2010</v>
      </c>
      <c r="S40" s="53">
        <v>2011</v>
      </c>
      <c r="T40" s="53">
        <v>2012</v>
      </c>
      <c r="U40" s="53">
        <v>2013</v>
      </c>
      <c r="V40" s="53">
        <v>2014</v>
      </c>
      <c r="W40" s="4"/>
    </row>
    <row r="41" spans="12:24" x14ac:dyDescent="0.25">
      <c r="M41" s="2" t="s">
        <v>56</v>
      </c>
      <c r="N41" s="54">
        <v>2</v>
      </c>
      <c r="O41" s="54">
        <v>9</v>
      </c>
      <c r="P41" s="2">
        <v>12</v>
      </c>
      <c r="Q41" s="2">
        <v>13</v>
      </c>
      <c r="R41" s="2">
        <v>12</v>
      </c>
      <c r="S41" s="2">
        <v>10</v>
      </c>
      <c r="T41" s="2">
        <v>8</v>
      </c>
      <c r="U41" s="2">
        <v>10</v>
      </c>
      <c r="V41" s="2">
        <v>9</v>
      </c>
      <c r="W41" s="4"/>
      <c r="X41" s="386"/>
    </row>
    <row r="42" spans="12:24" x14ac:dyDescent="0.25">
      <c r="M42" s="2" t="s">
        <v>57</v>
      </c>
      <c r="U42" s="2">
        <v>9</v>
      </c>
      <c r="V42" s="2">
        <v>8</v>
      </c>
      <c r="W42" s="4"/>
      <c r="X42" s="386"/>
    </row>
    <row r="43" spans="12:24" x14ac:dyDescent="0.25">
      <c r="M43" s="2" t="s">
        <v>58</v>
      </c>
      <c r="N43" s="54">
        <v>20</v>
      </c>
      <c r="O43" s="54">
        <v>20</v>
      </c>
      <c r="P43" s="2">
        <v>21</v>
      </c>
      <c r="Q43" s="2">
        <v>21</v>
      </c>
      <c r="R43" s="2">
        <v>22</v>
      </c>
      <c r="S43" s="2">
        <v>20</v>
      </c>
      <c r="T43" s="2">
        <v>18</v>
      </c>
      <c r="U43" s="2">
        <v>18</v>
      </c>
      <c r="V43" s="2">
        <v>16</v>
      </c>
      <c r="W43" s="4"/>
      <c r="X43" s="316"/>
    </row>
    <row r="44" spans="12:24" ht="13.8" thickBot="1" x14ac:dyDescent="0.3">
      <c r="M44" s="55" t="s">
        <v>59</v>
      </c>
      <c r="N44" s="56">
        <v>6</v>
      </c>
      <c r="O44" s="56">
        <v>6</v>
      </c>
      <c r="P44" s="57">
        <v>6</v>
      </c>
      <c r="Q44" s="57">
        <v>5</v>
      </c>
      <c r="R44" s="58">
        <v>4</v>
      </c>
      <c r="S44" s="57">
        <v>6</v>
      </c>
      <c r="T44" s="57">
        <v>11</v>
      </c>
      <c r="U44" s="57">
        <v>9</v>
      </c>
      <c r="V44" s="42"/>
    </row>
    <row r="45" spans="12:24" x14ac:dyDescent="0.25">
      <c r="N45" s="37"/>
      <c r="O45" s="37"/>
    </row>
    <row r="46" spans="12:24" x14ac:dyDescent="0.25">
      <c r="M46" s="59" t="s">
        <v>60</v>
      </c>
      <c r="N46" s="17"/>
      <c r="O46" s="17"/>
    </row>
    <row r="48" spans="12:24" x14ac:dyDescent="0.25">
      <c r="M48" s="4"/>
      <c r="N48" s="60"/>
      <c r="O48" s="60"/>
      <c r="P48" s="60"/>
      <c r="Q48" s="60"/>
      <c r="R48" s="60"/>
      <c r="S48" s="60"/>
      <c r="T48" s="60"/>
      <c r="U48" s="60"/>
      <c r="V48" s="60"/>
    </row>
    <row r="49" spans="11:22" ht="16.2" x14ac:dyDescent="0.25">
      <c r="M49" s="4"/>
      <c r="N49" s="48"/>
      <c r="O49" s="61"/>
      <c r="P49" s="61"/>
      <c r="Q49" s="61"/>
      <c r="R49" s="61"/>
      <c r="S49" s="61"/>
      <c r="T49" s="61"/>
      <c r="U49" s="61"/>
      <c r="V49" s="61"/>
    </row>
    <row r="50" spans="11:22" ht="16.2" x14ac:dyDescent="0.25">
      <c r="M50" s="4"/>
      <c r="N50" s="48"/>
      <c r="O50" s="62"/>
      <c r="P50" s="62"/>
      <c r="Q50" s="62"/>
      <c r="R50" s="62"/>
      <c r="S50" s="61"/>
      <c r="T50" s="61"/>
      <c r="U50" s="61"/>
      <c r="V50" s="61"/>
    </row>
    <row r="51" spans="11:22" ht="16.2" x14ac:dyDescent="0.25">
      <c r="M51" s="4"/>
      <c r="N51" s="48"/>
      <c r="O51" s="61"/>
      <c r="P51" s="61"/>
      <c r="Q51" s="61"/>
      <c r="R51" s="61"/>
      <c r="S51" s="61"/>
      <c r="T51" s="61"/>
      <c r="U51" s="61"/>
      <c r="V51" s="61"/>
    </row>
    <row r="52" spans="11:22" ht="16.2" x14ac:dyDescent="0.25">
      <c r="M52" s="49"/>
      <c r="N52" s="61"/>
      <c r="O52" s="61"/>
      <c r="P52" s="61"/>
      <c r="Q52" s="61"/>
      <c r="R52" s="61"/>
      <c r="S52" s="61"/>
      <c r="T52" s="61"/>
      <c r="U52" s="61"/>
      <c r="V52" s="61"/>
    </row>
    <row r="53" spans="11:22" x14ac:dyDescent="0.25">
      <c r="M53" s="4"/>
      <c r="N53" s="17"/>
      <c r="O53" s="17"/>
      <c r="P53" s="4"/>
      <c r="Q53" s="4"/>
      <c r="R53" s="4"/>
      <c r="S53" s="4"/>
      <c r="T53" s="4"/>
      <c r="U53" s="4"/>
      <c r="V53" s="4"/>
    </row>
    <row r="54" spans="11:22" x14ac:dyDescent="0.25">
      <c r="M54" s="4"/>
      <c r="N54" s="17"/>
      <c r="O54" s="17"/>
      <c r="P54" s="4"/>
      <c r="Q54" s="4"/>
      <c r="R54" s="4"/>
      <c r="S54" s="4"/>
      <c r="T54" s="4"/>
      <c r="U54" s="4"/>
      <c r="V54" s="4"/>
    </row>
    <row r="55" spans="11:22" x14ac:dyDescent="0.25">
      <c r="M55" s="4"/>
      <c r="O55" s="4"/>
    </row>
    <row r="56" spans="11:22" x14ac:dyDescent="0.25">
      <c r="M56" s="4"/>
      <c r="O56" s="4"/>
    </row>
    <row r="61" spans="11:22" x14ac:dyDescent="0.25">
      <c r="O61" s="4"/>
      <c r="P61" s="4"/>
    </row>
    <row r="62" spans="11:22" s="18" customFormat="1" x14ac:dyDescent="0.25">
      <c r="K62" s="19"/>
    </row>
    <row r="63" spans="11:22" x14ac:dyDescent="0.25">
      <c r="M63" s="4"/>
      <c r="O63" s="4"/>
      <c r="P63" s="4"/>
      <c r="Q63" s="4"/>
      <c r="R63" s="4"/>
      <c r="S63" s="4"/>
      <c r="T63" s="4"/>
      <c r="U63" s="4"/>
    </row>
    <row r="64" spans="11:22" x14ac:dyDescent="0.25">
      <c r="M64" s="4"/>
      <c r="O64" s="4"/>
      <c r="P64" s="4"/>
      <c r="Q64" s="4"/>
      <c r="R64" s="4"/>
      <c r="S64" s="4"/>
      <c r="T64" s="4"/>
      <c r="U64" s="4"/>
    </row>
    <row r="80" spans="11:21" s="39" customFormat="1" ht="15" x14ac:dyDescent="0.25">
      <c r="K80" s="40"/>
      <c r="M80" s="2"/>
      <c r="N80" s="4"/>
      <c r="O80" s="2"/>
      <c r="P80" s="2"/>
      <c r="Q80" s="2"/>
      <c r="R80" s="2"/>
      <c r="S80" s="2"/>
      <c r="T80" s="2"/>
      <c r="U80" s="2"/>
    </row>
    <row r="81" spans="1:11" s="39" customFormat="1" ht="15" x14ac:dyDescent="0.25">
      <c r="K81" s="40"/>
    </row>
    <row r="82" spans="1:11" s="39" customFormat="1" ht="15" x14ac:dyDescent="0.25">
      <c r="K82" s="40"/>
    </row>
    <row r="83" spans="1:11" s="39" customFormat="1" ht="15" x14ac:dyDescent="0.25">
      <c r="A83" s="2"/>
      <c r="B83" s="2"/>
      <c r="C83" s="2"/>
      <c r="D83" s="2"/>
      <c r="E83" s="2"/>
      <c r="F83" s="2"/>
      <c r="G83" s="2"/>
      <c r="H83" s="2"/>
      <c r="K83" s="40"/>
    </row>
    <row r="84" spans="1:11" s="39" customFormat="1" ht="15" x14ac:dyDescent="0.25">
      <c r="A84" s="2"/>
      <c r="B84" s="2"/>
      <c r="C84" s="2"/>
      <c r="D84" s="2"/>
      <c r="E84" s="2"/>
      <c r="F84" s="2"/>
      <c r="G84" s="2"/>
      <c r="H84" s="2"/>
      <c r="K84" s="40"/>
    </row>
    <row r="85" spans="1:11" s="39" customFormat="1" ht="15" x14ac:dyDescent="0.25">
      <c r="A85" s="2"/>
      <c r="B85" s="2"/>
      <c r="C85" s="2"/>
      <c r="D85" s="2"/>
      <c r="E85" s="2"/>
      <c r="F85" s="2"/>
      <c r="G85" s="2"/>
      <c r="H85" s="2"/>
      <c r="K85" s="40"/>
    </row>
    <row r="86" spans="1:11" s="39" customFormat="1" ht="15" x14ac:dyDescent="0.25">
      <c r="A86" s="2"/>
      <c r="B86" s="2"/>
      <c r="C86" s="2"/>
      <c r="D86" s="2"/>
      <c r="E86" s="2"/>
      <c r="F86" s="2"/>
      <c r="G86" s="2"/>
      <c r="H86" s="2"/>
      <c r="K86" s="40"/>
    </row>
    <row r="87" spans="1:11" s="39" customFormat="1" ht="15.6" x14ac:dyDescent="0.3">
      <c r="A87" s="63"/>
      <c r="B87" s="64"/>
      <c r="C87" s="64"/>
      <c r="D87" s="64"/>
      <c r="E87" s="64"/>
      <c r="F87" s="64"/>
      <c r="G87" s="64"/>
      <c r="H87" s="64"/>
      <c r="K87" s="40"/>
    </row>
    <row r="88" spans="1:11" s="39" customFormat="1" ht="15" x14ac:dyDescent="0.25">
      <c r="A88" s="63"/>
      <c r="B88" s="65"/>
      <c r="C88" s="65"/>
      <c r="D88" s="66"/>
      <c r="E88" s="66"/>
      <c r="F88" s="66"/>
      <c r="G88" s="66"/>
      <c r="H88" s="66"/>
      <c r="K88" s="40"/>
    </row>
    <row r="89" spans="1:11" s="39" customFormat="1" ht="15" x14ac:dyDescent="0.25">
      <c r="A89" s="63"/>
      <c r="B89" s="63"/>
      <c r="C89" s="63"/>
      <c r="K89" s="40"/>
    </row>
    <row r="90" spans="1:11" s="39" customFormat="1" ht="15" x14ac:dyDescent="0.25">
      <c r="A90" s="63"/>
      <c r="B90" s="63"/>
      <c r="C90" s="63"/>
      <c r="K90" s="40"/>
    </row>
    <row r="91" spans="1:11" s="39" customFormat="1" ht="15" x14ac:dyDescent="0.25">
      <c r="A91" s="63"/>
      <c r="B91" s="63"/>
      <c r="C91" s="63"/>
      <c r="K91" s="40"/>
    </row>
    <row r="92" spans="1:11" s="39" customFormat="1" ht="15" x14ac:dyDescent="0.25">
      <c r="A92" s="63"/>
      <c r="B92" s="63"/>
      <c r="C92" s="63"/>
      <c r="K92" s="40"/>
    </row>
    <row r="93" spans="1:11" s="39" customFormat="1" ht="15" x14ac:dyDescent="0.25">
      <c r="A93" s="63"/>
      <c r="B93" s="63"/>
      <c r="C93" s="63"/>
      <c r="K93" s="40"/>
    </row>
    <row r="94" spans="1:11" s="39" customFormat="1" ht="15" x14ac:dyDescent="0.25">
      <c r="A94" s="63"/>
      <c r="B94" s="63"/>
      <c r="C94" s="63"/>
      <c r="K94" s="40"/>
    </row>
    <row r="95" spans="1:11" s="39" customFormat="1" ht="15" x14ac:dyDescent="0.25">
      <c r="A95" s="63"/>
      <c r="B95" s="63"/>
      <c r="C95" s="63"/>
      <c r="K95" s="40"/>
    </row>
    <row r="96" spans="1:11" s="39" customFormat="1" ht="15" x14ac:dyDescent="0.25">
      <c r="A96" s="63"/>
      <c r="B96" s="63"/>
      <c r="C96" s="63"/>
      <c r="K96" s="40"/>
    </row>
    <row r="97" spans="1:21" s="39" customFormat="1" ht="15" x14ac:dyDescent="0.25">
      <c r="A97" s="63"/>
      <c r="B97" s="63"/>
      <c r="C97" s="63"/>
      <c r="K97" s="40"/>
    </row>
    <row r="98" spans="1:21" s="39" customFormat="1" ht="15" x14ac:dyDescent="0.25">
      <c r="A98" s="63"/>
      <c r="B98" s="63"/>
      <c r="C98" s="63"/>
      <c r="K98" s="40"/>
    </row>
    <row r="99" spans="1:21" s="39" customFormat="1" ht="15" x14ac:dyDescent="0.25">
      <c r="A99" s="63"/>
      <c r="B99" s="63"/>
      <c r="C99" s="63"/>
      <c r="K99" s="40"/>
    </row>
    <row r="100" spans="1:21" s="39" customFormat="1" ht="15" x14ac:dyDescent="0.25">
      <c r="A100" s="63"/>
      <c r="B100" s="63"/>
      <c r="C100" s="63"/>
      <c r="K100" s="40"/>
    </row>
    <row r="101" spans="1:21" s="39" customFormat="1" ht="15" x14ac:dyDescent="0.25">
      <c r="A101" s="63"/>
      <c r="B101" s="63"/>
      <c r="C101" s="63"/>
      <c r="K101" s="40"/>
    </row>
    <row r="102" spans="1:21" ht="15" x14ac:dyDescent="0.25">
      <c r="M102" s="39"/>
      <c r="N102" s="39"/>
      <c r="O102" s="39"/>
      <c r="P102" s="39"/>
      <c r="Q102" s="39"/>
      <c r="R102" s="39"/>
      <c r="S102" s="39"/>
      <c r="T102" s="39"/>
      <c r="U102" s="39"/>
    </row>
  </sheetData>
  <mergeCells count="1">
    <mergeCell ref="X41:X42"/>
  </mergeCells>
  <hyperlinks>
    <hyperlink ref="M3" r:id="rId1"/>
  </hyperlinks>
  <pageMargins left="0.75" right="0.75" top="1" bottom="1" header="0.5" footer="0.5"/>
  <pageSetup paperSize="9" orientation="portrait" verticalDpi="598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"/>
  <sheetViews>
    <sheetView workbookViewId="0">
      <selection activeCell="N34" sqref="N34"/>
    </sheetView>
  </sheetViews>
  <sheetFormatPr defaultColWidth="8.88671875" defaultRowHeight="15" x14ac:dyDescent="0.25"/>
  <cols>
    <col min="1" max="1" width="10.5546875" style="39" customWidth="1"/>
    <col min="2" max="2" width="22.6640625" style="39" customWidth="1"/>
    <col min="3" max="10" width="8.6640625" style="39" customWidth="1"/>
    <col min="11" max="11" width="8.6640625" style="40" customWidth="1"/>
    <col min="12" max="12" width="8.6640625" style="39" customWidth="1"/>
    <col min="13" max="13" width="9.6640625" style="39" customWidth="1"/>
    <col min="14" max="17" width="8.6640625" style="39" customWidth="1"/>
    <col min="18" max="18" width="9.5546875" style="39" customWidth="1"/>
    <col min="19" max="19" width="9.88671875" style="39" customWidth="1"/>
    <col min="20" max="20" width="8.6640625" style="39" customWidth="1"/>
    <col min="21" max="16384" width="8.88671875" style="39"/>
  </cols>
  <sheetData>
    <row r="1" spans="1:28" ht="12.75" customHeight="1" x14ac:dyDescent="0.25">
      <c r="A1" s="1" t="s">
        <v>184</v>
      </c>
      <c r="B1" s="67" t="s">
        <v>61</v>
      </c>
      <c r="C1" s="66"/>
      <c r="D1" s="66"/>
      <c r="E1" s="66"/>
      <c r="F1" s="66"/>
      <c r="G1" s="66"/>
      <c r="H1" s="66"/>
    </row>
    <row r="2" spans="1:28" ht="12.75" customHeight="1" x14ac:dyDescent="0.25">
      <c r="A2" s="66"/>
      <c r="B2" s="68"/>
      <c r="C2" s="66"/>
      <c r="D2" s="66"/>
      <c r="E2" s="66"/>
      <c r="F2" s="66"/>
      <c r="G2" s="66"/>
      <c r="H2" s="66"/>
      <c r="L2" s="5" t="s">
        <v>1</v>
      </c>
      <c r="M2" s="45" t="s">
        <v>61</v>
      </c>
    </row>
    <row r="3" spans="1:28" ht="12.75" customHeight="1" x14ac:dyDescent="0.3">
      <c r="A3" s="66"/>
      <c r="B3" s="66"/>
      <c r="C3" s="66"/>
      <c r="D3" s="66"/>
      <c r="E3" s="66"/>
      <c r="F3" s="66"/>
      <c r="G3" s="66"/>
      <c r="H3" s="66"/>
      <c r="L3" s="5" t="s">
        <v>3</v>
      </c>
      <c r="M3" s="38" t="s">
        <v>62</v>
      </c>
    </row>
    <row r="4" spans="1:28" ht="12.75" customHeight="1" x14ac:dyDescent="0.25">
      <c r="A4" s="66"/>
      <c r="B4" s="69"/>
      <c r="C4" s="69"/>
      <c r="D4" s="69"/>
      <c r="E4" s="69"/>
      <c r="F4" s="69"/>
      <c r="G4" s="69"/>
      <c r="H4" s="69"/>
      <c r="L4" s="5" t="s">
        <v>6</v>
      </c>
      <c r="M4" s="45" t="s">
        <v>63</v>
      </c>
      <c r="R4" s="317"/>
      <c r="S4" s="95"/>
      <c r="T4" s="95"/>
      <c r="U4" s="95"/>
    </row>
    <row r="5" spans="1:28" ht="12.75" customHeight="1" x14ac:dyDescent="0.25">
      <c r="A5" s="66"/>
      <c r="B5" s="69"/>
      <c r="C5" s="69"/>
      <c r="D5" s="69"/>
      <c r="E5" s="69"/>
      <c r="F5" s="69"/>
      <c r="G5" s="69"/>
      <c r="H5" s="69"/>
    </row>
    <row r="6" spans="1:28" ht="12.75" customHeight="1" thickBot="1" x14ac:dyDescent="0.3">
      <c r="A6" s="66"/>
      <c r="B6" s="69"/>
      <c r="C6" s="70"/>
      <c r="D6" s="70"/>
      <c r="E6" s="70"/>
      <c r="F6" s="70"/>
      <c r="G6" s="70"/>
      <c r="H6" s="70"/>
      <c r="M6" s="67" t="s">
        <v>190</v>
      </c>
    </row>
    <row r="7" spans="1:28" ht="12.75" customHeight="1" x14ac:dyDescent="0.25">
      <c r="A7" s="66"/>
      <c r="B7" s="69"/>
      <c r="C7" s="70"/>
      <c r="D7" s="70"/>
      <c r="E7" s="70"/>
      <c r="F7" s="70"/>
      <c r="G7" s="70"/>
      <c r="H7" s="70"/>
      <c r="M7" s="71" t="s">
        <v>64</v>
      </c>
      <c r="N7" s="71" t="s">
        <v>65</v>
      </c>
      <c r="O7" s="71" t="s">
        <v>66</v>
      </c>
      <c r="P7" s="71" t="s">
        <v>67</v>
      </c>
      <c r="Q7" s="71" t="s">
        <v>68</v>
      </c>
      <c r="R7" s="71" t="s">
        <v>69</v>
      </c>
      <c r="S7" s="71" t="s">
        <v>70</v>
      </c>
      <c r="T7" s="71" t="s">
        <v>71</v>
      </c>
      <c r="U7" s="71" t="s">
        <v>72</v>
      </c>
      <c r="V7" s="71" t="s">
        <v>73</v>
      </c>
    </row>
    <row r="8" spans="1:28" ht="12.75" customHeight="1" thickBot="1" x14ac:dyDescent="0.3">
      <c r="A8" s="66"/>
      <c r="B8" s="69"/>
      <c r="C8" s="70"/>
      <c r="D8" s="70"/>
      <c r="E8" s="70"/>
      <c r="F8" s="70"/>
      <c r="G8" s="70"/>
      <c r="H8" s="70"/>
      <c r="M8" s="72">
        <v>-3309</v>
      </c>
      <c r="N8" s="72">
        <v>-210</v>
      </c>
      <c r="O8" s="72">
        <v>7</v>
      </c>
      <c r="P8" s="72">
        <v>2320</v>
      </c>
      <c r="Q8" s="72">
        <v>-224</v>
      </c>
      <c r="R8" s="72">
        <v>-36</v>
      </c>
      <c r="S8" s="72">
        <v>-31</v>
      </c>
      <c r="T8" s="72">
        <v>-673</v>
      </c>
      <c r="U8" s="72">
        <v>-33</v>
      </c>
      <c r="V8" s="72">
        <v>-2189</v>
      </c>
    </row>
    <row r="9" spans="1:28" ht="12.75" customHeight="1" x14ac:dyDescent="0.25">
      <c r="A9" s="66"/>
      <c r="B9" s="69"/>
      <c r="C9" s="69"/>
      <c r="D9" s="69"/>
      <c r="E9" s="69"/>
      <c r="F9" s="69"/>
      <c r="G9" s="69"/>
      <c r="H9" s="69"/>
      <c r="M9" s="73"/>
      <c r="R9" s="74"/>
    </row>
    <row r="10" spans="1:28" ht="12.75" customHeight="1" x14ac:dyDescent="0.3">
      <c r="A10" s="66"/>
      <c r="B10" s="69"/>
      <c r="C10" s="75"/>
      <c r="D10" s="75"/>
      <c r="E10" s="75"/>
      <c r="F10" s="75"/>
      <c r="G10" s="75"/>
      <c r="H10" s="76"/>
      <c r="M10" s="45"/>
      <c r="O10" s="48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</row>
    <row r="11" spans="1:28" ht="12.75" customHeight="1" x14ac:dyDescent="0.25">
      <c r="A11" s="66"/>
      <c r="B11" s="69"/>
      <c r="C11" s="78"/>
      <c r="D11" s="78"/>
      <c r="E11" s="78"/>
      <c r="F11" s="78"/>
      <c r="G11" s="78"/>
      <c r="H11" s="76"/>
      <c r="M11" s="73"/>
      <c r="N11" s="79"/>
      <c r="O11" s="79"/>
      <c r="P11" s="79"/>
      <c r="Q11" s="79"/>
      <c r="R11" s="79"/>
      <c r="S11" s="79"/>
    </row>
    <row r="12" spans="1:28" ht="12.75" customHeight="1" x14ac:dyDescent="0.25">
      <c r="A12" s="66"/>
      <c r="B12" s="69"/>
      <c r="C12" s="76"/>
      <c r="D12" s="76"/>
      <c r="E12" s="76"/>
      <c r="F12" s="76"/>
      <c r="G12" s="76"/>
      <c r="H12" s="76"/>
    </row>
    <row r="13" spans="1:28" ht="12.75" customHeight="1" x14ac:dyDescent="0.25">
      <c r="A13" s="66"/>
      <c r="B13" s="66"/>
      <c r="C13" s="66"/>
      <c r="D13" s="66"/>
      <c r="E13" s="66"/>
      <c r="F13" s="66"/>
      <c r="G13" s="66"/>
      <c r="H13" s="66"/>
    </row>
    <row r="14" spans="1:28" ht="12.75" customHeight="1" x14ac:dyDescent="0.25">
      <c r="A14" s="66"/>
      <c r="B14" s="66"/>
      <c r="C14" s="80"/>
      <c r="D14" s="80"/>
      <c r="E14" s="80"/>
      <c r="F14" s="80"/>
      <c r="G14" s="80"/>
      <c r="H14" s="66"/>
    </row>
    <row r="15" spans="1:28" ht="12.75" customHeight="1" x14ac:dyDescent="0.25"/>
    <row r="16" spans="1:28" ht="12.75" customHeight="1" x14ac:dyDescent="0.25"/>
    <row r="17" spans="1:11" ht="12.75" customHeight="1" x14ac:dyDescent="0.3">
      <c r="B17" s="81"/>
      <c r="C17" s="81"/>
      <c r="D17" s="81"/>
      <c r="E17" s="81"/>
      <c r="F17" s="81"/>
      <c r="G17" s="81"/>
    </row>
    <row r="18" spans="1:11" ht="12.75" customHeight="1" x14ac:dyDescent="0.3">
      <c r="B18" s="81"/>
      <c r="C18" s="82"/>
      <c r="D18" s="82"/>
      <c r="E18" s="82"/>
      <c r="F18" s="82"/>
      <c r="G18" s="82"/>
    </row>
    <row r="19" spans="1:11" ht="12.75" customHeight="1" x14ac:dyDescent="0.3">
      <c r="B19" s="81"/>
      <c r="C19" s="82"/>
      <c r="D19" s="82"/>
      <c r="E19" s="82"/>
      <c r="F19" s="83"/>
      <c r="G19" s="83"/>
    </row>
    <row r="20" spans="1:11" ht="12.75" customHeight="1" x14ac:dyDescent="0.3">
      <c r="B20" s="81"/>
      <c r="C20" s="82"/>
      <c r="D20" s="82"/>
      <c r="E20" s="82"/>
      <c r="F20" s="82"/>
      <c r="G20" s="83"/>
    </row>
    <row r="21" spans="1:11" ht="12.75" customHeight="1" x14ac:dyDescent="0.3">
      <c r="B21" s="81"/>
      <c r="C21" s="82"/>
      <c r="D21" s="82"/>
      <c r="E21" s="82"/>
      <c r="F21" s="82"/>
      <c r="G21" s="82"/>
    </row>
    <row r="22" spans="1:11" ht="12.75" customHeight="1" x14ac:dyDescent="0.25"/>
    <row r="23" spans="1:11" ht="12.75" customHeight="1" x14ac:dyDescent="0.25"/>
    <row r="24" spans="1:11" ht="12.75" customHeight="1" x14ac:dyDescent="0.25"/>
    <row r="25" spans="1:11" ht="12.75" customHeight="1" x14ac:dyDescent="0.25"/>
    <row r="26" spans="1:11" ht="12.75" customHeight="1" x14ac:dyDescent="0.25"/>
    <row r="27" spans="1:11" ht="12.75" customHeight="1" x14ac:dyDescent="0.25"/>
    <row r="28" spans="1:11" ht="12.75" customHeight="1" x14ac:dyDescent="0.25">
      <c r="B28" s="84"/>
    </row>
    <row r="29" spans="1:11" ht="12.75" customHeight="1" x14ac:dyDescent="0.25"/>
    <row r="30" spans="1:11" ht="12.75" customHeight="1" x14ac:dyDescent="0.25">
      <c r="B30" s="84"/>
    </row>
    <row r="31" spans="1:11" s="85" customFormat="1" ht="12.75" customHeight="1" x14ac:dyDescent="0.25">
      <c r="B31" s="86"/>
      <c r="K31" s="87"/>
    </row>
    <row r="32" spans="1:11" ht="12.75" customHeight="1" x14ac:dyDescent="0.25">
      <c r="A32" s="1" t="s">
        <v>207</v>
      </c>
      <c r="B32" s="1" t="s">
        <v>74</v>
      </c>
    </row>
    <row r="33" spans="2:23" ht="12.75" customHeight="1" x14ac:dyDescent="0.25">
      <c r="B33" s="84"/>
      <c r="L33" s="5" t="s">
        <v>1</v>
      </c>
      <c r="M33" s="6" t="s">
        <v>74</v>
      </c>
    </row>
    <row r="34" spans="2:23" ht="12.75" customHeight="1" x14ac:dyDescent="0.25">
      <c r="B34" s="84"/>
      <c r="L34" s="5" t="s">
        <v>3</v>
      </c>
      <c r="M34" s="7" t="s">
        <v>75</v>
      </c>
    </row>
    <row r="35" spans="2:23" ht="12.75" customHeight="1" x14ac:dyDescent="0.25">
      <c r="L35" s="5" t="s">
        <v>6</v>
      </c>
      <c r="M35" s="45" t="s">
        <v>76</v>
      </c>
    </row>
    <row r="36" spans="2:23" ht="15" customHeight="1" thickBot="1" x14ac:dyDescent="0.3">
      <c r="B36" s="88"/>
      <c r="C36" s="89">
        <v>2008</v>
      </c>
      <c r="D36" s="89">
        <v>2009</v>
      </c>
      <c r="E36" s="89">
        <v>2010</v>
      </c>
      <c r="F36" s="89">
        <v>2012</v>
      </c>
      <c r="G36" s="89">
        <v>2014</v>
      </c>
    </row>
    <row r="37" spans="2:23" ht="38.25" customHeight="1" thickTop="1" x14ac:dyDescent="0.3">
      <c r="B37" s="90" t="s">
        <v>77</v>
      </c>
      <c r="C37" s="91">
        <v>0.57999999999999996</v>
      </c>
      <c r="D37" s="91">
        <v>0.62</v>
      </c>
      <c r="E37" s="91">
        <v>0.59</v>
      </c>
      <c r="F37" s="91">
        <v>0.55000000000000004</v>
      </c>
      <c r="G37" s="91">
        <v>0.51</v>
      </c>
      <c r="M37" s="318"/>
      <c r="N37" s="95"/>
      <c r="O37" s="95"/>
      <c r="P37" s="95"/>
      <c r="Q37" s="95"/>
      <c r="R37" s="95"/>
      <c r="S37" s="95"/>
      <c r="T37" s="95"/>
      <c r="U37" s="95"/>
      <c r="V37" s="95"/>
      <c r="W37" s="95"/>
    </row>
    <row r="38" spans="2:23" ht="38.25" customHeight="1" x14ac:dyDescent="0.25">
      <c r="B38" s="90" t="s">
        <v>78</v>
      </c>
      <c r="C38" s="92" t="s">
        <v>79</v>
      </c>
      <c r="D38" s="91">
        <v>0.19</v>
      </c>
      <c r="E38" s="91">
        <v>0.16</v>
      </c>
      <c r="F38" s="91">
        <v>0.14000000000000001</v>
      </c>
      <c r="G38" s="91">
        <v>0.11</v>
      </c>
    </row>
    <row r="39" spans="2:23" ht="51" customHeight="1" x14ac:dyDescent="0.25">
      <c r="B39" s="90" t="s">
        <v>80</v>
      </c>
      <c r="C39" s="91">
        <v>0.4</v>
      </c>
      <c r="D39" s="91">
        <v>0.37</v>
      </c>
      <c r="E39" s="91">
        <v>0.4</v>
      </c>
      <c r="F39" s="91">
        <v>0.35</v>
      </c>
      <c r="G39" s="91" t="s">
        <v>79</v>
      </c>
    </row>
    <row r="40" spans="2:23" ht="41.25" customHeight="1" x14ac:dyDescent="0.25">
      <c r="B40" s="90" t="s">
        <v>81</v>
      </c>
      <c r="C40" s="91">
        <v>0.72</v>
      </c>
      <c r="D40" s="91">
        <v>0.53</v>
      </c>
      <c r="E40" s="91">
        <v>0.46</v>
      </c>
      <c r="F40" s="91">
        <v>0.38</v>
      </c>
      <c r="G40" s="91">
        <v>0.43</v>
      </c>
    </row>
    <row r="41" spans="2:23" ht="12.75" customHeight="1" x14ac:dyDescent="0.25">
      <c r="M41" s="7"/>
    </row>
    <row r="42" spans="2:23" ht="12.75" customHeight="1" x14ac:dyDescent="0.25"/>
    <row r="43" spans="2:23" ht="12.75" customHeight="1" x14ac:dyDescent="0.25"/>
    <row r="44" spans="2:23" ht="12.75" customHeight="1" x14ac:dyDescent="0.25"/>
    <row r="45" spans="2:23" ht="12.75" customHeight="1" x14ac:dyDescent="0.25"/>
    <row r="46" spans="2:23" ht="12.75" customHeight="1" x14ac:dyDescent="0.25"/>
    <row r="47" spans="2:23" ht="12.75" customHeight="1" x14ac:dyDescent="0.25"/>
    <row r="48" spans="2:23" ht="12.75" customHeight="1" x14ac:dyDescent="0.25"/>
    <row r="49" spans="11:11" ht="12.75" customHeight="1" x14ac:dyDescent="0.25"/>
    <row r="50" spans="11:11" ht="12.75" customHeight="1" x14ac:dyDescent="0.25"/>
    <row r="51" spans="11:11" ht="12.75" customHeight="1" x14ac:dyDescent="0.25"/>
    <row r="52" spans="11:11" ht="12.75" customHeight="1" x14ac:dyDescent="0.25"/>
    <row r="53" spans="11:11" ht="12.75" customHeight="1" x14ac:dyDescent="0.25"/>
    <row r="54" spans="11:11" ht="12.75" customHeight="1" x14ac:dyDescent="0.25"/>
    <row r="55" spans="11:11" ht="12.75" customHeight="1" x14ac:dyDescent="0.25"/>
    <row r="56" spans="11:11" ht="12.75" customHeight="1" x14ac:dyDescent="0.25"/>
    <row r="57" spans="11:11" ht="12.75" customHeight="1" x14ac:dyDescent="0.25"/>
    <row r="58" spans="11:11" ht="12.75" customHeight="1" x14ac:dyDescent="0.25"/>
    <row r="59" spans="11:11" ht="12.75" customHeight="1" x14ac:dyDescent="0.25"/>
    <row r="60" spans="11:11" ht="12.75" customHeight="1" x14ac:dyDescent="0.25"/>
    <row r="61" spans="11:11" ht="12.75" customHeight="1" x14ac:dyDescent="0.25"/>
    <row r="62" spans="11:11" s="85" customFormat="1" x14ac:dyDescent="0.25">
      <c r="K62" s="87"/>
    </row>
  </sheetData>
  <hyperlinks>
    <hyperlink ref="M34" r:id="rId1"/>
    <hyperlink ref="M3" r:id="rId2" display="BIS - Eighth Statement of New Regulation"/>
  </hyperlinks>
  <pageMargins left="0.75" right="0.75" top="1" bottom="1" header="0.5" footer="0.5"/>
  <pageSetup paperSize="9" orientation="portrait" verticalDpi="598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7"/>
  <sheetViews>
    <sheetView workbookViewId="0"/>
  </sheetViews>
  <sheetFormatPr defaultColWidth="8.88671875" defaultRowHeight="15" x14ac:dyDescent="0.25"/>
  <cols>
    <col min="1" max="1" width="10.5546875" style="39" customWidth="1"/>
    <col min="2" max="2" width="8.6640625" style="39" customWidth="1"/>
    <col min="3" max="3" width="9.33203125" style="39" customWidth="1"/>
    <col min="4" max="5" width="8.6640625" style="39" customWidth="1"/>
    <col min="6" max="6" width="12" style="39" customWidth="1"/>
    <col min="7" max="10" width="8.6640625" style="39" customWidth="1"/>
    <col min="11" max="11" width="8.6640625" style="40" customWidth="1"/>
    <col min="12" max="12" width="8.6640625" style="39" customWidth="1"/>
    <col min="13" max="13" width="25.6640625" style="39" customWidth="1"/>
    <col min="14" max="15" width="15.6640625" style="39" customWidth="1"/>
    <col min="16" max="16" width="16.33203125" style="39" customWidth="1"/>
    <col min="17" max="17" width="15.6640625" style="39" customWidth="1"/>
    <col min="18" max="18" width="14" style="39" bestFit="1" customWidth="1"/>
    <col min="19" max="19" width="10.5546875" style="39" customWidth="1"/>
    <col min="20" max="32" width="8.6640625" style="39" customWidth="1"/>
    <col min="33" max="16384" width="8.88671875" style="39"/>
  </cols>
  <sheetData>
    <row r="1" spans="1:54" ht="12.75" customHeight="1" x14ac:dyDescent="0.25">
      <c r="A1" s="1" t="s">
        <v>222</v>
      </c>
      <c r="B1" s="1" t="s">
        <v>82</v>
      </c>
      <c r="N1" s="66"/>
      <c r="O1" s="66"/>
      <c r="P1" s="66"/>
      <c r="Q1" s="66"/>
      <c r="R1" s="66"/>
      <c r="S1" s="66"/>
      <c r="T1" s="66"/>
      <c r="U1" s="66"/>
      <c r="V1" s="66"/>
    </row>
    <row r="2" spans="1:54" ht="12.75" customHeight="1" x14ac:dyDescent="0.25">
      <c r="A2" s="1"/>
      <c r="L2" s="5" t="s">
        <v>1</v>
      </c>
      <c r="M2" s="6" t="s">
        <v>82</v>
      </c>
      <c r="N2" s="93"/>
      <c r="O2" s="93"/>
      <c r="P2" s="93"/>
      <c r="Q2" s="66"/>
      <c r="R2" s="93"/>
      <c r="S2" s="93"/>
      <c r="T2" s="93"/>
      <c r="U2" s="66"/>
      <c r="V2" s="66"/>
    </row>
    <row r="3" spans="1:54" ht="12.75" customHeight="1" x14ac:dyDescent="0.3">
      <c r="L3" s="5" t="s">
        <v>3</v>
      </c>
      <c r="M3" s="7" t="s">
        <v>83</v>
      </c>
      <c r="N3" s="93"/>
      <c r="O3" s="94"/>
      <c r="AV3" s="95"/>
    </row>
    <row r="4" spans="1:54" ht="12.75" customHeight="1" x14ac:dyDescent="0.3">
      <c r="L4" s="5" t="s">
        <v>6</v>
      </c>
      <c r="M4" s="6" t="s">
        <v>84</v>
      </c>
      <c r="N4" s="96"/>
      <c r="O4" s="94"/>
      <c r="P4" s="94"/>
      <c r="Q4" s="94"/>
      <c r="R4" s="94"/>
      <c r="AV4" s="95"/>
    </row>
    <row r="5" spans="1:54" ht="12.75" customHeight="1" x14ac:dyDescent="0.3">
      <c r="L5" s="97"/>
      <c r="M5" s="98"/>
      <c r="N5" s="99"/>
      <c r="P5" s="100"/>
      <c r="Q5" s="100"/>
      <c r="R5" s="100"/>
      <c r="S5" s="100"/>
      <c r="T5" s="100"/>
      <c r="U5" s="100"/>
      <c r="V5" s="101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</row>
    <row r="6" spans="1:54" ht="12.75" customHeight="1" thickBot="1" x14ac:dyDescent="0.35">
      <c r="M6" s="102" t="s">
        <v>226</v>
      </c>
      <c r="N6" s="103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</row>
    <row r="7" spans="1:54" ht="12.75" customHeight="1" x14ac:dyDescent="0.25">
      <c r="M7" s="105"/>
      <c r="N7" s="319">
        <v>40725</v>
      </c>
      <c r="O7" s="319">
        <v>40756</v>
      </c>
      <c r="P7" s="319">
        <v>40787</v>
      </c>
      <c r="Q7" s="319">
        <v>40817</v>
      </c>
      <c r="R7" s="319">
        <v>40848</v>
      </c>
      <c r="S7" s="319">
        <v>40878</v>
      </c>
      <c r="T7" s="319">
        <v>40909</v>
      </c>
      <c r="U7" s="319">
        <v>40940</v>
      </c>
      <c r="V7" s="319">
        <v>40969</v>
      </c>
      <c r="W7" s="319">
        <v>41000</v>
      </c>
      <c r="X7" s="319">
        <v>41030</v>
      </c>
      <c r="Y7" s="319">
        <v>41061</v>
      </c>
      <c r="Z7" s="319">
        <v>41091</v>
      </c>
      <c r="AA7" s="319">
        <v>41122</v>
      </c>
      <c r="AB7" s="319">
        <v>41153</v>
      </c>
      <c r="AC7" s="319">
        <v>41183</v>
      </c>
      <c r="AD7" s="319">
        <v>41214</v>
      </c>
      <c r="AE7" s="319">
        <v>41244</v>
      </c>
      <c r="AF7" s="319">
        <v>41275</v>
      </c>
      <c r="AG7" s="319">
        <v>41306</v>
      </c>
      <c r="AH7" s="319">
        <v>41334</v>
      </c>
      <c r="AI7" s="319">
        <v>41365</v>
      </c>
      <c r="AJ7" s="319">
        <v>41395</v>
      </c>
      <c r="AK7" s="319">
        <v>41426</v>
      </c>
      <c r="AL7" s="319">
        <v>41456</v>
      </c>
      <c r="AM7" s="319">
        <v>41487</v>
      </c>
      <c r="AN7" s="319">
        <v>41518</v>
      </c>
      <c r="AO7" s="319">
        <v>41548</v>
      </c>
      <c r="AP7" s="319">
        <v>41579</v>
      </c>
      <c r="AQ7" s="319">
        <v>41609</v>
      </c>
      <c r="AR7" s="319">
        <v>41640</v>
      </c>
      <c r="AS7" s="319">
        <v>41671</v>
      </c>
      <c r="AT7" s="319">
        <v>41699</v>
      </c>
      <c r="AU7" s="319">
        <v>41730</v>
      </c>
      <c r="AV7" s="319">
        <v>41760</v>
      </c>
      <c r="AW7" s="319">
        <v>41791</v>
      </c>
      <c r="AX7" s="319">
        <v>41821</v>
      </c>
      <c r="AY7" s="319">
        <v>41852</v>
      </c>
      <c r="AZ7" s="319">
        <v>41883</v>
      </c>
      <c r="BA7" s="319">
        <v>41913</v>
      </c>
      <c r="BB7" s="319">
        <v>41944</v>
      </c>
    </row>
    <row r="8" spans="1:54" ht="12.75" customHeight="1" x14ac:dyDescent="0.25">
      <c r="M8" s="389" t="s">
        <v>85</v>
      </c>
      <c r="N8" s="320">
        <v>-1.8000000000000002E-2</v>
      </c>
      <c r="O8" s="320">
        <v>1E-3</v>
      </c>
      <c r="P8" s="320">
        <v>-1.1000000000000001E-2</v>
      </c>
      <c r="Q8" s="320">
        <v>-0.02</v>
      </c>
      <c r="R8" s="320">
        <v>-2.8999999999999998E-2</v>
      </c>
      <c r="S8" s="320">
        <v>-3.4000000000000002E-2</v>
      </c>
      <c r="T8" s="320">
        <v>-4.4000000000000004E-2</v>
      </c>
      <c r="U8" s="320">
        <v>-5.0999999999999997E-2</v>
      </c>
      <c r="V8" s="320">
        <v>-4.4999999999999998E-2</v>
      </c>
      <c r="W8" s="320">
        <v>-3.9E-2</v>
      </c>
      <c r="X8" s="320">
        <v>-3.5000000000000003E-2</v>
      </c>
      <c r="Y8" s="320">
        <v>-3.6000000000000004E-2</v>
      </c>
      <c r="Z8" s="320">
        <v>-3.1E-2</v>
      </c>
      <c r="AA8" s="320">
        <v>-3.4000000000000002E-2</v>
      </c>
      <c r="AB8" s="320">
        <v>-3.3000000000000002E-2</v>
      </c>
      <c r="AC8" s="320">
        <v>-2.5000000000000001E-2</v>
      </c>
      <c r="AD8" s="320">
        <v>-2.5000000000000001E-2</v>
      </c>
      <c r="AE8" s="320">
        <v>-3.5000000000000003E-2</v>
      </c>
      <c r="AF8" s="320">
        <v>-3.6000000000000004E-2</v>
      </c>
      <c r="AG8" s="320">
        <v>-3.1E-2</v>
      </c>
      <c r="AH8" s="320">
        <v>-6.0000000000000001E-3</v>
      </c>
      <c r="AI8" s="320">
        <v>-9.0000000000000011E-3</v>
      </c>
      <c r="AJ8" s="320">
        <v>-1.2E-2</v>
      </c>
      <c r="AK8" s="320">
        <v>-1.4999999999999999E-2</v>
      </c>
      <c r="AL8" s="320">
        <v>-1.2E-2</v>
      </c>
      <c r="AM8" s="320">
        <v>-1.9E-2</v>
      </c>
      <c r="AN8" s="320">
        <v>-3.6000000000000004E-2</v>
      </c>
      <c r="AO8" s="320">
        <v>-3.4000000000000002E-2</v>
      </c>
      <c r="AP8" s="320">
        <v>-1.3000000000000001E-2</v>
      </c>
      <c r="AQ8" s="320">
        <v>-3.0000000000000001E-3</v>
      </c>
      <c r="AR8" s="320">
        <v>-0.01</v>
      </c>
      <c r="AS8" s="320">
        <v>-1.4999999999999999E-2</v>
      </c>
      <c r="AT8" s="320">
        <v>-2.5000000000000001E-2</v>
      </c>
      <c r="AU8" s="320">
        <v>-2.5000000000000001E-2</v>
      </c>
      <c r="AV8" s="320">
        <v>-2.5000000000000001E-2</v>
      </c>
      <c r="AW8" s="320">
        <v>-9.0000000000000011E-3</v>
      </c>
      <c r="AX8" s="320">
        <v>4.0000000000000001E-3</v>
      </c>
      <c r="AY8" s="320">
        <v>-5.0000000000000001E-3</v>
      </c>
      <c r="AZ8" s="320">
        <v>-1.2E-2</v>
      </c>
      <c r="BA8" s="320">
        <v>-8.0000000000000002E-3</v>
      </c>
      <c r="BB8" s="320">
        <v>8.0000000000000002E-3</v>
      </c>
    </row>
    <row r="9" spans="1:54" ht="12.75" customHeight="1" thickBot="1" x14ac:dyDescent="0.3">
      <c r="M9" s="390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4"/>
    </row>
    <row r="10" spans="1:54" ht="12.75" customHeight="1" x14ac:dyDescent="0.25">
      <c r="M10" s="107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9"/>
      <c r="AM10" s="110"/>
      <c r="AN10" s="110"/>
      <c r="AO10" s="110"/>
      <c r="AP10" s="110"/>
      <c r="AQ10" s="110"/>
      <c r="AR10" s="110"/>
      <c r="AS10" s="110"/>
      <c r="AT10" s="66"/>
      <c r="AU10" s="66"/>
      <c r="AV10" s="66"/>
    </row>
    <row r="11" spans="1:54" ht="12.75" customHeight="1" x14ac:dyDescent="0.3">
      <c r="M11" s="48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</row>
    <row r="12" spans="1:54" ht="12.75" customHeight="1" x14ac:dyDescent="0.3"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</row>
    <row r="13" spans="1:54" ht="12.75" customHeight="1" x14ac:dyDescent="0.3">
      <c r="M13" s="321"/>
      <c r="N13" s="322"/>
      <c r="O13" s="322"/>
      <c r="P13" s="322"/>
      <c r="Q13" s="322"/>
      <c r="R13" s="322"/>
      <c r="S13" s="322"/>
      <c r="T13" s="322"/>
      <c r="U13" s="322"/>
      <c r="V13" s="322"/>
      <c r="W13" s="322"/>
      <c r="X13" s="323"/>
      <c r="Y13" s="322"/>
      <c r="Z13" s="322"/>
      <c r="AA13" s="111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</row>
    <row r="14" spans="1:54" ht="12.75" customHeight="1" x14ac:dyDescent="0.3"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</row>
    <row r="15" spans="1:54" ht="12.75" customHeight="1" x14ac:dyDescent="0.3"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</row>
    <row r="16" spans="1:54" ht="12.75" customHeight="1" x14ac:dyDescent="0.3">
      <c r="M16" s="99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</row>
    <row r="17" spans="1:47" ht="12.75" customHeight="1" x14ac:dyDescent="0.3">
      <c r="M17" s="99"/>
    </row>
    <row r="18" spans="1:47" ht="12.75" customHeight="1" x14ac:dyDescent="0.3">
      <c r="M18" s="112"/>
      <c r="N18" s="113"/>
      <c r="O18" s="99"/>
      <c r="P18" s="114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U18" s="115"/>
    </row>
    <row r="19" spans="1:47" ht="12.75" customHeight="1" x14ac:dyDescent="0.25">
      <c r="M19" s="112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U19" s="115"/>
    </row>
    <row r="20" spans="1:47" ht="12.75" customHeight="1" x14ac:dyDescent="0.3">
      <c r="M20" s="112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U20" s="115"/>
    </row>
    <row r="21" spans="1:47" ht="12.75" customHeight="1" x14ac:dyDescent="0.3">
      <c r="M21" s="112"/>
      <c r="N21" s="113"/>
      <c r="O21" s="99"/>
      <c r="P21" s="114"/>
      <c r="Q21" s="66"/>
      <c r="R21" s="66"/>
      <c r="S21" s="66"/>
      <c r="T21" s="66"/>
      <c r="U21" s="66"/>
      <c r="V21" s="66"/>
      <c r="AU21" s="115"/>
    </row>
    <row r="22" spans="1:47" ht="12.75" customHeight="1" x14ac:dyDescent="0.3">
      <c r="M22" s="112"/>
      <c r="N22" s="113"/>
      <c r="O22" s="99"/>
      <c r="P22" s="114"/>
      <c r="Q22" s="116"/>
      <c r="R22" s="116"/>
      <c r="S22" s="66"/>
      <c r="T22" s="66"/>
      <c r="U22" s="66"/>
      <c r="V22" s="66"/>
    </row>
    <row r="23" spans="1:47" ht="12.75" customHeight="1" x14ac:dyDescent="0.3">
      <c r="M23" s="112"/>
      <c r="N23" s="113"/>
      <c r="O23" s="99"/>
      <c r="P23" s="114"/>
      <c r="Q23" s="66"/>
      <c r="R23" s="66"/>
      <c r="S23" s="66"/>
      <c r="T23" s="66"/>
      <c r="U23" s="66"/>
      <c r="V23" s="66"/>
    </row>
    <row r="24" spans="1:47" ht="12.75" customHeight="1" x14ac:dyDescent="0.25">
      <c r="M24" s="112"/>
      <c r="N24" s="66"/>
      <c r="O24" s="66"/>
      <c r="P24" s="66"/>
      <c r="Q24" s="66"/>
      <c r="R24" s="66"/>
      <c r="S24" s="66"/>
      <c r="T24" s="66"/>
      <c r="U24" s="66"/>
      <c r="V24" s="66"/>
    </row>
    <row r="25" spans="1:47" ht="12.75" customHeight="1" x14ac:dyDescent="0.25">
      <c r="M25" s="112"/>
      <c r="N25" s="66"/>
      <c r="O25" s="66"/>
      <c r="P25" s="66"/>
      <c r="Q25" s="66"/>
      <c r="R25" s="66"/>
      <c r="S25" s="66"/>
      <c r="T25" s="66"/>
      <c r="U25" s="66"/>
      <c r="V25" s="66"/>
    </row>
    <row r="26" spans="1:47" ht="12.75" customHeight="1" x14ac:dyDescent="0.25">
      <c r="M26" s="112"/>
      <c r="N26" s="66"/>
      <c r="O26" s="66"/>
      <c r="P26" s="66"/>
      <c r="Q26" s="66"/>
      <c r="R26" s="66"/>
      <c r="S26" s="66"/>
      <c r="T26" s="66"/>
      <c r="U26" s="66"/>
      <c r="V26" s="66"/>
    </row>
    <row r="27" spans="1:47" ht="12.75" customHeight="1" x14ac:dyDescent="0.25">
      <c r="M27" s="112"/>
    </row>
    <row r="28" spans="1:47" ht="12.75" customHeight="1" x14ac:dyDescent="0.3">
      <c r="M28" s="117"/>
    </row>
    <row r="29" spans="1:47" s="85" customFormat="1" ht="12.75" customHeight="1" x14ac:dyDescent="0.3">
      <c r="K29" s="87"/>
      <c r="M29" s="118"/>
      <c r="AA29" s="87"/>
    </row>
    <row r="30" spans="1:47" ht="12.75" customHeight="1" x14ac:dyDescent="0.3">
      <c r="A30" s="1" t="s">
        <v>231</v>
      </c>
      <c r="B30" s="1" t="s">
        <v>86</v>
      </c>
      <c r="M30" s="117"/>
    </row>
    <row r="31" spans="1:47" ht="12.75" customHeight="1" x14ac:dyDescent="0.25">
      <c r="L31" s="5" t="s">
        <v>1</v>
      </c>
      <c r="M31" s="6" t="s">
        <v>86</v>
      </c>
    </row>
    <row r="32" spans="1:47" ht="12.75" customHeight="1" x14ac:dyDescent="0.3">
      <c r="L32" s="5" t="s">
        <v>3</v>
      </c>
      <c r="M32" s="7" t="s">
        <v>87</v>
      </c>
      <c r="P32" s="318"/>
      <c r="Q32" s="95"/>
      <c r="R32" s="95"/>
    </row>
    <row r="33" spans="12:22" ht="12.75" customHeight="1" x14ac:dyDescent="0.25">
      <c r="L33" s="5" t="s">
        <v>6</v>
      </c>
      <c r="M33" s="6" t="s">
        <v>31</v>
      </c>
    </row>
    <row r="34" spans="12:22" ht="12.75" customHeight="1" x14ac:dyDescent="0.3">
      <c r="M34" s="117"/>
    </row>
    <row r="35" spans="12:22" ht="12.75" customHeight="1" thickBot="1" x14ac:dyDescent="0.3">
      <c r="M35" s="102" t="s">
        <v>236</v>
      </c>
      <c r="N35" s="119"/>
      <c r="O35" s="104"/>
      <c r="P35" s="119"/>
      <c r="Q35" s="119"/>
      <c r="R35" s="120"/>
    </row>
    <row r="36" spans="12:22" ht="12.75" customHeight="1" x14ac:dyDescent="0.25">
      <c r="M36" s="387" t="s">
        <v>88</v>
      </c>
      <c r="N36" s="387" t="s">
        <v>89</v>
      </c>
      <c r="O36" s="387" t="s">
        <v>90</v>
      </c>
      <c r="P36" s="387" t="s">
        <v>91</v>
      </c>
      <c r="Q36" s="387" t="s">
        <v>92</v>
      </c>
      <c r="R36" s="121"/>
    </row>
    <row r="37" spans="12:22" ht="12.75" customHeight="1" x14ac:dyDescent="0.25">
      <c r="M37" s="388"/>
      <c r="N37" s="388"/>
      <c r="O37" s="388"/>
      <c r="P37" s="388"/>
      <c r="Q37" s="388"/>
    </row>
    <row r="38" spans="12:22" ht="12.75" customHeight="1" x14ac:dyDescent="0.25">
      <c r="M38" s="122" t="s">
        <v>93</v>
      </c>
      <c r="N38" s="123">
        <v>0.83</v>
      </c>
      <c r="O38" s="124">
        <v>0.71</v>
      </c>
      <c r="P38" s="124">
        <v>0.78</v>
      </c>
      <c r="Q38" s="125">
        <v>0.88</v>
      </c>
      <c r="R38" s="126"/>
    </row>
    <row r="39" spans="12:22" ht="12.75" customHeight="1" x14ac:dyDescent="0.25">
      <c r="M39" s="127" t="s">
        <v>94</v>
      </c>
      <c r="N39" s="125">
        <v>0.82</v>
      </c>
      <c r="O39" s="124">
        <v>0.71</v>
      </c>
      <c r="P39" s="124">
        <v>0.77</v>
      </c>
      <c r="Q39" s="125">
        <v>0.87</v>
      </c>
      <c r="R39" s="128"/>
    </row>
    <row r="40" spans="12:22" ht="12.75" customHeight="1" x14ac:dyDescent="0.25">
      <c r="M40" s="122" t="s">
        <v>95</v>
      </c>
      <c r="N40" s="125">
        <v>0.82</v>
      </c>
      <c r="O40" s="124">
        <v>0.7</v>
      </c>
      <c r="P40" s="124">
        <v>0.77</v>
      </c>
      <c r="Q40" s="125">
        <v>0.87</v>
      </c>
      <c r="R40" s="128"/>
    </row>
    <row r="41" spans="12:22" ht="12.75" customHeight="1" x14ac:dyDescent="0.25">
      <c r="M41" s="127" t="s">
        <v>96</v>
      </c>
      <c r="N41" s="125">
        <v>0.81</v>
      </c>
      <c r="O41" s="124">
        <v>0.72</v>
      </c>
      <c r="P41" s="124">
        <v>0.76</v>
      </c>
      <c r="Q41" s="125">
        <v>0.87</v>
      </c>
      <c r="R41" s="128"/>
    </row>
    <row r="42" spans="12:22" ht="12.75" customHeight="1" x14ac:dyDescent="0.25">
      <c r="M42" s="122" t="s">
        <v>97</v>
      </c>
      <c r="N42" s="125">
        <v>0.82</v>
      </c>
      <c r="O42" s="124">
        <v>0.72</v>
      </c>
      <c r="P42" s="124">
        <v>0.75</v>
      </c>
      <c r="Q42" s="125">
        <v>0.87</v>
      </c>
      <c r="R42" s="128"/>
      <c r="T42" s="129"/>
      <c r="U42" s="130"/>
      <c r="V42" s="120"/>
    </row>
    <row r="43" spans="12:22" ht="12.75" customHeight="1" x14ac:dyDescent="0.25">
      <c r="M43" s="127" t="s">
        <v>98</v>
      </c>
      <c r="N43" s="125">
        <v>0.83</v>
      </c>
      <c r="O43" s="124">
        <v>0.7</v>
      </c>
      <c r="P43" s="124">
        <v>0.76</v>
      </c>
      <c r="Q43" s="125">
        <v>0.87</v>
      </c>
      <c r="R43" s="128"/>
      <c r="T43" s="129"/>
      <c r="U43" s="130"/>
      <c r="V43" s="120"/>
    </row>
    <row r="44" spans="12:22" ht="12.75" customHeight="1" x14ac:dyDescent="0.25">
      <c r="M44" s="122" t="s">
        <v>99</v>
      </c>
      <c r="N44" s="125">
        <v>0.82</v>
      </c>
      <c r="O44" s="124">
        <v>0.7</v>
      </c>
      <c r="P44" s="124">
        <v>0.77</v>
      </c>
      <c r="Q44" s="125">
        <v>0.87</v>
      </c>
      <c r="R44" s="128"/>
      <c r="T44" s="129"/>
      <c r="U44" s="130"/>
      <c r="V44" s="120"/>
    </row>
    <row r="45" spans="12:22" ht="12.75" customHeight="1" x14ac:dyDescent="0.25">
      <c r="M45" s="127" t="s">
        <v>100</v>
      </c>
      <c r="N45" s="125">
        <v>0.83</v>
      </c>
      <c r="O45" s="124">
        <v>0.71</v>
      </c>
      <c r="P45" s="124">
        <v>0.77</v>
      </c>
      <c r="Q45" s="125">
        <v>0.87</v>
      </c>
      <c r="R45" s="128"/>
      <c r="T45" s="129"/>
      <c r="U45" s="130"/>
      <c r="V45" s="120"/>
    </row>
    <row r="46" spans="12:22" ht="12.75" customHeight="1" x14ac:dyDescent="0.25">
      <c r="M46" s="122" t="s">
        <v>101</v>
      </c>
      <c r="N46" s="125">
        <v>0.84</v>
      </c>
      <c r="O46" s="124">
        <v>0.71</v>
      </c>
      <c r="P46" s="124">
        <v>0.79</v>
      </c>
      <c r="Q46" s="125">
        <v>0.89</v>
      </c>
      <c r="T46" s="129"/>
      <c r="U46" s="130"/>
      <c r="V46" s="120"/>
    </row>
    <row r="47" spans="12:22" ht="12.75" customHeight="1" x14ac:dyDescent="0.25">
      <c r="M47" s="127" t="s">
        <v>102</v>
      </c>
      <c r="N47" s="125">
        <v>0.85</v>
      </c>
      <c r="O47" s="124">
        <v>0.72</v>
      </c>
      <c r="P47" s="124">
        <v>0.79</v>
      </c>
      <c r="Q47" s="125">
        <v>0.89</v>
      </c>
      <c r="T47" s="129"/>
      <c r="U47" s="130"/>
      <c r="V47" s="120"/>
    </row>
    <row r="48" spans="12:22" ht="12.75" customHeight="1" x14ac:dyDescent="0.25">
      <c r="M48" s="122" t="s">
        <v>103</v>
      </c>
      <c r="N48" s="125">
        <v>0.85</v>
      </c>
      <c r="O48" s="124">
        <v>0.71</v>
      </c>
      <c r="P48" s="124">
        <v>0.79</v>
      </c>
      <c r="Q48" s="125">
        <v>0.88</v>
      </c>
      <c r="T48" s="129"/>
      <c r="U48" s="130"/>
      <c r="V48" s="120"/>
    </row>
    <row r="49" spans="13:22" ht="12.75" customHeight="1" x14ac:dyDescent="0.25">
      <c r="M49" s="127" t="s">
        <v>33</v>
      </c>
      <c r="N49" s="125">
        <v>0.85</v>
      </c>
      <c r="O49" s="124">
        <v>0.7</v>
      </c>
      <c r="P49" s="124">
        <v>0.77</v>
      </c>
      <c r="Q49" s="125">
        <v>0.86</v>
      </c>
      <c r="T49" s="129"/>
      <c r="U49" s="130"/>
      <c r="V49" s="120"/>
    </row>
    <row r="50" spans="13:22" ht="12.75" customHeight="1" x14ac:dyDescent="0.25">
      <c r="M50" s="122" t="s">
        <v>34</v>
      </c>
      <c r="N50" s="125">
        <v>0.86</v>
      </c>
      <c r="O50" s="124">
        <v>0.7</v>
      </c>
      <c r="P50" s="124">
        <v>0.77</v>
      </c>
      <c r="Q50" s="125">
        <v>0.88</v>
      </c>
      <c r="T50" s="129"/>
      <c r="U50" s="130"/>
      <c r="V50" s="120"/>
    </row>
    <row r="51" spans="13:22" ht="12.75" customHeight="1" x14ac:dyDescent="0.25">
      <c r="M51" s="127" t="s">
        <v>35</v>
      </c>
      <c r="N51" s="125">
        <v>0.86</v>
      </c>
      <c r="O51" s="124">
        <v>0.69</v>
      </c>
      <c r="P51" s="124">
        <v>0.76</v>
      </c>
      <c r="Q51" s="125">
        <v>0.86</v>
      </c>
      <c r="T51" s="129"/>
      <c r="U51" s="130"/>
      <c r="V51" s="120"/>
    </row>
    <row r="52" spans="13:22" ht="12.75" customHeight="1" x14ac:dyDescent="0.25">
      <c r="M52" s="122" t="s">
        <v>36</v>
      </c>
      <c r="N52" s="125">
        <v>0.86</v>
      </c>
      <c r="O52" s="124">
        <v>0.66</v>
      </c>
      <c r="P52" s="124">
        <v>0.74</v>
      </c>
      <c r="Q52" s="125">
        <v>0.85</v>
      </c>
      <c r="T52" s="129"/>
      <c r="U52" s="130"/>
      <c r="V52" s="120"/>
    </row>
    <row r="53" spans="13:22" ht="12.75" customHeight="1" x14ac:dyDescent="0.25">
      <c r="M53" s="127" t="s">
        <v>37</v>
      </c>
      <c r="N53" s="125">
        <v>0.86</v>
      </c>
      <c r="O53" s="124">
        <v>0.63</v>
      </c>
      <c r="P53" s="124">
        <v>0.72</v>
      </c>
      <c r="Q53" s="125">
        <v>0.83</v>
      </c>
      <c r="T53" s="129"/>
      <c r="U53" s="130"/>
      <c r="V53" s="120"/>
    </row>
    <row r="54" spans="13:22" ht="12.75" customHeight="1" x14ac:dyDescent="0.25">
      <c r="M54" s="122" t="s">
        <v>38</v>
      </c>
      <c r="N54" s="125">
        <v>0.87</v>
      </c>
      <c r="O54" s="124">
        <v>0.62</v>
      </c>
      <c r="P54" s="124">
        <v>0.72</v>
      </c>
      <c r="Q54" s="125">
        <v>0.84</v>
      </c>
      <c r="T54" s="129"/>
      <c r="U54" s="130"/>
      <c r="V54" s="120"/>
    </row>
    <row r="55" spans="13:22" ht="12.75" customHeight="1" x14ac:dyDescent="0.25">
      <c r="M55" s="127" t="s">
        <v>39</v>
      </c>
      <c r="N55" s="125">
        <v>0.87</v>
      </c>
      <c r="O55" s="124">
        <v>0.57999999999999996</v>
      </c>
      <c r="P55" s="124">
        <v>0.71</v>
      </c>
      <c r="Q55" s="125">
        <v>0.83</v>
      </c>
      <c r="T55" s="129"/>
      <c r="U55" s="130"/>
      <c r="V55" s="120"/>
    </row>
    <row r="56" spans="13:22" ht="12.75" customHeight="1" x14ac:dyDescent="0.25">
      <c r="M56" s="122" t="s">
        <v>40</v>
      </c>
      <c r="N56" s="125">
        <v>0.87</v>
      </c>
      <c r="O56" s="124">
        <v>0.57999999999999996</v>
      </c>
      <c r="P56" s="124">
        <v>0.71</v>
      </c>
      <c r="Q56" s="125">
        <v>0.82</v>
      </c>
      <c r="T56" s="129"/>
      <c r="U56" s="130"/>
      <c r="V56" s="120"/>
    </row>
    <row r="57" spans="13:22" ht="12.75" customHeight="1" x14ac:dyDescent="0.25">
      <c r="M57" s="127" t="s">
        <v>41</v>
      </c>
      <c r="N57" s="125">
        <v>0.87</v>
      </c>
      <c r="O57" s="124">
        <v>0.53</v>
      </c>
      <c r="P57" s="124">
        <v>0.68</v>
      </c>
      <c r="Q57" s="125">
        <v>0.81</v>
      </c>
      <c r="T57" s="129"/>
      <c r="U57" s="130"/>
      <c r="V57" s="120"/>
    </row>
    <row r="58" spans="13:22" ht="12.75" customHeight="1" x14ac:dyDescent="0.25">
      <c r="M58" s="122" t="s">
        <v>42</v>
      </c>
      <c r="N58" s="125">
        <v>0.88</v>
      </c>
      <c r="O58" s="124">
        <v>0.6</v>
      </c>
      <c r="P58" s="124">
        <v>0.69</v>
      </c>
      <c r="Q58" s="125">
        <v>0.82</v>
      </c>
      <c r="T58" s="129"/>
      <c r="U58" s="130"/>
      <c r="V58" s="120"/>
    </row>
    <row r="59" spans="13:22" ht="12.75" customHeight="1" x14ac:dyDescent="0.25">
      <c r="M59" s="127" t="s">
        <v>43</v>
      </c>
      <c r="N59" s="125">
        <v>0.87</v>
      </c>
      <c r="O59" s="124">
        <v>0.56999999999999995</v>
      </c>
      <c r="P59" s="124">
        <v>0.67</v>
      </c>
      <c r="Q59" s="125">
        <v>0.8</v>
      </c>
      <c r="T59" s="129"/>
      <c r="U59" s="130"/>
      <c r="V59" s="131"/>
    </row>
    <row r="60" spans="13:22" ht="12.75" customHeight="1" x14ac:dyDescent="0.25">
      <c r="M60" s="122" t="s">
        <v>44</v>
      </c>
      <c r="N60" s="132">
        <v>0.87</v>
      </c>
      <c r="O60" s="133">
        <v>0.56000000000000005</v>
      </c>
      <c r="P60" s="133">
        <v>0.68</v>
      </c>
      <c r="Q60" s="132">
        <v>0.82</v>
      </c>
      <c r="T60" s="129"/>
      <c r="U60" s="130"/>
      <c r="V60" s="120"/>
    </row>
    <row r="61" spans="13:22" ht="12.75" customHeight="1" x14ac:dyDescent="0.25">
      <c r="M61" s="122" t="s">
        <v>45</v>
      </c>
      <c r="N61" s="132">
        <v>0.88</v>
      </c>
      <c r="O61" s="132">
        <v>0.6</v>
      </c>
      <c r="P61" s="132">
        <v>0.68</v>
      </c>
      <c r="Q61" s="132">
        <v>0.82</v>
      </c>
      <c r="T61" s="129"/>
      <c r="U61" s="130"/>
      <c r="V61" s="120"/>
    </row>
    <row r="62" spans="13:22" ht="12.75" customHeight="1" x14ac:dyDescent="0.25">
      <c r="M62" s="134" t="s">
        <v>46</v>
      </c>
      <c r="N62" s="132">
        <v>0.89</v>
      </c>
      <c r="O62" s="132">
        <v>0.63</v>
      </c>
      <c r="P62" s="132">
        <v>0.7</v>
      </c>
      <c r="Q62" s="132">
        <v>0.83</v>
      </c>
      <c r="T62" s="129"/>
      <c r="U62" s="130"/>
      <c r="V62" s="120"/>
    </row>
    <row r="63" spans="13:22" ht="12.75" customHeight="1" x14ac:dyDescent="0.25">
      <c r="M63" s="134" t="s">
        <v>47</v>
      </c>
      <c r="N63" s="135">
        <v>0.88</v>
      </c>
      <c r="O63" s="135">
        <v>0.69</v>
      </c>
      <c r="P63" s="135">
        <v>0.71</v>
      </c>
      <c r="Q63" s="135">
        <v>0.83</v>
      </c>
    </row>
    <row r="64" spans="13:22" ht="12.75" customHeight="1" x14ac:dyDescent="0.25">
      <c r="M64" s="134" t="s">
        <v>48</v>
      </c>
      <c r="N64" s="135">
        <v>0.88</v>
      </c>
      <c r="O64" s="135">
        <v>0.74</v>
      </c>
      <c r="P64" s="135">
        <v>0.7</v>
      </c>
      <c r="Q64" s="135">
        <v>0.83</v>
      </c>
    </row>
    <row r="65" spans="1:61" ht="12.75" customHeight="1" x14ac:dyDescent="0.25">
      <c r="M65" s="134" t="s">
        <v>49</v>
      </c>
      <c r="N65" s="325">
        <v>0.88</v>
      </c>
      <c r="O65" s="325">
        <v>0.76</v>
      </c>
      <c r="P65" s="325">
        <v>0.68</v>
      </c>
      <c r="Q65" s="325">
        <v>0.82</v>
      </c>
    </row>
    <row r="66" spans="1:61" ht="12.75" customHeight="1" x14ac:dyDescent="0.25">
      <c r="M66" s="134" t="s">
        <v>50</v>
      </c>
      <c r="N66" s="325">
        <v>0.89</v>
      </c>
      <c r="O66" s="325">
        <v>0.79</v>
      </c>
      <c r="P66" s="325">
        <v>0.72</v>
      </c>
      <c r="Q66" s="325">
        <v>0.84</v>
      </c>
    </row>
    <row r="67" spans="1:61" s="85" customFormat="1" ht="12.75" customHeight="1" thickBot="1" x14ac:dyDescent="0.35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40"/>
      <c r="L67" s="66"/>
      <c r="M67" s="326" t="s">
        <v>51</v>
      </c>
      <c r="N67" s="324">
        <v>0.88</v>
      </c>
      <c r="O67" s="324">
        <v>0.78</v>
      </c>
      <c r="P67" s="324">
        <v>0.7</v>
      </c>
      <c r="Q67" s="324">
        <v>0.82</v>
      </c>
      <c r="R67" s="136"/>
      <c r="S67" s="13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</row>
    <row r="68" spans="1:61" s="66" customFormat="1" ht="12.75" customHeight="1" x14ac:dyDescent="0.3">
      <c r="K68" s="40"/>
      <c r="M68" s="134"/>
      <c r="N68" s="39"/>
      <c r="O68" s="39"/>
      <c r="P68" s="39"/>
      <c r="Q68" s="39"/>
      <c r="R68" s="136"/>
      <c r="S68" s="136"/>
    </row>
    <row r="69" spans="1:61" s="66" customFormat="1" ht="12.75" customHeight="1" x14ac:dyDescent="0.3">
      <c r="K69" s="40"/>
      <c r="M69" s="7"/>
      <c r="N69" s="39"/>
      <c r="O69" s="39"/>
      <c r="P69" s="39"/>
      <c r="Q69" s="39"/>
      <c r="R69" s="136"/>
      <c r="S69" s="136"/>
    </row>
    <row r="70" spans="1:61" ht="12.75" customHeight="1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7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</row>
    <row r="71" spans="1:61" ht="12.75" customHeight="1" x14ac:dyDescent="0.25"/>
    <row r="72" spans="1:61" ht="12.75" customHeight="1" x14ac:dyDescent="0.25">
      <c r="L72" s="5"/>
    </row>
    <row r="73" spans="1:61" ht="12.75" customHeight="1" x14ac:dyDescent="0.25">
      <c r="L73" s="5"/>
    </row>
    <row r="74" spans="1:61" ht="12.75" customHeight="1" x14ac:dyDescent="0.25">
      <c r="L74" s="5"/>
    </row>
    <row r="75" spans="1:61" ht="12.75" customHeight="1" x14ac:dyDescent="0.25"/>
    <row r="76" spans="1:61" ht="12.75" customHeight="1" x14ac:dyDescent="0.25"/>
    <row r="77" spans="1:61" ht="12.75" customHeight="1" x14ac:dyDescent="0.25"/>
    <row r="78" spans="1:61" ht="19.5" customHeight="1" x14ac:dyDescent="0.25"/>
    <row r="79" spans="1:61" ht="18" customHeight="1" x14ac:dyDescent="0.25"/>
    <row r="80" spans="1:61" ht="18.75" customHeight="1" x14ac:dyDescent="0.25"/>
    <row r="81" spans="5:8" ht="20.25" customHeight="1" x14ac:dyDescent="0.25"/>
    <row r="82" spans="5:8" ht="12.75" customHeight="1" x14ac:dyDescent="0.25"/>
    <row r="83" spans="5:8" ht="12.75" customHeight="1" x14ac:dyDescent="0.25"/>
    <row r="84" spans="5:8" ht="12.75" customHeight="1" x14ac:dyDescent="0.25"/>
    <row r="85" spans="5:8" ht="12.75" customHeight="1" x14ac:dyDescent="0.25"/>
    <row r="86" spans="5:8" ht="12.75" customHeight="1" x14ac:dyDescent="0.25"/>
    <row r="87" spans="5:8" ht="12.75" customHeight="1" x14ac:dyDescent="0.25"/>
    <row r="88" spans="5:8" ht="12.75" customHeight="1" x14ac:dyDescent="0.3">
      <c r="E88" s="137"/>
      <c r="F88" s="137"/>
      <c r="G88" s="137"/>
      <c r="H88" s="137"/>
    </row>
    <row r="89" spans="5:8" ht="12.75" customHeight="1" x14ac:dyDescent="0.3">
      <c r="E89" s="137"/>
      <c r="F89" s="137"/>
      <c r="G89" s="137"/>
      <c r="H89" s="137"/>
    </row>
    <row r="90" spans="5:8" ht="12.75" customHeight="1" x14ac:dyDescent="0.3">
      <c r="E90" s="137"/>
      <c r="F90" s="137"/>
      <c r="G90" s="137"/>
      <c r="H90" s="137"/>
    </row>
    <row r="91" spans="5:8" ht="12.75" customHeight="1" x14ac:dyDescent="0.3">
      <c r="E91" s="137"/>
      <c r="F91" s="137"/>
      <c r="G91" s="137"/>
      <c r="H91" s="137"/>
    </row>
    <row r="92" spans="5:8" ht="12.75" customHeight="1" x14ac:dyDescent="0.3">
      <c r="E92" s="137"/>
      <c r="F92" s="137"/>
      <c r="G92" s="137"/>
      <c r="H92" s="137"/>
    </row>
    <row r="93" spans="5:8" ht="12.75" customHeight="1" x14ac:dyDescent="0.3">
      <c r="E93" s="137"/>
      <c r="F93" s="137"/>
      <c r="G93" s="137"/>
      <c r="H93" s="137"/>
    </row>
    <row r="94" spans="5:8" ht="12.75" customHeight="1" x14ac:dyDescent="0.3">
      <c r="E94" s="137"/>
      <c r="F94" s="137"/>
      <c r="G94" s="137"/>
      <c r="H94" s="137"/>
    </row>
    <row r="95" spans="5:8" ht="12.75" customHeight="1" x14ac:dyDescent="0.3">
      <c r="E95" s="137"/>
      <c r="F95" s="137"/>
      <c r="G95" s="137"/>
      <c r="H95" s="137"/>
    </row>
    <row r="96" spans="5:8" ht="12.75" customHeight="1" x14ac:dyDescent="0.3">
      <c r="E96" s="137"/>
      <c r="F96" s="137"/>
      <c r="G96" s="137"/>
      <c r="H96" s="137"/>
    </row>
    <row r="97" spans="5:12" ht="12.75" customHeight="1" x14ac:dyDescent="0.3">
      <c r="E97" s="137"/>
      <c r="F97" s="137"/>
      <c r="G97" s="137"/>
      <c r="H97" s="137"/>
    </row>
    <row r="98" spans="5:12" ht="12.75" customHeight="1" x14ac:dyDescent="0.3">
      <c r="E98" s="137"/>
      <c r="F98" s="137"/>
      <c r="G98" s="137"/>
      <c r="H98" s="137"/>
    </row>
    <row r="99" spans="5:12" s="85" customFormat="1" ht="12.75" customHeight="1" x14ac:dyDescent="0.3">
      <c r="E99" s="138"/>
      <c r="F99" s="138"/>
      <c r="G99" s="138"/>
      <c r="H99" s="138"/>
      <c r="K99" s="87"/>
    </row>
    <row r="100" spans="5:12" ht="12.75" customHeight="1" x14ac:dyDescent="0.3">
      <c r="E100" s="137"/>
      <c r="F100" s="137"/>
      <c r="G100" s="137"/>
      <c r="H100" s="137"/>
    </row>
    <row r="101" spans="5:12" ht="12.75" customHeight="1" x14ac:dyDescent="0.25">
      <c r="L101" s="5"/>
    </row>
    <row r="102" spans="5:12" ht="12.75" customHeight="1" x14ac:dyDescent="0.3">
      <c r="E102" s="137"/>
      <c r="F102" s="137"/>
      <c r="G102" s="137"/>
      <c r="H102" s="137"/>
      <c r="L102" s="5"/>
    </row>
    <row r="103" spans="5:12" ht="12.75" customHeight="1" x14ac:dyDescent="0.3">
      <c r="E103" s="137"/>
      <c r="F103" s="137"/>
      <c r="G103" s="137"/>
      <c r="H103" s="137"/>
      <c r="L103" s="5"/>
    </row>
    <row r="104" spans="5:12" ht="12.75" customHeight="1" x14ac:dyDescent="0.3">
      <c r="E104" s="137"/>
      <c r="F104" s="137"/>
      <c r="G104" s="137"/>
      <c r="H104" s="137"/>
    </row>
    <row r="105" spans="5:12" ht="12.75" customHeight="1" x14ac:dyDescent="0.3">
      <c r="E105" s="137"/>
      <c r="F105" s="139"/>
      <c r="G105" s="137"/>
      <c r="H105" s="137"/>
    </row>
    <row r="106" spans="5:12" ht="12.75" customHeight="1" x14ac:dyDescent="0.3">
      <c r="E106" s="137"/>
      <c r="F106" s="137"/>
      <c r="G106" s="137"/>
      <c r="H106" s="137"/>
    </row>
    <row r="107" spans="5:12" ht="12.75" customHeight="1" x14ac:dyDescent="0.3">
      <c r="E107" s="137"/>
      <c r="F107" s="137"/>
      <c r="G107" s="137"/>
      <c r="H107" s="137"/>
    </row>
    <row r="108" spans="5:12" ht="12.75" customHeight="1" x14ac:dyDescent="0.3">
      <c r="E108" s="137"/>
      <c r="F108" s="137"/>
      <c r="G108" s="137"/>
      <c r="H108" s="137"/>
    </row>
    <row r="109" spans="5:12" ht="12.75" customHeight="1" x14ac:dyDescent="0.3">
      <c r="E109" s="137"/>
      <c r="F109" s="137"/>
      <c r="G109" s="137"/>
      <c r="H109" s="137"/>
    </row>
    <row r="110" spans="5:12" ht="12.75" customHeight="1" x14ac:dyDescent="0.3">
      <c r="E110" s="137"/>
      <c r="F110" s="137"/>
      <c r="G110" s="137"/>
      <c r="H110" s="137"/>
    </row>
    <row r="111" spans="5:12" ht="12.75" customHeight="1" x14ac:dyDescent="0.25"/>
    <row r="112" spans="5: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</sheetData>
  <mergeCells count="6">
    <mergeCell ref="Q36:Q37"/>
    <mergeCell ref="M8:M9"/>
    <mergeCell ref="M36:M37"/>
    <mergeCell ref="N36:N37"/>
    <mergeCell ref="O36:O37"/>
    <mergeCell ref="P36:P37"/>
  </mergeCells>
  <hyperlinks>
    <hyperlink ref="M32" r:id="rId1" display="DCLG statistics on planning applications"/>
    <hyperlink ref="M3" r:id="rId2" display="Bank of England (Z8Z8)"/>
  </hyperlinks>
  <pageMargins left="0.75" right="0.75" top="1" bottom="1" header="0.5" footer="0.5"/>
  <pageSetup paperSize="9" orientation="portrait" verticalDpi="598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5"/>
  <sheetViews>
    <sheetView zoomScale="90" zoomScaleNormal="90" workbookViewId="0"/>
  </sheetViews>
  <sheetFormatPr defaultColWidth="8.88671875" defaultRowHeight="15" x14ac:dyDescent="0.25"/>
  <cols>
    <col min="1" max="1" width="10.44140625" style="39" customWidth="1"/>
    <col min="2" max="10" width="8.6640625" style="39" customWidth="1"/>
    <col min="11" max="11" width="8.6640625" style="40" customWidth="1"/>
    <col min="12" max="12" width="8.6640625" style="39" customWidth="1"/>
    <col min="13" max="13" width="17.5546875" style="39" customWidth="1"/>
    <col min="14" max="15" width="10" style="39" customWidth="1"/>
    <col min="16" max="16" width="10.33203125" style="39" customWidth="1"/>
    <col min="17" max="17" width="9.6640625" style="39" customWidth="1"/>
    <col min="18" max="18" width="10.6640625" style="39" customWidth="1"/>
    <col min="19" max="19" width="14.109375" style="39" customWidth="1"/>
    <col min="20" max="20" width="9.88671875" style="39" customWidth="1"/>
    <col min="21" max="21" width="9.6640625" style="39" customWidth="1"/>
    <col min="22" max="22" width="10" style="39" customWidth="1"/>
    <col min="23" max="23" width="10.33203125" style="39" customWidth="1"/>
    <col min="24" max="24" width="9.6640625" style="39" customWidth="1"/>
    <col min="25" max="25" width="8.44140625" style="39" bestFit="1" customWidth="1"/>
    <col min="26" max="26" width="10.44140625" style="39" customWidth="1"/>
    <col min="27" max="28" width="9.6640625" style="39" customWidth="1"/>
    <col min="29" max="29" width="10.6640625" style="39" customWidth="1"/>
    <col min="30" max="30" width="10.33203125" style="39" customWidth="1"/>
    <col min="31" max="32" width="9.6640625" style="39" customWidth="1"/>
    <col min="33" max="37" width="12.33203125" style="39" bestFit="1" customWidth="1"/>
    <col min="38" max="46" width="13.33203125" style="39" bestFit="1" customWidth="1"/>
    <col min="47" max="16384" width="8.88671875" style="39"/>
  </cols>
  <sheetData>
    <row r="1" spans="1:53" ht="12.75" customHeight="1" x14ac:dyDescent="0.25">
      <c r="A1" s="1" t="s">
        <v>240</v>
      </c>
      <c r="B1" s="1" t="s">
        <v>104</v>
      </c>
      <c r="N1" s="66"/>
      <c r="O1" s="66"/>
      <c r="P1" s="66"/>
      <c r="Q1" s="66"/>
      <c r="R1" s="66"/>
      <c r="S1" s="66"/>
      <c r="T1" s="66"/>
      <c r="U1" s="66"/>
      <c r="V1" s="66"/>
    </row>
    <row r="2" spans="1:53" ht="12.75" customHeight="1" x14ac:dyDescent="0.25">
      <c r="A2" s="1"/>
      <c r="L2" s="5" t="s">
        <v>1</v>
      </c>
      <c r="M2" s="45" t="s">
        <v>105</v>
      </c>
      <c r="N2" s="93"/>
      <c r="O2" s="93"/>
      <c r="P2" s="93"/>
      <c r="Q2" s="66"/>
      <c r="R2" s="93"/>
      <c r="S2" s="93"/>
      <c r="T2" s="93"/>
      <c r="U2" s="66"/>
      <c r="V2" s="66"/>
    </row>
    <row r="3" spans="1:53" ht="12.75" customHeight="1" x14ac:dyDescent="0.3">
      <c r="L3" s="5" t="s">
        <v>3</v>
      </c>
      <c r="M3" s="7" t="s">
        <v>106</v>
      </c>
      <c r="N3" s="93"/>
      <c r="O3" s="94"/>
      <c r="AV3" s="95"/>
    </row>
    <row r="4" spans="1:53" ht="12.75" customHeight="1" x14ac:dyDescent="0.3">
      <c r="L4" s="5" t="s">
        <v>6</v>
      </c>
      <c r="M4" s="45" t="s">
        <v>107</v>
      </c>
      <c r="N4" s="96"/>
      <c r="O4" s="140"/>
      <c r="Q4" s="327"/>
      <c r="R4" s="328"/>
      <c r="S4" s="328"/>
      <c r="T4" s="328"/>
      <c r="AV4" s="95"/>
    </row>
    <row r="5" spans="1:53" ht="12.75" customHeight="1" x14ac:dyDescent="0.3">
      <c r="M5" s="141"/>
      <c r="N5" s="99"/>
      <c r="P5" s="142"/>
      <c r="Q5" s="142"/>
      <c r="R5" s="142"/>
      <c r="S5" s="142"/>
      <c r="T5" s="142"/>
      <c r="U5" s="142"/>
      <c r="V5" s="143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</row>
    <row r="6" spans="1:53" ht="12.75" customHeight="1" thickBot="1" x14ac:dyDescent="0.35">
      <c r="M6" s="144" t="s">
        <v>245</v>
      </c>
      <c r="N6" s="103"/>
      <c r="O6" s="104"/>
      <c r="P6" s="104"/>
      <c r="Q6" s="104"/>
      <c r="R6" s="104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</row>
    <row r="7" spans="1:53" ht="12.75" customHeight="1" x14ac:dyDescent="0.25">
      <c r="M7" s="145"/>
      <c r="N7" s="71">
        <v>2005</v>
      </c>
      <c r="O7" s="71">
        <v>2006</v>
      </c>
      <c r="P7" s="71">
        <v>2007</v>
      </c>
      <c r="Q7" s="71">
        <v>2008</v>
      </c>
      <c r="R7" s="71">
        <v>2009</v>
      </c>
      <c r="S7" s="71">
        <v>2010</v>
      </c>
      <c r="T7" s="71">
        <v>2011</v>
      </c>
      <c r="U7" s="71">
        <v>2012</v>
      </c>
      <c r="V7" s="71">
        <v>2013</v>
      </c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66"/>
      <c r="AU7" s="66"/>
      <c r="AV7" s="66"/>
      <c r="AW7" s="66"/>
      <c r="AX7" s="66"/>
      <c r="AY7" s="66"/>
      <c r="AZ7" s="66"/>
      <c r="BA7" s="66"/>
    </row>
    <row r="8" spans="1:53" ht="12.75" customHeight="1" x14ac:dyDescent="0.25">
      <c r="M8" s="46" t="s">
        <v>108</v>
      </c>
      <c r="N8" s="147">
        <v>104.773</v>
      </c>
      <c r="O8" s="147">
        <v>237.136</v>
      </c>
      <c r="P8" s="147">
        <v>215.952</v>
      </c>
      <c r="Q8" s="147">
        <v>306.36599999999999</v>
      </c>
      <c r="R8" s="147">
        <v>143.60400000000001</v>
      </c>
      <c r="S8" s="147">
        <v>198</v>
      </c>
      <c r="T8" s="147">
        <v>223.8</v>
      </c>
      <c r="U8" s="147">
        <v>160.6</v>
      </c>
      <c r="V8" s="147">
        <v>187.5</v>
      </c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66"/>
      <c r="AU8" s="66"/>
      <c r="AV8" s="66"/>
      <c r="AW8" s="66"/>
      <c r="AX8" s="66"/>
      <c r="AY8" s="66"/>
      <c r="AZ8" s="66"/>
      <c r="BA8" s="66"/>
    </row>
    <row r="9" spans="1:53" ht="12.75" customHeight="1" x14ac:dyDescent="0.25">
      <c r="M9" s="46" t="s">
        <v>109</v>
      </c>
      <c r="N9" s="147">
        <v>72.406000000000006</v>
      </c>
      <c r="O9" s="147">
        <v>72.715000000000003</v>
      </c>
      <c r="P9" s="147">
        <v>83.521000000000001</v>
      </c>
      <c r="Q9" s="147">
        <v>108.312</v>
      </c>
      <c r="R9" s="147">
        <v>95</v>
      </c>
      <c r="S9" s="147">
        <v>114.73399999999999</v>
      </c>
      <c r="T9" s="147">
        <v>123.985</v>
      </c>
      <c r="U9" s="147">
        <v>121.08</v>
      </c>
      <c r="V9" s="147">
        <v>123.9</v>
      </c>
      <c r="W9" s="148"/>
      <c r="X9" s="148"/>
      <c r="Y9" s="148"/>
      <c r="Z9" s="148"/>
      <c r="AA9" s="148"/>
      <c r="AB9" s="148"/>
      <c r="AC9" s="148"/>
      <c r="AD9" s="148"/>
      <c r="AE9" s="148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66"/>
      <c r="AU9" s="66"/>
      <c r="AV9" s="66"/>
      <c r="AW9" s="66"/>
      <c r="AX9" s="66"/>
      <c r="AY9" s="66"/>
      <c r="AZ9" s="66"/>
      <c r="BA9" s="66"/>
    </row>
    <row r="10" spans="1:53" ht="12.75" customHeight="1" x14ac:dyDescent="0.25">
      <c r="M10" s="46" t="s">
        <v>110</v>
      </c>
      <c r="N10" s="147">
        <v>177.900646911443</v>
      </c>
      <c r="O10" s="147">
        <v>156.19324841256551</v>
      </c>
      <c r="P10" s="147">
        <v>200.03921788335481</v>
      </c>
      <c r="Q10" s="147">
        <v>89.02578469977901</v>
      </c>
      <c r="R10" s="147">
        <v>76.30090400813809</v>
      </c>
      <c r="S10" s="147">
        <v>49.6</v>
      </c>
      <c r="T10" s="147">
        <v>51.137483357126001</v>
      </c>
      <c r="U10" s="147">
        <v>45.8</v>
      </c>
      <c r="V10" s="147">
        <v>37.1</v>
      </c>
      <c r="W10" s="148"/>
      <c r="X10" s="148"/>
      <c r="Y10" s="148"/>
      <c r="Z10" s="148"/>
      <c r="AA10" s="148"/>
      <c r="AB10" s="148"/>
      <c r="AC10" s="148"/>
      <c r="AD10" s="148"/>
      <c r="AE10" s="148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66"/>
      <c r="AU10" s="66"/>
      <c r="AV10" s="66"/>
      <c r="AW10" s="66"/>
      <c r="AX10" s="66"/>
      <c r="AY10" s="66"/>
      <c r="AZ10" s="66"/>
      <c r="BA10" s="66"/>
    </row>
    <row r="11" spans="1:53" ht="12.75" customHeight="1" x14ac:dyDescent="0.25">
      <c r="M11" s="46" t="s">
        <v>111</v>
      </c>
      <c r="N11" s="147">
        <v>84.953763866089602</v>
      </c>
      <c r="O11" s="147">
        <v>71.848046850218495</v>
      </c>
      <c r="P11" s="147">
        <v>96.221384598118405</v>
      </c>
      <c r="Q11" s="147">
        <v>64.184275094298201</v>
      </c>
      <c r="R11" s="147">
        <v>24.219170013461298</v>
      </c>
      <c r="S11" s="147">
        <v>33.627134806534698</v>
      </c>
      <c r="T11" s="147">
        <v>38.547031715912198</v>
      </c>
      <c r="U11" s="147">
        <v>25.0933451883222</v>
      </c>
      <c r="V11" s="147">
        <v>4.9000000000000004</v>
      </c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</row>
    <row r="12" spans="1:53" ht="12.75" customHeight="1" x14ac:dyDescent="0.25">
      <c r="M12" s="46" t="s">
        <v>112</v>
      </c>
      <c r="N12" s="149">
        <v>47.4389145898622</v>
      </c>
      <c r="O12" s="149">
        <v>55.626106297380296</v>
      </c>
      <c r="P12" s="149">
        <v>80.20833846583399</v>
      </c>
      <c r="Q12" s="149">
        <v>8.1086461346906997</v>
      </c>
      <c r="R12" s="149">
        <v>23.8</v>
      </c>
      <c r="S12" s="149">
        <v>65.599999999999994</v>
      </c>
      <c r="T12" s="149">
        <v>59.3</v>
      </c>
      <c r="U12" s="149">
        <v>13.2</v>
      </c>
      <c r="V12" s="149">
        <v>26.7</v>
      </c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</row>
    <row r="13" spans="1:53" ht="12.75" customHeight="1" x14ac:dyDescent="0.25">
      <c r="M13" s="150" t="s">
        <v>113</v>
      </c>
      <c r="N13" s="151">
        <v>25.020183930264512</v>
      </c>
      <c r="O13" s="151">
        <v>30.802380036912666</v>
      </c>
      <c r="P13" s="151">
        <v>64.264413806847429</v>
      </c>
      <c r="Q13" s="151">
        <v>76.992513978107297</v>
      </c>
      <c r="R13" s="151">
        <v>10.406598097091198</v>
      </c>
      <c r="S13" s="151">
        <v>39.87250943719156</v>
      </c>
      <c r="T13" s="151">
        <v>28.3792066740405</v>
      </c>
      <c r="U13" s="151">
        <v>25.696452868715678</v>
      </c>
      <c r="V13" s="151">
        <v>39.166597779491973</v>
      </c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</row>
    <row r="14" spans="1:53" ht="12.75" customHeight="1" x14ac:dyDescent="0.25"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</row>
    <row r="15" spans="1:53" ht="12.75" customHeight="1" x14ac:dyDescent="0.25">
      <c r="L15" s="45"/>
      <c r="M15" s="45"/>
      <c r="N15" s="45"/>
      <c r="O15" s="45"/>
      <c r="P15" s="45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</row>
    <row r="16" spans="1:53" ht="12.75" customHeight="1" x14ac:dyDescent="0.25">
      <c r="L16" s="45"/>
      <c r="M16" s="7"/>
      <c r="N16" s="45"/>
      <c r="O16" s="45"/>
      <c r="P16" s="45"/>
      <c r="Q16" s="45"/>
      <c r="R16" s="45"/>
      <c r="S16" s="45"/>
      <c r="T16" s="45"/>
      <c r="U16" s="45"/>
    </row>
    <row r="17" spans="1:27" ht="12.75" customHeight="1" x14ac:dyDescent="0.25">
      <c r="L17" s="45"/>
      <c r="M17" s="45"/>
      <c r="N17" s="45"/>
      <c r="O17" s="45"/>
      <c r="P17" s="45"/>
      <c r="Q17" s="45"/>
      <c r="R17" s="45"/>
      <c r="S17" s="45"/>
      <c r="T17" s="45"/>
      <c r="U17" s="45"/>
    </row>
    <row r="18" spans="1:27" ht="12.75" customHeight="1" x14ac:dyDescent="0.25">
      <c r="L18" s="45"/>
      <c r="M18" s="329"/>
      <c r="N18" s="155"/>
      <c r="O18" s="155"/>
      <c r="P18" s="155"/>
      <c r="Q18" s="155"/>
      <c r="R18" s="155"/>
      <c r="S18" s="155"/>
      <c r="T18" s="155"/>
      <c r="U18" s="155"/>
      <c r="V18" s="155"/>
      <c r="W18" s="95"/>
    </row>
    <row r="19" spans="1:27" ht="12.75" customHeight="1" x14ac:dyDescent="0.25">
      <c r="L19" s="45"/>
      <c r="M19" s="95"/>
      <c r="N19" s="155"/>
      <c r="O19" s="155"/>
      <c r="P19" s="155"/>
      <c r="Q19" s="155"/>
      <c r="R19" s="155"/>
      <c r="S19" s="155"/>
      <c r="T19" s="155"/>
      <c r="U19" s="155"/>
      <c r="V19" s="155"/>
      <c r="W19" s="95"/>
    </row>
    <row r="20" spans="1:27" ht="12.75" customHeight="1" x14ac:dyDescent="0.3">
      <c r="M20" s="117"/>
      <c r="N20" s="152"/>
      <c r="O20" s="152"/>
      <c r="P20" s="152"/>
      <c r="Q20" s="152"/>
      <c r="R20" s="152"/>
      <c r="S20" s="152"/>
      <c r="T20" s="152"/>
      <c r="U20" s="152"/>
      <c r="V20" s="66"/>
    </row>
    <row r="21" spans="1:27" ht="12.75" customHeight="1" x14ac:dyDescent="0.3">
      <c r="J21" s="66"/>
      <c r="K21" s="66"/>
      <c r="L21" s="330"/>
      <c r="M21" s="117"/>
      <c r="N21" s="117"/>
      <c r="O21" s="117"/>
      <c r="P21" s="117"/>
      <c r="Q21" s="117"/>
      <c r="R21" s="117"/>
      <c r="S21" s="117"/>
      <c r="T21" s="117"/>
      <c r="U21" s="152"/>
      <c r="V21" s="66"/>
    </row>
    <row r="22" spans="1:27" ht="12.75" customHeight="1" x14ac:dyDescent="0.3">
      <c r="K22" s="39"/>
      <c r="L22" s="331"/>
      <c r="M22" s="117"/>
      <c r="N22" s="117"/>
      <c r="O22" s="117"/>
      <c r="P22" s="117"/>
      <c r="Q22" s="117"/>
      <c r="R22" s="117"/>
      <c r="S22" s="117"/>
      <c r="T22" s="117"/>
      <c r="U22" s="152"/>
      <c r="V22" s="66"/>
    </row>
    <row r="23" spans="1:27" ht="12.75" customHeight="1" x14ac:dyDescent="0.3">
      <c r="M23" s="117"/>
      <c r="N23" s="152"/>
      <c r="O23" s="152"/>
      <c r="P23" s="152"/>
      <c r="Q23" s="152"/>
      <c r="R23" s="152"/>
      <c r="S23" s="152"/>
      <c r="T23" s="152"/>
      <c r="U23" s="152"/>
      <c r="V23" s="66"/>
    </row>
    <row r="24" spans="1:27" ht="12.75" customHeight="1" x14ac:dyDescent="0.3">
      <c r="M24" s="117"/>
      <c r="N24" s="152"/>
      <c r="O24" s="152"/>
      <c r="P24" s="152"/>
      <c r="Q24" s="152"/>
      <c r="R24" s="152"/>
      <c r="S24" s="152"/>
      <c r="T24" s="152"/>
      <c r="U24" s="152"/>
      <c r="V24" s="66"/>
    </row>
    <row r="25" spans="1:27" ht="12.75" customHeight="1" x14ac:dyDescent="0.3">
      <c r="M25" s="117"/>
      <c r="N25" s="153"/>
      <c r="O25" s="153"/>
      <c r="P25" s="153"/>
      <c r="Q25" s="153"/>
      <c r="R25" s="153"/>
      <c r="S25" s="153"/>
      <c r="T25" s="153"/>
      <c r="U25" s="153"/>
      <c r="V25" s="66"/>
    </row>
    <row r="26" spans="1:27" ht="12.75" customHeight="1" x14ac:dyDescent="0.3">
      <c r="M26" s="117"/>
      <c r="N26" s="154"/>
      <c r="O26" s="154"/>
      <c r="P26" s="154"/>
      <c r="Q26" s="154"/>
      <c r="R26" s="154"/>
      <c r="S26" s="154"/>
      <c r="T26" s="154"/>
      <c r="U26" s="154"/>
    </row>
    <row r="27" spans="1:27" ht="12.75" customHeight="1" x14ac:dyDescent="0.3">
      <c r="M27" s="117"/>
      <c r="N27" s="154"/>
      <c r="O27" s="154"/>
      <c r="P27" s="154"/>
      <c r="Q27" s="154"/>
      <c r="R27" s="154"/>
      <c r="S27" s="154"/>
      <c r="T27" s="154"/>
      <c r="U27" s="154"/>
    </row>
    <row r="28" spans="1:27" ht="12.75" customHeight="1" x14ac:dyDescent="0.3">
      <c r="M28" s="117"/>
      <c r="U28" s="155"/>
    </row>
    <row r="29" spans="1:27" s="85" customFormat="1" ht="12.75" customHeight="1" x14ac:dyDescent="0.3">
      <c r="K29" s="87"/>
      <c r="M29" s="118"/>
      <c r="AA29" s="87"/>
    </row>
    <row r="30" spans="1:27" ht="12.75" customHeight="1" x14ac:dyDescent="0.3">
      <c r="A30" s="1" t="s">
        <v>246</v>
      </c>
      <c r="B30" s="1" t="s">
        <v>115</v>
      </c>
      <c r="M30" s="117"/>
    </row>
    <row r="31" spans="1:27" ht="12.75" customHeight="1" x14ac:dyDescent="0.25">
      <c r="L31" s="5" t="s">
        <v>1</v>
      </c>
      <c r="M31" s="6" t="s">
        <v>115</v>
      </c>
    </row>
    <row r="32" spans="1:27" ht="12.75" customHeight="1" x14ac:dyDescent="0.3">
      <c r="L32" s="5" t="s">
        <v>3</v>
      </c>
      <c r="M32" s="38" t="s">
        <v>116</v>
      </c>
    </row>
    <row r="33" spans="12:29" ht="12.75" customHeight="1" x14ac:dyDescent="0.25">
      <c r="L33" s="5" t="s">
        <v>6</v>
      </c>
      <c r="M33" s="6" t="s">
        <v>31</v>
      </c>
    </row>
    <row r="34" spans="12:29" ht="12.75" customHeight="1" x14ac:dyDescent="0.3">
      <c r="M34" s="117"/>
      <c r="N34" s="66"/>
      <c r="O34" s="66"/>
      <c r="P34" s="66"/>
      <c r="Q34" s="66"/>
      <c r="S34" s="391"/>
      <c r="T34" s="391"/>
      <c r="U34" s="391"/>
    </row>
    <row r="35" spans="12:29" ht="12.75" customHeight="1" thickBot="1" x14ac:dyDescent="0.3">
      <c r="M35" s="102" t="s">
        <v>250</v>
      </c>
      <c r="N35" s="119"/>
      <c r="O35" s="104"/>
      <c r="P35" s="119"/>
      <c r="Q35" s="119"/>
      <c r="R35" s="116"/>
      <c r="S35" s="66"/>
      <c r="T35" s="66"/>
      <c r="U35" s="66"/>
      <c r="V35" s="66"/>
      <c r="W35" s="66"/>
      <c r="X35" s="66"/>
      <c r="Y35" s="66"/>
      <c r="Z35" s="66"/>
      <c r="AA35" s="66"/>
    </row>
    <row r="36" spans="12:29" ht="12.75" customHeight="1" x14ac:dyDescent="0.25">
      <c r="M36" s="145"/>
      <c r="N36" s="156" t="s">
        <v>117</v>
      </c>
      <c r="O36" s="156" t="s">
        <v>109</v>
      </c>
      <c r="P36" s="156" t="s">
        <v>118</v>
      </c>
      <c r="Q36" s="156" t="s">
        <v>119</v>
      </c>
      <c r="R36" s="156" t="s">
        <v>120</v>
      </c>
      <c r="S36" s="157"/>
      <c r="T36" s="332"/>
      <c r="U36" s="95"/>
      <c r="V36" s="95"/>
      <c r="W36" s="95"/>
      <c r="X36" s="95"/>
      <c r="Y36" s="95"/>
      <c r="Z36" s="95"/>
      <c r="AA36" s="95"/>
      <c r="AB36" s="95"/>
      <c r="AC36" s="95"/>
    </row>
    <row r="37" spans="12:29" ht="12.75" customHeight="1" x14ac:dyDescent="0.25">
      <c r="M37" s="158">
        <v>2000</v>
      </c>
      <c r="N37" s="340">
        <v>1.0840000000000001</v>
      </c>
      <c r="O37" s="340">
        <v>1.9450000000000001</v>
      </c>
      <c r="P37" s="340">
        <v>2.67</v>
      </c>
      <c r="Q37" s="341">
        <v>1.171</v>
      </c>
      <c r="R37" s="342">
        <v>269.29000000000002</v>
      </c>
      <c r="S37" s="159"/>
    </row>
    <row r="38" spans="12:29" ht="12.75" customHeight="1" x14ac:dyDescent="0.25">
      <c r="M38" s="158">
        <v>2001</v>
      </c>
      <c r="N38" s="340">
        <v>1.1519999999999999</v>
      </c>
      <c r="O38" s="340">
        <v>2.5379999999999998</v>
      </c>
      <c r="P38" s="340">
        <v>2.7280000000000002</v>
      </c>
      <c r="Q38" s="341">
        <v>1.4419999999999999</v>
      </c>
      <c r="R38" s="342">
        <v>277.81299999999999</v>
      </c>
      <c r="S38" s="159"/>
      <c r="T38" s="160"/>
      <c r="U38" s="333"/>
    </row>
    <row r="39" spans="12:29" ht="12.75" customHeight="1" x14ac:dyDescent="0.25">
      <c r="M39" s="158">
        <v>2002</v>
      </c>
      <c r="N39" s="340">
        <v>1.149</v>
      </c>
      <c r="O39" s="340">
        <v>2.7469999999999999</v>
      </c>
      <c r="P39" s="340">
        <v>2.9510000000000001</v>
      </c>
      <c r="Q39" s="341">
        <v>1.6319999999999999</v>
      </c>
      <c r="R39" s="342">
        <v>280.68400000000003</v>
      </c>
      <c r="S39" s="159"/>
      <c r="T39" s="160"/>
      <c r="U39" s="333"/>
    </row>
    <row r="40" spans="12:29" ht="12.75" customHeight="1" x14ac:dyDescent="0.25">
      <c r="M40" s="158">
        <v>2003</v>
      </c>
      <c r="N40" s="340">
        <v>1.1479999999999999</v>
      </c>
      <c r="O40" s="340">
        <v>3.4969999999999999</v>
      </c>
      <c r="P40" s="340">
        <v>3.71</v>
      </c>
      <c r="Q40" s="341">
        <v>2.2280000000000002</v>
      </c>
      <c r="R40" s="342">
        <v>293.76</v>
      </c>
      <c r="S40" s="159"/>
      <c r="T40" s="160"/>
      <c r="U40" s="333"/>
    </row>
    <row r="41" spans="12:29" ht="12.75" customHeight="1" x14ac:dyDescent="0.25">
      <c r="M41" s="158">
        <v>2004</v>
      </c>
      <c r="N41" s="340">
        <v>1.1180000000000001</v>
      </c>
      <c r="O41" s="340">
        <v>4.0439999999999996</v>
      </c>
      <c r="P41" s="340">
        <v>3.702</v>
      </c>
      <c r="Q41" s="341">
        <v>2.4350000000000001</v>
      </c>
      <c r="R41" s="342">
        <v>305.76799999999997</v>
      </c>
      <c r="S41" s="159"/>
      <c r="T41" s="160"/>
      <c r="U41" s="333"/>
    </row>
    <row r="42" spans="12:29" ht="12.75" customHeight="1" x14ac:dyDescent="0.25">
      <c r="M42" s="158">
        <v>2005</v>
      </c>
      <c r="N42" s="340">
        <v>1.218</v>
      </c>
      <c r="O42" s="340">
        <v>4.9050000000000002</v>
      </c>
      <c r="P42" s="340">
        <v>4.6630000000000003</v>
      </c>
      <c r="Q42" s="341">
        <v>3.0819999999999999</v>
      </c>
      <c r="R42" s="342">
        <v>341.69</v>
      </c>
      <c r="S42" s="159"/>
    </row>
    <row r="43" spans="12:29" ht="12.75" customHeight="1" x14ac:dyDescent="0.25">
      <c r="M43" s="158">
        <v>2006</v>
      </c>
      <c r="N43" s="340">
        <v>1.516</v>
      </c>
      <c r="O43" s="340">
        <v>5.7480000000000002</v>
      </c>
      <c r="P43" s="340">
        <v>5.4089999999999998</v>
      </c>
      <c r="Q43" s="341">
        <v>3.8540000000000001</v>
      </c>
      <c r="R43" s="342">
        <v>390.39400000000001</v>
      </c>
      <c r="S43" s="159"/>
      <c r="T43" s="334"/>
      <c r="U43" s="95"/>
      <c r="V43" s="95"/>
      <c r="W43" s="95"/>
      <c r="X43" s="95"/>
      <c r="Y43" s="95"/>
      <c r="Z43" s="95"/>
      <c r="AA43" s="95"/>
      <c r="AB43" s="95"/>
    </row>
    <row r="44" spans="12:29" ht="12.75" customHeight="1" x14ac:dyDescent="0.25">
      <c r="M44" s="158">
        <v>2007</v>
      </c>
      <c r="N44" s="340">
        <v>1.63</v>
      </c>
      <c r="O44" s="340">
        <v>5.6630000000000003</v>
      </c>
      <c r="P44" s="340">
        <v>5.3230000000000004</v>
      </c>
      <c r="Q44" s="341">
        <v>4.6680000000000001</v>
      </c>
      <c r="R44" s="342">
        <v>379.76799999999997</v>
      </c>
      <c r="S44" s="159"/>
      <c r="T44" s="95"/>
      <c r="U44" s="95"/>
      <c r="V44" s="95"/>
      <c r="W44" s="95"/>
      <c r="X44" s="95"/>
      <c r="Y44" s="95"/>
      <c r="Z44" s="95"/>
      <c r="AA44" s="95"/>
      <c r="AB44" s="95"/>
    </row>
    <row r="45" spans="12:29" ht="12.75" customHeight="1" x14ac:dyDescent="0.25">
      <c r="M45" s="158">
        <v>2008</v>
      </c>
      <c r="N45" s="340">
        <v>2.5070000000000001</v>
      </c>
      <c r="O45" s="340">
        <v>8.1340000000000003</v>
      </c>
      <c r="P45" s="340">
        <v>7.0830000000000002</v>
      </c>
      <c r="Q45" s="341">
        <v>6.18</v>
      </c>
      <c r="R45" s="342">
        <v>420.9</v>
      </c>
      <c r="S45" s="159"/>
      <c r="T45" s="335"/>
      <c r="U45" s="95"/>
      <c r="V45" s="95"/>
      <c r="W45" s="95"/>
      <c r="X45" s="336"/>
      <c r="Y45" s="95"/>
      <c r="Z45" s="95"/>
      <c r="AA45" s="95"/>
      <c r="AB45" s="95"/>
    </row>
    <row r="46" spans="12:29" ht="12.75" customHeight="1" x14ac:dyDescent="0.25">
      <c r="M46" s="158">
        <v>2009</v>
      </c>
      <c r="N46" s="340">
        <v>2.5390000000000001</v>
      </c>
      <c r="O46" s="340">
        <v>8.0459999999999994</v>
      </c>
      <c r="P46" s="340">
        <v>5.6180000000000003</v>
      </c>
      <c r="Q46" s="341">
        <v>4.024</v>
      </c>
      <c r="R46" s="342">
        <v>400.26</v>
      </c>
      <c r="S46" s="159"/>
      <c r="T46" s="335"/>
      <c r="U46" s="95"/>
      <c r="V46" s="95"/>
      <c r="W46" s="95"/>
      <c r="X46" s="336"/>
      <c r="Y46" s="95"/>
      <c r="Z46" s="95"/>
      <c r="AA46" s="95"/>
      <c r="AB46" s="95"/>
    </row>
    <row r="47" spans="12:29" ht="12.75" customHeight="1" x14ac:dyDescent="0.25">
      <c r="M47" s="158">
        <v>2010</v>
      </c>
      <c r="N47" s="340">
        <v>3.0430000000000001</v>
      </c>
      <c r="O47" s="340">
        <v>9.5150000000000006</v>
      </c>
      <c r="P47" s="340">
        <v>6.5190000000000001</v>
      </c>
      <c r="Q47" s="341">
        <v>4.7850000000000001</v>
      </c>
      <c r="R47" s="342">
        <v>447.05700000000002</v>
      </c>
      <c r="S47" s="159"/>
      <c r="T47" s="335"/>
      <c r="U47" s="95"/>
      <c r="V47" s="95"/>
      <c r="W47" s="95"/>
      <c r="X47" s="337"/>
      <c r="Y47" s="95"/>
      <c r="Z47" s="95"/>
      <c r="AA47" s="95"/>
      <c r="AB47" s="95"/>
    </row>
    <row r="48" spans="12:29" ht="12.75" customHeight="1" x14ac:dyDescent="0.25">
      <c r="M48" s="158">
        <v>2011</v>
      </c>
      <c r="N48" s="340">
        <v>3.5859999999999999</v>
      </c>
      <c r="O48" s="340">
        <v>11.063000000000001</v>
      </c>
      <c r="P48" s="340">
        <v>7.8140000000000001</v>
      </c>
      <c r="Q48" s="341">
        <v>6.1349999999999998</v>
      </c>
      <c r="R48" s="342">
        <v>499.452</v>
      </c>
      <c r="S48" s="159"/>
      <c r="T48" s="95"/>
      <c r="U48" s="95"/>
      <c r="V48" s="95"/>
      <c r="W48" s="95"/>
      <c r="X48" s="95"/>
      <c r="Y48" s="95"/>
      <c r="Z48" s="95"/>
      <c r="AA48" s="95"/>
      <c r="AB48" s="95"/>
    </row>
    <row r="49" spans="1:32" ht="12.75" customHeight="1" x14ac:dyDescent="0.25">
      <c r="M49" s="158">
        <v>2012</v>
      </c>
      <c r="N49" s="340">
        <v>4.1900000000000004</v>
      </c>
      <c r="O49" s="340">
        <v>13.430999999999999</v>
      </c>
      <c r="P49" s="340">
        <v>7.4710000000000001</v>
      </c>
      <c r="Q49" s="341">
        <v>7.1189999999999998</v>
      </c>
      <c r="R49" s="342">
        <v>500.73500000000001</v>
      </c>
      <c r="S49" s="159"/>
      <c r="T49" s="334"/>
      <c r="U49" s="334"/>
      <c r="V49" s="334"/>
      <c r="W49" s="334"/>
      <c r="X49" s="334"/>
      <c r="Y49" s="334"/>
      <c r="Z49" s="334"/>
      <c r="AA49" s="334"/>
      <c r="AB49" s="334"/>
      <c r="AC49" s="161"/>
      <c r="AD49" s="161"/>
      <c r="AE49" s="161"/>
      <c r="AF49" s="161"/>
    </row>
    <row r="50" spans="1:32" ht="12.75" customHeight="1" thickBot="1" x14ac:dyDescent="0.3">
      <c r="M50" s="162">
        <v>2013</v>
      </c>
      <c r="N50" s="343">
        <v>3.9260000000000002</v>
      </c>
      <c r="O50" s="343">
        <v>17.425000000000001</v>
      </c>
      <c r="P50" s="343">
        <v>8.0329999999999995</v>
      </c>
      <c r="Q50" s="344">
        <v>7.6470000000000002</v>
      </c>
      <c r="R50" s="345">
        <v>515.89200000000005</v>
      </c>
      <c r="S50" s="159"/>
      <c r="T50" s="95"/>
      <c r="U50" s="95"/>
      <c r="V50" s="95"/>
      <c r="W50" s="95"/>
      <c r="X50" s="95"/>
      <c r="Y50" s="95"/>
      <c r="Z50" s="95"/>
      <c r="AA50" s="95"/>
      <c r="AB50" s="95"/>
    </row>
    <row r="51" spans="1:32" ht="12.75" customHeight="1" x14ac:dyDescent="0.3">
      <c r="N51" s="163"/>
      <c r="O51" s="163"/>
      <c r="P51" s="163"/>
      <c r="Q51" s="163"/>
      <c r="S51" s="164"/>
      <c r="T51" s="335"/>
      <c r="U51" s="338"/>
      <c r="V51" s="95"/>
      <c r="W51" s="95"/>
      <c r="X51" s="95"/>
      <c r="Y51" s="95"/>
      <c r="Z51" s="95"/>
      <c r="AA51" s="339"/>
      <c r="AB51" s="95"/>
    </row>
    <row r="52" spans="1:32" ht="12.75" customHeight="1" x14ac:dyDescent="0.25">
      <c r="M52" s="7"/>
      <c r="N52" s="165"/>
      <c r="O52" s="165"/>
      <c r="P52" s="165"/>
      <c r="Q52" s="165"/>
      <c r="R52" s="166"/>
      <c r="T52" s="335"/>
      <c r="U52" s="338"/>
      <c r="V52" s="95"/>
      <c r="W52" s="95"/>
      <c r="X52" s="339"/>
      <c r="Y52" s="339"/>
      <c r="Z52" s="339"/>
      <c r="AA52" s="339"/>
      <c r="AB52" s="95"/>
    </row>
    <row r="53" spans="1:32" ht="12.75" customHeight="1" x14ac:dyDescent="0.25">
      <c r="M53" s="7"/>
      <c r="R53" s="126"/>
      <c r="T53" s="335"/>
      <c r="U53" s="338"/>
      <c r="V53" s="95"/>
      <c r="W53" s="339"/>
      <c r="X53" s="339"/>
      <c r="Y53" s="339"/>
      <c r="Z53" s="339"/>
      <c r="AA53" s="339"/>
      <c r="AB53" s="95"/>
    </row>
    <row r="54" spans="1:32" ht="12.75" customHeight="1" x14ac:dyDescent="0.25">
      <c r="R54" s="126"/>
      <c r="T54" s="335"/>
      <c r="U54" s="338"/>
      <c r="V54" s="95"/>
      <c r="W54" s="339"/>
      <c r="X54" s="339"/>
      <c r="Y54" s="339"/>
      <c r="Z54" s="339"/>
      <c r="AA54" s="339"/>
      <c r="AB54" s="95"/>
    </row>
    <row r="55" spans="1:32" ht="12.75" customHeight="1" x14ac:dyDescent="0.25">
      <c r="M55" s="122"/>
      <c r="R55" s="126"/>
    </row>
    <row r="56" spans="1:32" ht="12.75" customHeight="1" x14ac:dyDescent="0.25">
      <c r="M56" s="122"/>
      <c r="N56" s="132"/>
      <c r="O56" s="133"/>
      <c r="P56" s="133"/>
      <c r="Q56" s="132"/>
      <c r="R56" s="126"/>
    </row>
    <row r="57" spans="1:32" ht="12.75" customHeight="1" x14ac:dyDescent="0.25">
      <c r="M57" s="122"/>
      <c r="P57" s="133"/>
      <c r="Q57" s="132"/>
      <c r="R57" s="126"/>
    </row>
    <row r="58" spans="1:32" ht="12.75" customHeight="1" x14ac:dyDescent="0.25">
      <c r="M58" s="122"/>
      <c r="O58" s="133"/>
      <c r="P58" s="133"/>
      <c r="Q58" s="132"/>
      <c r="R58" s="126"/>
    </row>
    <row r="59" spans="1:32" ht="12.75" customHeight="1" x14ac:dyDescent="0.25">
      <c r="M59" s="122"/>
      <c r="N59" s="132"/>
      <c r="O59" s="133"/>
      <c r="P59" s="133"/>
      <c r="Q59" s="132"/>
      <c r="R59" s="126"/>
    </row>
    <row r="60" spans="1:32" s="85" customFormat="1" ht="12.75" customHeight="1" x14ac:dyDescent="0.25">
      <c r="K60" s="87"/>
      <c r="M60" s="167"/>
      <c r="N60" s="168"/>
      <c r="O60" s="169"/>
      <c r="P60" s="169"/>
      <c r="Q60" s="168"/>
      <c r="R60" s="170"/>
    </row>
    <row r="61" spans="1:32" ht="12.75" customHeight="1" x14ac:dyDescent="0.25">
      <c r="A61" s="67"/>
      <c r="B61" s="1"/>
      <c r="M61" s="122"/>
      <c r="N61" s="132"/>
      <c r="O61" s="133"/>
      <c r="P61" s="133"/>
      <c r="Q61" s="132"/>
      <c r="R61" s="126"/>
    </row>
    <row r="62" spans="1:32" ht="12.75" customHeight="1" x14ac:dyDescent="0.25">
      <c r="L62" s="5" t="s">
        <v>1</v>
      </c>
      <c r="M62" s="45" t="s">
        <v>121</v>
      </c>
      <c r="N62" s="132"/>
      <c r="O62" s="133"/>
      <c r="P62" s="133"/>
      <c r="Q62" s="132"/>
      <c r="R62" s="126"/>
    </row>
    <row r="63" spans="1:32" ht="12.75" customHeight="1" x14ac:dyDescent="0.25">
      <c r="B63" s="95"/>
      <c r="C63" s="95"/>
      <c r="D63" s="95"/>
      <c r="E63" s="95"/>
      <c r="F63" s="95"/>
      <c r="G63" s="95"/>
      <c r="H63" s="95"/>
      <c r="I63" s="95"/>
      <c r="L63" s="5" t="s">
        <v>3</v>
      </c>
      <c r="M63" s="7" t="s">
        <v>106</v>
      </c>
      <c r="N63" s="7" t="s">
        <v>122</v>
      </c>
      <c r="O63" s="66"/>
      <c r="P63" s="66"/>
      <c r="Q63" s="66"/>
    </row>
    <row r="64" spans="1:32" ht="12.75" customHeight="1" x14ac:dyDescent="0.25">
      <c r="L64" s="5" t="s">
        <v>6</v>
      </c>
      <c r="M64" s="45" t="s">
        <v>107</v>
      </c>
      <c r="N64" s="66"/>
      <c r="O64" s="66"/>
      <c r="P64" s="327"/>
      <c r="Q64" s="339"/>
      <c r="R64" s="95"/>
    </row>
    <row r="65" spans="13:27" ht="12.75" customHeight="1" x14ac:dyDescent="0.25">
      <c r="M65" s="66"/>
      <c r="N65" s="66"/>
      <c r="O65" s="66"/>
      <c r="P65" s="66"/>
      <c r="Q65" s="66"/>
    </row>
    <row r="66" spans="13:27" ht="12.75" customHeight="1" thickBot="1" x14ac:dyDescent="0.3">
      <c r="M66" s="102" t="s">
        <v>254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</row>
    <row r="67" spans="13:27" ht="12.75" customHeight="1" x14ac:dyDescent="0.25">
      <c r="M67" s="171"/>
      <c r="N67" s="171" t="s">
        <v>123</v>
      </c>
      <c r="O67" s="171" t="s">
        <v>124</v>
      </c>
      <c r="P67" s="171" t="s">
        <v>125</v>
      </c>
      <c r="Q67" s="171" t="s">
        <v>126</v>
      </c>
      <c r="R67" s="171" t="s">
        <v>127</v>
      </c>
      <c r="S67" s="171" t="s">
        <v>128</v>
      </c>
      <c r="T67" s="171" t="s">
        <v>129</v>
      </c>
      <c r="U67" s="171" t="s">
        <v>130</v>
      </c>
      <c r="V67" s="171" t="s">
        <v>131</v>
      </c>
      <c r="W67" s="171" t="s">
        <v>132</v>
      </c>
      <c r="X67" s="171">
        <v>2010</v>
      </c>
      <c r="Y67" s="171" t="s">
        <v>133</v>
      </c>
      <c r="Z67" s="171">
        <v>2012</v>
      </c>
      <c r="AA67" s="171">
        <v>2013</v>
      </c>
    </row>
    <row r="68" spans="13:27" ht="12.75" customHeight="1" x14ac:dyDescent="0.25">
      <c r="M68" s="172" t="s">
        <v>108</v>
      </c>
      <c r="N68" s="173">
        <v>2783.2350000000001</v>
      </c>
      <c r="O68" s="173">
        <v>2560.2939999999999</v>
      </c>
      <c r="P68" s="173">
        <v>2021.817</v>
      </c>
      <c r="Q68" s="173">
        <v>2454.877</v>
      </c>
      <c r="R68" s="173">
        <v>2717.3829999999998</v>
      </c>
      <c r="S68" s="173">
        <v>2817.97</v>
      </c>
      <c r="T68" s="173">
        <v>3293.0529999999999</v>
      </c>
      <c r="U68" s="173">
        <v>3551.3069999999998</v>
      </c>
      <c r="V68" s="173">
        <v>2486.4459999999999</v>
      </c>
      <c r="W68" s="173">
        <v>2995.4589999999998</v>
      </c>
      <c r="X68" s="173">
        <v>3397.4110000000001</v>
      </c>
      <c r="Y68" s="173">
        <v>3509.3589999999999</v>
      </c>
      <c r="Z68" s="173">
        <v>3931.9760000000001</v>
      </c>
      <c r="AA68" s="173">
        <v>4935.1670000000004</v>
      </c>
    </row>
    <row r="69" spans="13:27" ht="12.75" customHeight="1" x14ac:dyDescent="0.25">
      <c r="M69" s="172" t="s">
        <v>110</v>
      </c>
      <c r="N69" s="173">
        <v>463.13442791251521</v>
      </c>
      <c r="O69" s="173">
        <v>527.17976982152834</v>
      </c>
      <c r="P69" s="173">
        <v>548.95361881551969</v>
      </c>
      <c r="Q69" s="173">
        <v>634.53431801227168</v>
      </c>
      <c r="R69" s="173">
        <v>740.36762277430239</v>
      </c>
      <c r="S69" s="173">
        <v>851.01264907344591</v>
      </c>
      <c r="T69" s="173">
        <v>1133.315273720908</v>
      </c>
      <c r="U69" s="173">
        <v>1229.754122500005</v>
      </c>
      <c r="V69" s="173">
        <v>962.68905847965993</v>
      </c>
      <c r="W69" s="173">
        <v>1104.1386290942951</v>
      </c>
      <c r="X69" s="173">
        <v>1162.696039600861</v>
      </c>
      <c r="Y69" s="173">
        <v>1184.567146318197</v>
      </c>
      <c r="Z69" s="173">
        <v>1321.3515876247009</v>
      </c>
      <c r="AA69" s="173">
        <v>1605.5219999999999</v>
      </c>
    </row>
    <row r="70" spans="13:27" ht="12.75" customHeight="1" x14ac:dyDescent="0.25">
      <c r="M70" s="172" t="s">
        <v>134</v>
      </c>
      <c r="N70" s="173">
        <v>491.92329399692153</v>
      </c>
      <c r="O70" s="173">
        <v>461.58137745286655</v>
      </c>
      <c r="P70" s="173">
        <v>382.23262374967942</v>
      </c>
      <c r="Q70" s="173">
        <v>431.56060801236629</v>
      </c>
      <c r="R70" s="173">
        <v>491.66501575866732</v>
      </c>
      <c r="S70" s="173">
        <v>568.71060948081265</v>
      </c>
      <c r="T70" s="173">
        <v>783.06463438163235</v>
      </c>
      <c r="U70" s="173">
        <v>1226.805998846376</v>
      </c>
      <c r="V70" s="173">
        <v>873.28159473582355</v>
      </c>
      <c r="W70" s="173">
        <v>994.02075946102764</v>
      </c>
      <c r="X70" s="173">
        <v>1162.625249212168</v>
      </c>
      <c r="Y70" s="173">
        <v>1184.5113643680381</v>
      </c>
      <c r="Z70" s="173">
        <v>1422.375072575963</v>
      </c>
      <c r="AA70" s="173">
        <v>1443.9469999999999</v>
      </c>
    </row>
    <row r="71" spans="13:27" ht="12.75" customHeight="1" x14ac:dyDescent="0.25">
      <c r="M71" s="172" t="s">
        <v>111</v>
      </c>
      <c r="N71" s="173">
        <v>390.9527398598666</v>
      </c>
      <c r="O71" s="173">
        <v>384.4653605830668</v>
      </c>
      <c r="P71" s="173">
        <v>441.13544793102079</v>
      </c>
      <c r="Q71" s="173">
        <v>653.10514261789467</v>
      </c>
      <c r="R71" s="173">
        <v>867.49040429879028</v>
      </c>
      <c r="S71" s="173">
        <v>888.93458842029884</v>
      </c>
      <c r="T71" s="173">
        <v>1107.2993134475</v>
      </c>
      <c r="U71" s="173">
        <v>1247.3917655623011</v>
      </c>
      <c r="V71" s="173">
        <v>904.66012792500464</v>
      </c>
      <c r="W71" s="173">
        <v>1038.904841137786</v>
      </c>
      <c r="X71" s="173">
        <v>1053.9557530755981</v>
      </c>
      <c r="Y71" s="173">
        <v>956.24546326163829</v>
      </c>
      <c r="Z71" s="173">
        <v>1094.9612096263459</v>
      </c>
      <c r="AA71" s="173">
        <v>1081.4970000000001</v>
      </c>
    </row>
    <row r="72" spans="13:27" ht="12.75" customHeight="1" x14ac:dyDescent="0.25">
      <c r="M72" s="172" t="s">
        <v>109</v>
      </c>
      <c r="N72" s="173">
        <v>193.34800000000001</v>
      </c>
      <c r="O72" s="173">
        <v>203.142</v>
      </c>
      <c r="P72" s="173">
        <v>216.50299999999999</v>
      </c>
      <c r="Q72" s="173">
        <v>228.37100000000001</v>
      </c>
      <c r="R72" s="173">
        <v>245.46700000000001</v>
      </c>
      <c r="S72" s="173">
        <v>272.09399999999999</v>
      </c>
      <c r="T72" s="173">
        <v>292.55900000000003</v>
      </c>
      <c r="U72" s="173">
        <v>327.08699999999999</v>
      </c>
      <c r="V72" s="173">
        <v>378.08300000000003</v>
      </c>
      <c r="W72" s="173">
        <v>473.08300000000003</v>
      </c>
      <c r="X72" s="173">
        <v>587.81700000000001</v>
      </c>
      <c r="Y72" s="173">
        <v>711.80200000000002</v>
      </c>
      <c r="Z72" s="173">
        <v>832.88199999999995</v>
      </c>
      <c r="AA72" s="173">
        <v>956.79300000000001</v>
      </c>
    </row>
    <row r="73" spans="13:27" ht="12.75" customHeight="1" x14ac:dyDescent="0.25">
      <c r="M73" s="172" t="s">
        <v>135</v>
      </c>
      <c r="N73" s="173">
        <v>195.21899999999999</v>
      </c>
      <c r="O73" s="173">
        <v>203.53700000000001</v>
      </c>
      <c r="P73" s="173">
        <v>229.51300000000001</v>
      </c>
      <c r="Q73" s="173">
        <v>351.49900000000002</v>
      </c>
      <c r="R73" s="173">
        <v>466.548</v>
      </c>
      <c r="S73" s="173">
        <v>378.15643532352692</v>
      </c>
      <c r="T73" s="173">
        <v>481.35587863047715</v>
      </c>
      <c r="U73" s="173">
        <v>810.94417505027229</v>
      </c>
      <c r="V73" s="173">
        <v>853.50833488739761</v>
      </c>
      <c r="W73" s="173">
        <v>967.60089605347514</v>
      </c>
      <c r="X73" s="173">
        <v>952.88692675352854</v>
      </c>
      <c r="Y73" s="173">
        <v>993.17855696461311</v>
      </c>
      <c r="Z73" s="173">
        <v>1010.9668566603341</v>
      </c>
      <c r="AA73" s="173">
        <v>924.02</v>
      </c>
    </row>
    <row r="74" spans="13:27" ht="12.75" customHeight="1" thickBot="1" x14ac:dyDescent="0.3">
      <c r="M74" s="174" t="s">
        <v>112</v>
      </c>
      <c r="N74" s="175">
        <v>271.613209390615</v>
      </c>
      <c r="O74" s="175">
        <v>272.15539045906814</v>
      </c>
      <c r="P74" s="175">
        <v>297.79710181404039</v>
      </c>
      <c r="Q74" s="175">
        <v>394.52944430551452</v>
      </c>
      <c r="R74" s="175">
        <v>512.09409393047838</v>
      </c>
      <c r="S74" s="175">
        <v>476.01138646624349</v>
      </c>
      <c r="T74" s="175">
        <v>591.4597768210499</v>
      </c>
      <c r="U74" s="175">
        <v>695.49773149497571</v>
      </c>
      <c r="V74" s="175">
        <v>667.74848096016103</v>
      </c>
      <c r="W74" s="175">
        <v>701.18633446420472</v>
      </c>
      <c r="X74" s="175">
        <v>716.70423615463028</v>
      </c>
      <c r="Y74" s="175">
        <v>709.77942879471891</v>
      </c>
      <c r="Z74" s="175">
        <v>716.34396610324234</v>
      </c>
      <c r="AA74" s="175">
        <v>851.51199999999994</v>
      </c>
    </row>
    <row r="75" spans="13:27" ht="12.75" customHeight="1" x14ac:dyDescent="0.25">
      <c r="M75" s="45"/>
      <c r="N75" s="176"/>
      <c r="O75" s="176"/>
      <c r="P75" s="176"/>
      <c r="Q75" s="176"/>
      <c r="R75" s="176"/>
      <c r="S75" s="176"/>
      <c r="T75" s="176"/>
      <c r="U75" s="176"/>
      <c r="V75" s="176"/>
      <c r="W75" s="176"/>
      <c r="X75" s="176"/>
      <c r="Y75" s="176"/>
      <c r="Z75" s="176"/>
    </row>
    <row r="76" spans="13:27" ht="12.75" customHeight="1" x14ac:dyDescent="0.25"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3:27" ht="12.75" customHeight="1" x14ac:dyDescent="0.25"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3:27" ht="12.75" customHeight="1" x14ac:dyDescent="0.25"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3:27" ht="12.75" customHeight="1" x14ac:dyDescent="0.25"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3:27" ht="12.75" customHeight="1" x14ac:dyDescent="0.25"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52" ht="12.75" customHeight="1" x14ac:dyDescent="0.25"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52" ht="12.75" customHeight="1" x14ac:dyDescent="0.25"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52" ht="12.75" customHeight="1" x14ac:dyDescent="0.25">
      <c r="M83" s="45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</row>
    <row r="84" spans="1:52" ht="12.75" customHeight="1" x14ac:dyDescent="0.25"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</row>
    <row r="85" spans="1:52" ht="12.75" customHeight="1" x14ac:dyDescent="0.25"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</row>
    <row r="86" spans="1:52" ht="12.75" customHeight="1" x14ac:dyDescent="0.25"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</row>
    <row r="87" spans="1:52" ht="12.75" customHeight="1" x14ac:dyDescent="0.25"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</row>
    <row r="88" spans="1:52" ht="12.75" customHeight="1" x14ac:dyDescent="0.25">
      <c r="E88" s="177"/>
      <c r="F88" s="177"/>
      <c r="G88" s="177"/>
      <c r="H88" s="17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</row>
    <row r="89" spans="1:52" ht="12.75" customHeight="1" x14ac:dyDescent="0.25">
      <c r="E89" s="177"/>
      <c r="F89" s="177"/>
      <c r="G89" s="177"/>
      <c r="H89" s="17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</row>
    <row r="90" spans="1:52" ht="12.75" customHeight="1" x14ac:dyDescent="0.25">
      <c r="E90" s="177"/>
      <c r="F90" s="177"/>
      <c r="G90" s="177"/>
      <c r="H90" s="17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</row>
    <row r="91" spans="1:52" s="85" customFormat="1" ht="12.75" customHeight="1" x14ac:dyDescent="0.25">
      <c r="E91" s="178"/>
      <c r="F91" s="178"/>
      <c r="G91" s="178"/>
      <c r="H91" s="178"/>
      <c r="K91" s="87"/>
    </row>
    <row r="92" spans="1:52" ht="12.75" customHeight="1" x14ac:dyDescent="0.25">
      <c r="A92" s="67"/>
      <c r="B92" s="67"/>
      <c r="E92" s="177"/>
      <c r="F92" s="177"/>
      <c r="G92" s="177"/>
      <c r="H92" s="177"/>
    </row>
    <row r="93" spans="1:52" ht="12.75" customHeight="1" x14ac:dyDescent="0.25">
      <c r="E93" s="177"/>
      <c r="F93" s="177"/>
      <c r="G93" s="177"/>
      <c r="H93" s="177"/>
      <c r="L93" s="5"/>
      <c r="M93" s="4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</row>
    <row r="94" spans="1:52" ht="12.75" customHeight="1" x14ac:dyDescent="0.25">
      <c r="E94" s="177"/>
      <c r="F94" s="177"/>
      <c r="G94" s="177"/>
      <c r="H94" s="177"/>
      <c r="L94" s="5"/>
      <c r="M94" s="179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</row>
    <row r="95" spans="1:52" ht="12.75" customHeight="1" x14ac:dyDescent="0.25">
      <c r="E95" s="177"/>
      <c r="F95" s="177"/>
      <c r="G95" s="177"/>
      <c r="H95" s="177"/>
      <c r="L95" s="5"/>
      <c r="M95" s="4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</row>
    <row r="96" spans="1:52" ht="12.75" customHeight="1" x14ac:dyDescent="0.25">
      <c r="E96" s="177"/>
      <c r="F96" s="177"/>
      <c r="G96" s="177"/>
      <c r="H96" s="177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</row>
    <row r="97" spans="5:52" ht="12.75" customHeight="1" x14ac:dyDescent="0.25">
      <c r="E97" s="177"/>
      <c r="F97" s="177"/>
      <c r="G97" s="177"/>
      <c r="H97" s="177"/>
      <c r="L97" s="66"/>
      <c r="M97" s="180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</row>
    <row r="98" spans="5:52" ht="12.75" customHeight="1" x14ac:dyDescent="0.25">
      <c r="E98" s="177"/>
      <c r="F98" s="177"/>
      <c r="G98" s="177"/>
      <c r="H98" s="177"/>
      <c r="L98" s="66"/>
      <c r="M98" s="46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66"/>
      <c r="AV98" s="66"/>
      <c r="AW98" s="66"/>
      <c r="AX98" s="66"/>
      <c r="AY98" s="66"/>
      <c r="AZ98" s="66"/>
    </row>
    <row r="99" spans="5:52" ht="12.75" customHeight="1" x14ac:dyDescent="0.25">
      <c r="E99" s="177"/>
      <c r="F99" s="177"/>
      <c r="G99" s="177"/>
      <c r="H99" s="177"/>
      <c r="L99" s="66"/>
      <c r="M99" s="46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  <c r="AK99" s="182"/>
      <c r="AL99" s="182"/>
      <c r="AM99" s="182"/>
      <c r="AN99" s="182"/>
      <c r="AO99" s="182"/>
      <c r="AP99" s="182"/>
      <c r="AQ99" s="182"/>
      <c r="AR99" s="182"/>
      <c r="AS99" s="182"/>
      <c r="AT99" s="182"/>
      <c r="AU99" s="66"/>
      <c r="AV99" s="66"/>
      <c r="AW99" s="66"/>
      <c r="AX99" s="66"/>
      <c r="AY99" s="66"/>
      <c r="AZ99" s="66"/>
    </row>
    <row r="100" spans="5:52" ht="12.75" customHeight="1" x14ac:dyDescent="0.25">
      <c r="E100" s="177"/>
      <c r="F100" s="177"/>
      <c r="G100" s="177"/>
      <c r="H100" s="177"/>
      <c r="L100" s="66"/>
      <c r="M100" s="46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66"/>
      <c r="AV100" s="66"/>
      <c r="AW100" s="66"/>
      <c r="AX100" s="66"/>
      <c r="AY100" s="66"/>
      <c r="AZ100" s="66"/>
    </row>
    <row r="101" spans="5:52" ht="12.75" customHeight="1" x14ac:dyDescent="0.25">
      <c r="E101" s="177"/>
      <c r="F101" s="177"/>
      <c r="G101" s="177"/>
      <c r="H101" s="177"/>
      <c r="L101" s="66"/>
      <c r="M101" s="46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66"/>
      <c r="AV101" s="66"/>
      <c r="AW101" s="66"/>
      <c r="AX101" s="66"/>
      <c r="AY101" s="66"/>
      <c r="AZ101" s="66"/>
    </row>
    <row r="102" spans="5:52" ht="12.75" customHeight="1" x14ac:dyDescent="0.25">
      <c r="E102" s="177"/>
      <c r="F102" s="177"/>
      <c r="G102" s="177"/>
      <c r="H102" s="177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</row>
    <row r="103" spans="5:52" ht="12.75" customHeight="1" x14ac:dyDescent="0.25">
      <c r="E103" s="177"/>
      <c r="F103" s="177"/>
      <c r="G103" s="177"/>
      <c r="H103" s="177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</row>
    <row r="104" spans="5:52" ht="12.75" customHeight="1" x14ac:dyDescent="0.25">
      <c r="E104" s="177"/>
      <c r="F104" s="177"/>
      <c r="G104" s="177"/>
      <c r="H104" s="177"/>
      <c r="L104" s="66"/>
      <c r="M104" s="66"/>
      <c r="N104" s="184"/>
      <c r="O104" s="184"/>
      <c r="P104" s="184"/>
      <c r="Q104" s="184"/>
      <c r="R104" s="184"/>
      <c r="S104" s="184"/>
      <c r="T104" s="184"/>
      <c r="U104" s="184"/>
      <c r="V104" s="184"/>
      <c r="W104" s="184"/>
      <c r="X104" s="184"/>
      <c r="Y104" s="184"/>
      <c r="Z104" s="184"/>
      <c r="AA104" s="184"/>
      <c r="AB104" s="184"/>
      <c r="AC104" s="184"/>
      <c r="AD104" s="184"/>
      <c r="AE104" s="184"/>
      <c r="AF104" s="184"/>
      <c r="AG104" s="184"/>
      <c r="AH104" s="184"/>
      <c r="AI104" s="184"/>
      <c r="AJ104" s="184"/>
      <c r="AK104" s="184"/>
      <c r="AL104" s="184"/>
      <c r="AM104" s="184"/>
      <c r="AN104" s="184"/>
      <c r="AO104" s="184"/>
      <c r="AP104" s="184"/>
      <c r="AQ104" s="184"/>
      <c r="AR104" s="184"/>
      <c r="AS104" s="184"/>
      <c r="AT104" s="184"/>
      <c r="AU104" s="66"/>
      <c r="AV104" s="66"/>
      <c r="AW104" s="66"/>
      <c r="AX104" s="66"/>
      <c r="AY104" s="66"/>
      <c r="AZ104" s="66"/>
    </row>
    <row r="105" spans="5:52" ht="12.75" customHeight="1" x14ac:dyDescent="0.25">
      <c r="E105" s="177"/>
      <c r="F105" s="177"/>
      <c r="G105" s="177"/>
      <c r="H105" s="177"/>
      <c r="L105" s="66"/>
      <c r="M105" s="66"/>
      <c r="N105" s="184"/>
      <c r="O105" s="184"/>
      <c r="P105" s="184"/>
      <c r="Q105" s="184"/>
      <c r="R105" s="184"/>
      <c r="S105" s="184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84"/>
      <c r="AD105" s="184"/>
      <c r="AE105" s="184"/>
      <c r="AF105" s="184"/>
      <c r="AG105" s="184"/>
      <c r="AH105" s="184"/>
      <c r="AI105" s="184"/>
      <c r="AJ105" s="184"/>
      <c r="AK105" s="184"/>
      <c r="AL105" s="184"/>
      <c r="AM105" s="184"/>
      <c r="AN105" s="184"/>
      <c r="AO105" s="184"/>
      <c r="AP105" s="184"/>
      <c r="AQ105" s="184"/>
      <c r="AR105" s="184"/>
      <c r="AS105" s="184"/>
      <c r="AT105" s="184"/>
      <c r="AU105" s="66"/>
      <c r="AV105" s="66"/>
      <c r="AW105" s="66"/>
      <c r="AX105" s="66"/>
      <c r="AY105" s="66"/>
      <c r="AZ105" s="66"/>
    </row>
    <row r="106" spans="5:52" ht="12.75" customHeight="1" x14ac:dyDescent="0.25">
      <c r="E106" s="177"/>
      <c r="F106" s="177"/>
      <c r="G106" s="177"/>
      <c r="H106" s="177"/>
    </row>
    <row r="107" spans="5:52" ht="12.75" customHeight="1" x14ac:dyDescent="0.25">
      <c r="E107" s="177"/>
      <c r="F107" s="177"/>
      <c r="G107" s="177"/>
      <c r="H107" s="177"/>
    </row>
    <row r="108" spans="5:52" ht="12.75" customHeight="1" x14ac:dyDescent="0.25">
      <c r="E108" s="177"/>
      <c r="F108" s="177"/>
      <c r="G108" s="177"/>
      <c r="H108" s="177"/>
    </row>
    <row r="109" spans="5:52" ht="12.75" customHeight="1" x14ac:dyDescent="0.25">
      <c r="E109" s="177"/>
      <c r="F109" s="177"/>
      <c r="G109" s="177"/>
      <c r="H109" s="177"/>
    </row>
    <row r="110" spans="5:52" ht="12.75" customHeight="1" x14ac:dyDescent="0.25">
      <c r="E110" s="177"/>
      <c r="F110" s="177"/>
      <c r="G110" s="177"/>
      <c r="H110" s="177"/>
    </row>
    <row r="111" spans="5:52" ht="12.75" customHeight="1" x14ac:dyDescent="0.25"/>
    <row r="112" spans="5:52" ht="12.75" customHeight="1" x14ac:dyDescent="0.25"/>
    <row r="113" spans="11:11" ht="12.75" customHeight="1" x14ac:dyDescent="0.25"/>
    <row r="114" spans="11:11" ht="12.75" customHeight="1" x14ac:dyDescent="0.25"/>
    <row r="115" spans="11:11" ht="12.75" customHeight="1" x14ac:dyDescent="0.25"/>
    <row r="116" spans="11:11" ht="12.75" customHeight="1" x14ac:dyDescent="0.25"/>
    <row r="117" spans="11:11" ht="12.75" customHeight="1" x14ac:dyDescent="0.25"/>
    <row r="118" spans="11:11" ht="12.75" customHeight="1" x14ac:dyDescent="0.25"/>
    <row r="119" spans="11:11" ht="12.75" customHeight="1" x14ac:dyDescent="0.25"/>
    <row r="120" spans="11:11" ht="12.75" customHeight="1" x14ac:dyDescent="0.25"/>
    <row r="121" spans="11:11" s="66" customFormat="1" ht="12.75" customHeight="1" x14ac:dyDescent="0.25">
      <c r="K121" s="40"/>
    </row>
    <row r="122" spans="11:11" ht="12.75" customHeight="1" x14ac:dyDescent="0.25"/>
    <row r="123" spans="11:11" ht="12.75" customHeight="1" x14ac:dyDescent="0.25"/>
    <row r="124" spans="11:11" ht="12.75" customHeight="1" x14ac:dyDescent="0.25"/>
    <row r="125" spans="11:11" ht="12.75" customHeight="1" x14ac:dyDescent="0.25"/>
    <row r="126" spans="11:11" ht="12.75" customHeight="1" x14ac:dyDescent="0.25"/>
    <row r="127" spans="11:11" ht="12.75" customHeight="1" x14ac:dyDescent="0.25"/>
    <row r="128" spans="11:11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</sheetData>
  <mergeCells count="1">
    <mergeCell ref="S34:U34"/>
  </mergeCells>
  <hyperlinks>
    <hyperlink ref="M3" r:id="rId1"/>
    <hyperlink ref="M32" r:id="rId2"/>
    <hyperlink ref="M63" r:id="rId3"/>
    <hyperlink ref="N63" r:id="rId4"/>
  </hyperlinks>
  <pageMargins left="0.75" right="0.75" top="1" bottom="1" header="0.5" footer="0.5"/>
  <pageSetup paperSize="9" orientation="portrait" verticalDpi="598" r:id="rId5"/>
  <headerFooter alignWithMargins="0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63"/>
  <sheetViews>
    <sheetView workbookViewId="0">
      <selection activeCell="K55" sqref="K55"/>
    </sheetView>
  </sheetViews>
  <sheetFormatPr defaultColWidth="8.88671875" defaultRowHeight="15" x14ac:dyDescent="0.25"/>
  <cols>
    <col min="1" max="1" width="10.44140625" style="39" customWidth="1"/>
    <col min="2" max="10" width="8.6640625" style="39" customWidth="1"/>
    <col min="11" max="11" width="8.6640625" style="40" customWidth="1"/>
    <col min="12" max="12" width="8.6640625" style="39" customWidth="1"/>
    <col min="13" max="13" width="18.33203125" style="39" customWidth="1"/>
    <col min="14" max="15" width="12.6640625" style="39" customWidth="1"/>
    <col min="16" max="16" width="30.6640625" style="39" customWidth="1"/>
    <col min="17" max="17" width="26.88671875" style="39" customWidth="1"/>
    <col min="18" max="18" width="33.33203125" style="39" customWidth="1"/>
    <col min="19" max="19" width="9.88671875" style="39" customWidth="1"/>
    <col min="20" max="32" width="8.6640625" style="39" customWidth="1"/>
    <col min="33" max="16384" width="8.88671875" style="39"/>
  </cols>
  <sheetData>
    <row r="1" spans="1:53" ht="12.75" customHeight="1" x14ac:dyDescent="0.25">
      <c r="A1" s="1" t="s">
        <v>293</v>
      </c>
      <c r="B1" s="1" t="s">
        <v>136</v>
      </c>
      <c r="N1" s="66"/>
      <c r="O1" s="66"/>
      <c r="P1" s="66"/>
      <c r="Q1" s="66"/>
      <c r="R1" s="66"/>
      <c r="S1" s="66"/>
      <c r="T1" s="66"/>
      <c r="U1" s="66"/>
      <c r="V1" s="66"/>
    </row>
    <row r="2" spans="1:53" ht="12.75" customHeight="1" x14ac:dyDescent="0.25">
      <c r="A2" s="1"/>
      <c r="L2" s="5" t="s">
        <v>1</v>
      </c>
      <c r="M2" s="6" t="s">
        <v>136</v>
      </c>
      <c r="N2" s="93"/>
      <c r="O2" s="93"/>
      <c r="P2" s="93"/>
      <c r="Q2" s="66"/>
      <c r="R2" s="116"/>
      <c r="S2" s="93"/>
      <c r="T2" s="93"/>
      <c r="U2" s="66"/>
      <c r="V2" s="66"/>
    </row>
    <row r="3" spans="1:53" ht="12.75" customHeight="1" x14ac:dyDescent="0.3">
      <c r="L3" s="5" t="s">
        <v>3</v>
      </c>
      <c r="M3" s="7" t="s">
        <v>137</v>
      </c>
      <c r="N3" s="93"/>
      <c r="O3" s="94"/>
      <c r="P3" s="7"/>
      <c r="R3" s="185"/>
      <c r="AV3" s="95"/>
    </row>
    <row r="4" spans="1:53" ht="12.75" customHeight="1" x14ac:dyDescent="0.3">
      <c r="L4" s="5" t="s">
        <v>6</v>
      </c>
      <c r="M4" s="186" t="s">
        <v>84</v>
      </c>
      <c r="N4" s="96"/>
      <c r="O4" s="140"/>
      <c r="AV4" s="95"/>
    </row>
    <row r="5" spans="1:53" ht="12.75" customHeight="1" x14ac:dyDescent="0.3">
      <c r="M5" s="141"/>
      <c r="N5" s="99"/>
      <c r="P5" s="392"/>
      <c r="Q5" s="392"/>
      <c r="R5" s="142"/>
      <c r="S5" s="142"/>
      <c r="T5" s="142"/>
      <c r="U5" s="142"/>
      <c r="V5" s="143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</row>
    <row r="6" spans="1:53" ht="12.75" customHeight="1" thickBot="1" x14ac:dyDescent="0.35">
      <c r="M6" s="144" t="s">
        <v>294</v>
      </c>
      <c r="N6" s="103"/>
      <c r="O6" s="104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</row>
    <row r="7" spans="1:53" ht="12.75" customHeight="1" x14ac:dyDescent="0.25">
      <c r="M7" s="393"/>
      <c r="N7" s="395" t="s">
        <v>139</v>
      </c>
      <c r="O7" s="395" t="s">
        <v>140</v>
      </c>
      <c r="P7" s="395" t="s">
        <v>141</v>
      </c>
      <c r="Q7" s="395" t="s">
        <v>142</v>
      </c>
      <c r="R7" s="187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</row>
    <row r="8" spans="1:53" ht="12.75" customHeight="1" x14ac:dyDescent="0.25">
      <c r="M8" s="394"/>
      <c r="N8" s="396"/>
      <c r="O8" s="396"/>
      <c r="P8" s="396"/>
      <c r="Q8" s="396"/>
      <c r="R8" s="187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66"/>
      <c r="AU8" s="66"/>
      <c r="AV8" s="66"/>
      <c r="AW8" s="66"/>
      <c r="AX8" s="66"/>
      <c r="AY8" s="66"/>
      <c r="AZ8" s="66"/>
      <c r="BA8" s="66"/>
    </row>
    <row r="9" spans="1:53" ht="12.75" customHeight="1" x14ac:dyDescent="0.25">
      <c r="M9" s="158" t="s">
        <v>143</v>
      </c>
      <c r="N9" s="188">
        <v>5605</v>
      </c>
      <c r="O9" s="188">
        <v>24101</v>
      </c>
      <c r="P9" s="188">
        <v>3542</v>
      </c>
      <c r="Q9" s="188">
        <v>16343</v>
      </c>
      <c r="R9" s="187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66"/>
      <c r="AU9" s="66"/>
      <c r="AV9" s="66"/>
      <c r="AW9" s="66"/>
      <c r="AX9" s="66"/>
      <c r="AY9" s="66"/>
      <c r="AZ9" s="66"/>
      <c r="BA9" s="66"/>
    </row>
    <row r="10" spans="1:53" ht="12.75" customHeight="1" x14ac:dyDescent="0.25">
      <c r="M10" s="158" t="s">
        <v>144</v>
      </c>
      <c r="N10" s="188">
        <v>5610</v>
      </c>
      <c r="O10" s="188">
        <v>24086</v>
      </c>
      <c r="P10" s="188">
        <v>3522</v>
      </c>
      <c r="Q10" s="188">
        <v>16423</v>
      </c>
      <c r="R10" s="187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66"/>
      <c r="AU10" s="66"/>
      <c r="AV10" s="66"/>
      <c r="AW10" s="66"/>
      <c r="AX10" s="66"/>
      <c r="AY10" s="66"/>
      <c r="AZ10" s="66"/>
      <c r="BA10" s="66"/>
    </row>
    <row r="11" spans="1:53" ht="12.75" customHeight="1" x14ac:dyDescent="0.25">
      <c r="M11" s="158" t="s">
        <v>145</v>
      </c>
      <c r="N11" s="188">
        <v>5640</v>
      </c>
      <c r="O11" s="188">
        <v>23895</v>
      </c>
      <c r="P11" s="188">
        <v>3485</v>
      </c>
      <c r="Q11" s="188">
        <v>16396</v>
      </c>
      <c r="R11" s="187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66"/>
      <c r="AU11" s="66"/>
      <c r="AV11" s="66"/>
      <c r="AW11" s="66"/>
      <c r="AX11" s="66"/>
      <c r="AY11" s="66"/>
      <c r="AZ11" s="66"/>
      <c r="BA11" s="66"/>
    </row>
    <row r="12" spans="1:53" ht="12.75" customHeight="1" x14ac:dyDescent="0.25">
      <c r="M12" s="158" t="s">
        <v>146</v>
      </c>
      <c r="N12" s="188">
        <v>5683</v>
      </c>
      <c r="O12" s="188">
        <v>23856</v>
      </c>
      <c r="P12" s="188">
        <v>3510</v>
      </c>
      <c r="Q12" s="188">
        <v>16139</v>
      </c>
      <c r="R12" s="187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</row>
    <row r="13" spans="1:53" ht="12.75" customHeight="1" x14ac:dyDescent="0.25">
      <c r="M13" s="158" t="s">
        <v>147</v>
      </c>
      <c r="N13" s="188">
        <v>5687</v>
      </c>
      <c r="O13" s="188">
        <v>23585</v>
      </c>
      <c r="P13" s="188">
        <v>3424</v>
      </c>
      <c r="Q13" s="188">
        <v>15902</v>
      </c>
      <c r="R13" s="187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</row>
    <row r="14" spans="1:53" ht="12.75" customHeight="1" x14ac:dyDescent="0.25">
      <c r="M14" s="158" t="s">
        <v>148</v>
      </c>
      <c r="N14" s="188">
        <v>5688</v>
      </c>
      <c r="O14" s="188">
        <v>23330</v>
      </c>
      <c r="P14" s="188">
        <v>3381</v>
      </c>
      <c r="Q14" s="188">
        <v>15790</v>
      </c>
      <c r="R14" s="187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</row>
    <row r="15" spans="1:53" ht="12.75" customHeight="1" x14ac:dyDescent="0.25">
      <c r="M15" s="158" t="s">
        <v>149</v>
      </c>
      <c r="N15" s="188">
        <v>5724</v>
      </c>
      <c r="O15" s="188">
        <v>23360</v>
      </c>
      <c r="P15" s="188">
        <v>3419</v>
      </c>
      <c r="Q15" s="188">
        <v>15905</v>
      </c>
      <c r="R15" s="187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</row>
    <row r="16" spans="1:53" ht="12.75" customHeight="1" x14ac:dyDescent="0.25">
      <c r="M16" s="158" t="s">
        <v>150</v>
      </c>
      <c r="N16" s="188">
        <v>5740</v>
      </c>
      <c r="O16" s="188">
        <v>23317</v>
      </c>
      <c r="P16" s="188">
        <v>3380</v>
      </c>
      <c r="Q16" s="188">
        <v>15834</v>
      </c>
      <c r="R16" s="187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</row>
    <row r="17" spans="13:22" ht="12.75" customHeight="1" x14ac:dyDescent="0.25">
      <c r="M17" s="158" t="s">
        <v>151</v>
      </c>
      <c r="N17" s="188">
        <v>5720</v>
      </c>
      <c r="O17" s="188">
        <v>23328</v>
      </c>
      <c r="P17" s="188">
        <v>3405</v>
      </c>
      <c r="Q17" s="188">
        <v>15729</v>
      </c>
      <c r="R17" s="187"/>
      <c r="V17" s="66"/>
    </row>
    <row r="18" spans="13:22" ht="12.75" customHeight="1" x14ac:dyDescent="0.25">
      <c r="M18" s="158" t="s">
        <v>152</v>
      </c>
      <c r="N18" s="188">
        <v>5695</v>
      </c>
      <c r="O18" s="188">
        <v>23630</v>
      </c>
      <c r="P18" s="188">
        <v>3429</v>
      </c>
      <c r="Q18" s="188">
        <v>15996</v>
      </c>
      <c r="R18" s="187"/>
      <c r="V18" s="66"/>
    </row>
    <row r="19" spans="13:22" ht="12.75" customHeight="1" x14ac:dyDescent="0.25">
      <c r="M19" s="158" t="s">
        <v>153</v>
      </c>
      <c r="N19" s="188">
        <v>5640</v>
      </c>
      <c r="O19" s="188">
        <v>23668</v>
      </c>
      <c r="P19" s="188">
        <v>3519</v>
      </c>
      <c r="Q19" s="188">
        <v>16033</v>
      </c>
      <c r="R19" s="187"/>
      <c r="V19" s="66"/>
    </row>
    <row r="20" spans="13:22" ht="12.75" customHeight="1" x14ac:dyDescent="0.25">
      <c r="M20" s="158" t="s">
        <v>154</v>
      </c>
      <c r="N20" s="188">
        <v>5613</v>
      </c>
      <c r="O20" s="188">
        <v>23778</v>
      </c>
      <c r="P20" s="188">
        <v>3516</v>
      </c>
      <c r="Q20" s="188">
        <v>16043</v>
      </c>
      <c r="R20" s="187"/>
      <c r="V20" s="66"/>
    </row>
    <row r="21" spans="13:22" ht="12.75" customHeight="1" x14ac:dyDescent="0.25">
      <c r="M21" s="158" t="s">
        <v>155</v>
      </c>
      <c r="N21" s="188">
        <v>5596</v>
      </c>
      <c r="O21" s="188">
        <v>23840</v>
      </c>
      <c r="P21" s="188">
        <v>3539</v>
      </c>
      <c r="Q21" s="188">
        <v>15976</v>
      </c>
      <c r="R21" s="187"/>
      <c r="V21" s="66"/>
    </row>
    <row r="22" spans="13:22" ht="12.75" customHeight="1" x14ac:dyDescent="0.25">
      <c r="M22" s="158" t="s">
        <v>156</v>
      </c>
      <c r="N22" s="188">
        <v>5512</v>
      </c>
      <c r="O22" s="188">
        <v>23833</v>
      </c>
      <c r="P22" s="188">
        <v>3488</v>
      </c>
      <c r="Q22" s="188">
        <v>16121</v>
      </c>
      <c r="R22" s="334"/>
      <c r="S22" s="95"/>
      <c r="T22" s="95"/>
    </row>
    <row r="23" spans="13:22" ht="12.75" customHeight="1" x14ac:dyDescent="0.25">
      <c r="M23" s="158" t="s">
        <v>157</v>
      </c>
      <c r="N23" s="188">
        <v>5478</v>
      </c>
      <c r="O23" s="188">
        <v>23819</v>
      </c>
      <c r="P23" s="188">
        <v>3530</v>
      </c>
      <c r="Q23" s="188">
        <v>16156</v>
      </c>
      <c r="R23" s="187"/>
      <c r="S23" s="95"/>
      <c r="T23" s="95"/>
      <c r="V23" s="66"/>
    </row>
    <row r="24" spans="13:22" ht="12.75" customHeight="1" x14ac:dyDescent="0.25">
      <c r="M24" s="158" t="s">
        <v>158</v>
      </c>
      <c r="N24" s="188">
        <v>5446</v>
      </c>
      <c r="O24" s="188">
        <v>23905</v>
      </c>
      <c r="P24" s="188">
        <v>3544</v>
      </c>
      <c r="Q24" s="188">
        <v>16127</v>
      </c>
      <c r="R24" s="187"/>
      <c r="S24" s="346"/>
      <c r="T24" s="95"/>
      <c r="V24" s="66"/>
    </row>
    <row r="25" spans="13:22" ht="12.75" customHeight="1" x14ac:dyDescent="0.25">
      <c r="M25" s="158" t="s">
        <v>159</v>
      </c>
      <c r="N25" s="188">
        <v>5421</v>
      </c>
      <c r="O25" s="188">
        <v>24074</v>
      </c>
      <c r="P25" s="188">
        <v>3598</v>
      </c>
      <c r="Q25" s="188">
        <v>16109</v>
      </c>
      <c r="R25" s="334"/>
      <c r="S25" s="346"/>
      <c r="T25" s="95"/>
      <c r="V25" s="66"/>
    </row>
    <row r="26" spans="13:22" ht="12.75" customHeight="1" x14ac:dyDescent="0.25">
      <c r="M26" s="158" t="s">
        <v>160</v>
      </c>
      <c r="N26" s="188">
        <v>5386</v>
      </c>
      <c r="O26" s="188">
        <v>24360</v>
      </c>
      <c r="P26" s="188">
        <v>3697</v>
      </c>
      <c r="Q26" s="188">
        <v>16501</v>
      </c>
      <c r="R26" s="188"/>
      <c r="S26" s="347"/>
      <c r="T26" s="95"/>
      <c r="V26" s="66"/>
    </row>
    <row r="27" spans="13:22" ht="12.75" customHeight="1" x14ac:dyDescent="0.25">
      <c r="M27" s="158" t="s">
        <v>161</v>
      </c>
      <c r="N27" s="188">
        <v>5365</v>
      </c>
      <c r="O27" s="188">
        <v>24375</v>
      </c>
      <c r="P27" s="188">
        <v>3754</v>
      </c>
      <c r="Q27" s="188">
        <v>16557</v>
      </c>
      <c r="R27" s="188"/>
    </row>
    <row r="28" spans="13:22" ht="12.75" customHeight="1" x14ac:dyDescent="0.25">
      <c r="M28" s="158" t="s">
        <v>162</v>
      </c>
      <c r="N28" s="188">
        <v>5346</v>
      </c>
      <c r="O28" s="188">
        <v>24549</v>
      </c>
      <c r="P28" s="188">
        <v>3830</v>
      </c>
      <c r="Q28" s="188">
        <v>16575</v>
      </c>
      <c r="R28" s="188"/>
    </row>
    <row r="29" spans="13:22" ht="12.75" customHeight="1" x14ac:dyDescent="0.25">
      <c r="M29" s="158" t="s">
        <v>163</v>
      </c>
      <c r="N29" s="188">
        <v>5345</v>
      </c>
      <c r="O29" s="188">
        <v>24544</v>
      </c>
      <c r="P29" s="188">
        <v>3829</v>
      </c>
      <c r="Q29" s="188">
        <v>16438</v>
      </c>
      <c r="R29" s="188"/>
    </row>
    <row r="30" spans="13:22" ht="12.75" customHeight="1" x14ac:dyDescent="0.25">
      <c r="M30" s="158" t="s">
        <v>164</v>
      </c>
      <c r="N30" s="188">
        <v>5340</v>
      </c>
      <c r="O30" s="188">
        <v>24659</v>
      </c>
      <c r="P30" s="188">
        <v>3847</v>
      </c>
      <c r="Q30" s="188">
        <v>16565</v>
      </c>
      <c r="R30" s="188"/>
    </row>
    <row r="31" spans="13:22" ht="12.75" customHeight="1" x14ac:dyDescent="0.25">
      <c r="M31" s="158" t="s">
        <v>165</v>
      </c>
      <c r="N31" s="188">
        <v>5357</v>
      </c>
      <c r="O31" s="188">
        <v>24851</v>
      </c>
      <c r="P31" s="188">
        <v>3885</v>
      </c>
      <c r="Q31" s="188">
        <v>16809</v>
      </c>
    </row>
    <row r="32" spans="13:22" ht="12.75" customHeight="1" x14ac:dyDescent="0.25">
      <c r="M32" s="157" t="s">
        <v>166</v>
      </c>
      <c r="N32" s="188">
        <v>5339</v>
      </c>
      <c r="O32" s="188">
        <v>24983</v>
      </c>
      <c r="P32" s="188">
        <v>3946</v>
      </c>
      <c r="Q32" s="188">
        <v>16950</v>
      </c>
      <c r="R32" s="188"/>
    </row>
    <row r="33" spans="1:27" ht="12.75" customHeight="1" x14ac:dyDescent="0.25">
      <c r="M33" s="157" t="s">
        <v>167</v>
      </c>
      <c r="N33" s="188">
        <v>5333</v>
      </c>
      <c r="O33" s="188">
        <v>25296</v>
      </c>
      <c r="P33" s="188">
        <v>4031</v>
      </c>
      <c r="Q33" s="188">
        <v>17197</v>
      </c>
      <c r="R33" s="188"/>
    </row>
    <row r="34" spans="1:27" ht="12.75" customHeight="1" x14ac:dyDescent="0.25">
      <c r="M34" s="158" t="s">
        <v>168</v>
      </c>
      <c r="N34" s="188">
        <v>5324</v>
      </c>
      <c r="O34" s="188">
        <v>25358</v>
      </c>
      <c r="P34" s="188">
        <v>4048</v>
      </c>
      <c r="Q34" s="188">
        <v>17272</v>
      </c>
    </row>
    <row r="35" spans="1:27" ht="12.75" customHeight="1" thickBot="1" x14ac:dyDescent="0.3">
      <c r="M35" s="162" t="s">
        <v>169</v>
      </c>
      <c r="N35" s="352">
        <v>5308</v>
      </c>
      <c r="O35" s="352">
        <v>25488</v>
      </c>
      <c r="P35" s="352">
        <v>4097</v>
      </c>
      <c r="Q35" s="352">
        <v>17482</v>
      </c>
    </row>
    <row r="36" spans="1:27" s="85" customFormat="1" ht="12.75" customHeight="1" x14ac:dyDescent="0.25">
      <c r="C36" s="348"/>
      <c r="D36" s="279"/>
      <c r="E36" s="279"/>
      <c r="F36" s="279"/>
      <c r="G36" s="279"/>
      <c r="H36" s="279"/>
      <c r="I36" s="279"/>
      <c r="J36" s="279"/>
      <c r="K36" s="280"/>
      <c r="M36" s="350"/>
      <c r="N36" s="351"/>
      <c r="O36" s="351"/>
      <c r="P36" s="351"/>
      <c r="Q36" s="351"/>
      <c r="AA36" s="87"/>
    </row>
    <row r="37" spans="1:27" s="66" customFormat="1" ht="12.75" customHeight="1" x14ac:dyDescent="0.3">
      <c r="A37" s="1" t="s">
        <v>295</v>
      </c>
      <c r="B37" s="1" t="s">
        <v>171</v>
      </c>
      <c r="C37" s="39"/>
      <c r="D37" s="39"/>
      <c r="E37" s="39"/>
      <c r="F37" s="39"/>
      <c r="K37" s="40"/>
      <c r="M37" s="117"/>
      <c r="N37" s="188"/>
      <c r="O37" s="349"/>
      <c r="P37" s="188"/>
      <c r="Q37" s="188"/>
    </row>
    <row r="38" spans="1:27" s="66" customFormat="1" ht="12.75" customHeight="1" x14ac:dyDescent="0.3">
      <c r="K38" s="40"/>
      <c r="L38" s="5" t="s">
        <v>1</v>
      </c>
      <c r="M38" s="6" t="s">
        <v>171</v>
      </c>
      <c r="N38" s="39"/>
      <c r="O38" s="39"/>
      <c r="P38" s="318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</row>
    <row r="39" spans="1:27" s="66" customFormat="1" ht="12.75" customHeight="1" x14ac:dyDescent="0.25">
      <c r="K39" s="353"/>
      <c r="L39" s="5" t="s">
        <v>3</v>
      </c>
      <c r="M39" s="7" t="s">
        <v>172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</row>
    <row r="40" spans="1:27" ht="12.75" customHeight="1" x14ac:dyDescent="0.25">
      <c r="L40" s="5" t="s">
        <v>6</v>
      </c>
      <c r="M40" s="6" t="s">
        <v>173</v>
      </c>
    </row>
    <row r="41" spans="1:27" ht="12.75" customHeight="1" x14ac:dyDescent="0.3">
      <c r="M41" s="117"/>
      <c r="N41" s="66"/>
      <c r="O41" s="66"/>
      <c r="P41" s="66"/>
      <c r="Q41" s="66"/>
    </row>
    <row r="42" spans="1:27" ht="12.75" customHeight="1" thickBot="1" x14ac:dyDescent="0.3">
      <c r="M42" s="102" t="s">
        <v>296</v>
      </c>
      <c r="N42" s="119"/>
      <c r="O42" s="104"/>
      <c r="P42" s="119"/>
      <c r="Q42" s="119"/>
      <c r="R42" s="119"/>
      <c r="S42" s="104"/>
      <c r="T42" s="104"/>
      <c r="U42" s="104"/>
      <c r="V42" s="104"/>
      <c r="W42" s="104"/>
      <c r="X42" s="104"/>
      <c r="Y42" s="104"/>
    </row>
    <row r="43" spans="1:27" ht="12.75" customHeight="1" x14ac:dyDescent="0.25">
      <c r="M43" s="145"/>
      <c r="N43" s="190">
        <v>2000</v>
      </c>
      <c r="O43" s="190">
        <v>2001</v>
      </c>
      <c r="P43" s="190">
        <v>2002</v>
      </c>
      <c r="Q43" s="190">
        <v>2003</v>
      </c>
      <c r="R43" s="190">
        <v>2004</v>
      </c>
      <c r="S43" s="190">
        <v>2005</v>
      </c>
      <c r="T43" s="190">
        <v>2006</v>
      </c>
      <c r="U43" s="190">
        <v>2007</v>
      </c>
      <c r="V43" s="190">
        <v>2008</v>
      </c>
      <c r="W43" s="190">
        <v>2009</v>
      </c>
      <c r="X43" s="190">
        <v>2010</v>
      </c>
      <c r="Y43" s="71">
        <v>2011</v>
      </c>
      <c r="Z43" s="71">
        <v>2012</v>
      </c>
      <c r="AA43" s="71">
        <v>2013</v>
      </c>
    </row>
    <row r="44" spans="1:27" ht="12.75" customHeight="1" x14ac:dyDescent="0.25">
      <c r="M44" s="191" t="s">
        <v>175</v>
      </c>
      <c r="N44" s="192">
        <v>9.4388964015327204E-2</v>
      </c>
      <c r="O44" s="192">
        <v>9.898984203871386E-2</v>
      </c>
      <c r="P44" s="192">
        <v>0.10029451066017145</v>
      </c>
      <c r="Q44" s="192">
        <v>0.10005849426929374</v>
      </c>
      <c r="R44" s="192">
        <v>9.3876165579797416E-2</v>
      </c>
      <c r="S44" s="192">
        <v>9.6271062971561364E-2</v>
      </c>
      <c r="T44" s="192">
        <v>9.3180711572072555E-2</v>
      </c>
      <c r="U44" s="192">
        <v>8.2564174787900305E-2</v>
      </c>
      <c r="V44" s="192">
        <v>7.6211363035069521E-2</v>
      </c>
      <c r="W44" s="192">
        <v>9.9549426895169879E-2</v>
      </c>
      <c r="X44" s="192">
        <v>9.2681531978360557E-2</v>
      </c>
      <c r="Y44" s="193">
        <v>0.11331548625996296</v>
      </c>
      <c r="Z44" s="193">
        <v>0.11356321429255346</v>
      </c>
      <c r="AA44" s="193">
        <v>0.12408676135527398</v>
      </c>
    </row>
    <row r="45" spans="1:27" ht="12.75" customHeight="1" x14ac:dyDescent="0.25">
      <c r="M45" s="45" t="s">
        <v>176</v>
      </c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</row>
    <row r="46" spans="1:27" ht="12.75" customHeight="1" x14ac:dyDescent="0.25">
      <c r="M46" s="158" t="s">
        <v>177</v>
      </c>
      <c r="N46" s="195">
        <v>0.88589102928904051</v>
      </c>
      <c r="O46" s="195">
        <v>0.88693028887358927</v>
      </c>
      <c r="P46" s="195">
        <v>0.87279972508378867</v>
      </c>
      <c r="Q46" s="195">
        <v>0.86378644235575619</v>
      </c>
      <c r="R46" s="195">
        <v>0.82812776119188325</v>
      </c>
      <c r="S46" s="195">
        <v>0.80756992913120962</v>
      </c>
      <c r="T46" s="195">
        <v>0.78875469839133305</v>
      </c>
      <c r="U46" s="195">
        <v>0.74727702911686211</v>
      </c>
      <c r="V46" s="195">
        <v>0.69528519000348621</v>
      </c>
      <c r="W46" s="195">
        <v>0.72426913732729248</v>
      </c>
      <c r="X46" s="195">
        <v>0.68705229397617995</v>
      </c>
      <c r="Y46" s="195">
        <v>0.67947726702120903</v>
      </c>
      <c r="Z46" s="195">
        <v>0.64607596683176605</v>
      </c>
      <c r="AA46" s="195">
        <v>0.60434923882761316</v>
      </c>
    </row>
    <row r="47" spans="1:27" x14ac:dyDescent="0.25">
      <c r="M47" s="158" t="s">
        <v>178</v>
      </c>
      <c r="N47" s="195">
        <v>4.1702358702936787E-3</v>
      </c>
      <c r="O47" s="195">
        <v>4.0918614921027184E-3</v>
      </c>
      <c r="P47" s="195">
        <v>5.380015632175425E-3</v>
      </c>
      <c r="Q47" s="195">
        <v>5.5898733655039513E-3</v>
      </c>
      <c r="R47" s="195">
        <v>7.9425751932099779E-3</v>
      </c>
      <c r="S47" s="195">
        <v>1.0775847969926715E-2</v>
      </c>
      <c r="T47" s="195">
        <v>1.5861046438530126E-2</v>
      </c>
      <c r="U47" s="195">
        <v>2.3014554490426452E-2</v>
      </c>
      <c r="V47" s="195">
        <v>3.1873301788294041E-2</v>
      </c>
      <c r="W47" s="195">
        <v>3.453430482570418E-2</v>
      </c>
      <c r="X47" s="195">
        <v>3.5255826833771715E-2</v>
      </c>
      <c r="Y47" s="195">
        <v>4.4923533145307372E-2</v>
      </c>
      <c r="Z47" s="195">
        <v>5.5656666620008351E-2</v>
      </c>
      <c r="AA47" s="195">
        <v>7.1447429131377943E-2</v>
      </c>
    </row>
    <row r="48" spans="1:27" ht="12.75" customHeight="1" x14ac:dyDescent="0.25">
      <c r="M48" s="158" t="s">
        <v>179</v>
      </c>
      <c r="N48" s="195">
        <v>0</v>
      </c>
      <c r="O48" s="195">
        <v>0</v>
      </c>
      <c r="P48" s="195">
        <v>0</v>
      </c>
      <c r="Q48" s="195">
        <v>0</v>
      </c>
      <c r="R48" s="195">
        <v>0</v>
      </c>
      <c r="S48" s="195">
        <v>0</v>
      </c>
      <c r="T48" s="195">
        <v>0</v>
      </c>
      <c r="U48" s="195">
        <v>0</v>
      </c>
      <c r="V48" s="195">
        <v>0</v>
      </c>
      <c r="W48" s="195">
        <v>2.5564676240042363E-6</v>
      </c>
      <c r="X48" s="195">
        <v>7.8003721010635658E-6</v>
      </c>
      <c r="Y48" s="195">
        <v>3.5032009967414278E-6</v>
      </c>
      <c r="Z48" s="195">
        <v>1.3049587397829152E-5</v>
      </c>
      <c r="AA48" s="195">
        <v>1.9813190252375738E-5</v>
      </c>
    </row>
    <row r="49" spans="13:27" ht="12.75" customHeight="1" x14ac:dyDescent="0.25">
      <c r="M49" s="158" t="s">
        <v>180</v>
      </c>
      <c r="N49" s="195">
        <v>1.9728937168094245E-2</v>
      </c>
      <c r="O49" s="195">
        <v>1.4873758414678579E-2</v>
      </c>
      <c r="P49" s="195">
        <v>1.7877700791635264E-2</v>
      </c>
      <c r="Q49" s="195">
        <v>1.1628263234857592E-2</v>
      </c>
      <c r="R49" s="195">
        <v>1.8990345169635721E-2</v>
      </c>
      <c r="S49" s="195">
        <v>1.8602796340852098E-2</v>
      </c>
      <c r="T49" s="195">
        <v>1.8184745997733134E-2</v>
      </c>
      <c r="U49" s="195">
        <v>2.3243287954623878E-2</v>
      </c>
      <c r="V49" s="195">
        <v>2.5827758920576666E-2</v>
      </c>
      <c r="W49" s="195">
        <v>2.1389394822240889E-2</v>
      </c>
      <c r="X49" s="195">
        <v>1.5135252367053813E-2</v>
      </c>
      <c r="Y49" s="195">
        <v>2.1246640876698367E-2</v>
      </c>
      <c r="Z49" s="195">
        <v>1.9307886037691391E-2</v>
      </c>
      <c r="AA49" s="195">
        <v>1.5809431230747108E-2</v>
      </c>
    </row>
    <row r="50" spans="13:27" ht="12.75" customHeight="1" x14ac:dyDescent="0.25">
      <c r="M50" s="158" t="s">
        <v>181</v>
      </c>
      <c r="N50" s="195">
        <v>0</v>
      </c>
      <c r="O50" s="195">
        <v>0</v>
      </c>
      <c r="P50" s="195">
        <v>0</v>
      </c>
      <c r="Q50" s="195">
        <v>0</v>
      </c>
      <c r="R50" s="195">
        <v>0</v>
      </c>
      <c r="S50" s="195">
        <v>0</v>
      </c>
      <c r="T50" s="195">
        <v>0</v>
      </c>
      <c r="U50" s="195">
        <v>0</v>
      </c>
      <c r="V50" s="195">
        <v>1.8518788782953741E-4</v>
      </c>
      <c r="W50" s="195">
        <v>6.3349946693217385E-4</v>
      </c>
      <c r="X50" s="195">
        <v>1.379819212307331E-3</v>
      </c>
      <c r="Y50" s="195">
        <v>2.0391364489704259E-3</v>
      </c>
      <c r="Z50" s="195">
        <v>2.896919778365608E-3</v>
      </c>
      <c r="AA50" s="195">
        <v>3.5457498470536108E-3</v>
      </c>
    </row>
    <row r="51" spans="13:27" ht="12.75" customHeight="1" x14ac:dyDescent="0.25">
      <c r="M51" s="196" t="s">
        <v>182</v>
      </c>
      <c r="N51" s="197">
        <v>9.0209797672571659E-2</v>
      </c>
      <c r="O51" s="197">
        <v>9.4104091219629482E-2</v>
      </c>
      <c r="P51" s="197">
        <v>0.10394255849240067</v>
      </c>
      <c r="Q51" s="197">
        <v>0.11899542104388222</v>
      </c>
      <c r="R51" s="197">
        <v>0.14493931844527097</v>
      </c>
      <c r="S51" s="197">
        <v>0.16305142655801153</v>
      </c>
      <c r="T51" s="197">
        <v>0.17719950917240354</v>
      </c>
      <c r="U51" s="197">
        <v>0.20646512843808765</v>
      </c>
      <c r="V51" s="197">
        <v>0.24682856139981355</v>
      </c>
      <c r="W51" s="197">
        <v>0.21917110709020632</v>
      </c>
      <c r="X51" s="197">
        <v>0.26116900723858605</v>
      </c>
      <c r="Y51" s="197">
        <v>0.25230991930681795</v>
      </c>
      <c r="Z51" s="197">
        <v>0.27604951114477072</v>
      </c>
      <c r="AA51" s="197">
        <v>0.30482833777295615</v>
      </c>
    </row>
    <row r="52" spans="13:27" ht="12.75" customHeight="1" thickBot="1" x14ac:dyDescent="0.3">
      <c r="M52" s="162" t="s">
        <v>183</v>
      </c>
      <c r="N52" s="354">
        <v>22163.153537163555</v>
      </c>
      <c r="O52" s="354">
        <v>23446.21407532362</v>
      </c>
      <c r="P52" s="354">
        <v>23028.091306566133</v>
      </c>
      <c r="Q52" s="354">
        <v>23200.255405492968</v>
      </c>
      <c r="R52" s="354">
        <v>21932.590182737305</v>
      </c>
      <c r="S52" s="354">
        <v>22747.854118488191</v>
      </c>
      <c r="T52" s="354">
        <v>21717.923894737469</v>
      </c>
      <c r="U52" s="354">
        <v>18782.709817186216</v>
      </c>
      <c r="V52" s="354">
        <v>17128.069551544657</v>
      </c>
      <c r="W52" s="354">
        <v>21026.785596761747</v>
      </c>
      <c r="X52" s="354">
        <v>20268.012589866536</v>
      </c>
      <c r="Y52" s="354">
        <v>22995.92474851825</v>
      </c>
      <c r="Z52" s="354">
        <v>23534.658499952384</v>
      </c>
      <c r="AA52" s="354">
        <v>25552.007314381968</v>
      </c>
    </row>
    <row r="53" spans="13:27" ht="12.75" customHeight="1" x14ac:dyDescent="0.25"/>
    <row r="54" spans="13:27" ht="12.75" customHeight="1" x14ac:dyDescent="0.25"/>
    <row r="55" spans="13:27" ht="40.5" customHeight="1" x14ac:dyDescent="0.25"/>
    <row r="56" spans="13:27" ht="12.75" customHeight="1" x14ac:dyDescent="0.25">
      <c r="M56" s="158"/>
      <c r="N56" s="199"/>
      <c r="O56" s="199"/>
      <c r="P56" s="199"/>
      <c r="Q56" s="199"/>
    </row>
    <row r="57" spans="13:27" ht="12.75" customHeight="1" x14ac:dyDescent="0.25">
      <c r="M57" s="7"/>
      <c r="N57" s="199"/>
      <c r="O57" s="199"/>
      <c r="P57" s="199"/>
      <c r="Q57" s="199"/>
    </row>
    <row r="58" spans="13:27" ht="12.75" customHeight="1" x14ac:dyDescent="0.25">
      <c r="M58" s="158"/>
      <c r="N58" s="199"/>
      <c r="O58" s="199"/>
      <c r="P58" s="199"/>
      <c r="Q58" s="199"/>
    </row>
    <row r="59" spans="13:27" ht="12.75" customHeight="1" x14ac:dyDescent="0.25">
      <c r="M59" s="200"/>
      <c r="N59" s="201"/>
      <c r="O59" s="201"/>
      <c r="P59" s="201"/>
      <c r="Q59" s="201"/>
      <c r="R59" s="201"/>
      <c r="S59" s="201"/>
      <c r="T59" s="201"/>
      <c r="U59" s="201"/>
      <c r="V59" s="201"/>
      <c r="W59" s="201"/>
      <c r="X59" s="201"/>
      <c r="Y59" s="201"/>
      <c r="Z59" s="201"/>
      <c r="AA59" s="201"/>
    </row>
    <row r="60" spans="13:27" ht="12.75" customHeight="1" x14ac:dyDescent="0.25">
      <c r="M60" s="201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</row>
    <row r="61" spans="13:27" ht="12.75" customHeight="1" x14ac:dyDescent="0.25">
      <c r="M61" s="201"/>
      <c r="N61" s="198"/>
      <c r="O61" s="198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</row>
    <row r="62" spans="13:27" ht="12.75" customHeight="1" x14ac:dyDescent="0.25">
      <c r="M62" s="201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</row>
    <row r="63" spans="13:27" ht="12.75" customHeight="1" x14ac:dyDescent="0.25">
      <c r="M63" s="201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</row>
    <row r="64" spans="13:27" ht="12.75" customHeight="1" x14ac:dyDescent="0.25">
      <c r="M64" s="201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</row>
    <row r="65" spans="11:27" ht="12.75" customHeight="1" x14ac:dyDescent="0.25">
      <c r="M65" s="201"/>
      <c r="N65" s="198"/>
      <c r="O65" s="198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</row>
    <row r="66" spans="11:27" ht="12.75" customHeight="1" x14ac:dyDescent="0.25">
      <c r="M66" s="201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</row>
    <row r="67" spans="11:27" ht="12.75" customHeight="1" x14ac:dyDescent="0.25">
      <c r="M67" s="201"/>
      <c r="N67" s="198"/>
      <c r="O67" s="198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</row>
    <row r="68" spans="11:27" ht="12.75" customHeight="1" x14ac:dyDescent="0.25">
      <c r="M68" s="203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</row>
    <row r="69" spans="11:27" s="85" customFormat="1" ht="12.75" customHeight="1" x14ac:dyDescent="0.25">
      <c r="K69" s="87"/>
      <c r="M69" s="355"/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</row>
    <row r="70" spans="11:27" ht="12.75" customHeight="1" x14ac:dyDescent="0.25"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</row>
    <row r="71" spans="11:27" ht="12.75" customHeight="1" x14ac:dyDescent="0.25">
      <c r="M71" s="200"/>
      <c r="N71" s="198"/>
      <c r="O71" s="198"/>
      <c r="P71" s="198"/>
      <c r="Q71" s="198"/>
      <c r="R71" s="198"/>
      <c r="S71" s="198"/>
      <c r="T71" s="198"/>
      <c r="U71" s="198"/>
      <c r="V71" s="198"/>
      <c r="W71" s="198"/>
      <c r="X71" s="198"/>
      <c r="Y71" s="198"/>
      <c r="Z71" s="198"/>
      <c r="AA71" s="198"/>
    </row>
    <row r="72" spans="11:27" ht="12.75" customHeight="1" x14ac:dyDescent="0.25"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</row>
    <row r="73" spans="11:27" ht="12.75" customHeight="1" x14ac:dyDescent="0.25">
      <c r="M73" s="200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</row>
    <row r="74" spans="11:27" ht="12.75" customHeight="1" x14ac:dyDescent="0.25">
      <c r="M74" s="66"/>
      <c r="N74" s="66"/>
      <c r="O74" s="66"/>
      <c r="P74" s="66"/>
      <c r="Q74" s="66"/>
    </row>
    <row r="75" spans="11:27" ht="12.75" customHeight="1" x14ac:dyDescent="0.25">
      <c r="M75" s="66"/>
      <c r="N75" s="66"/>
      <c r="O75" s="66"/>
      <c r="P75" s="66"/>
      <c r="Q75" s="66"/>
    </row>
    <row r="76" spans="11:27" ht="12.75" customHeight="1" x14ac:dyDescent="0.25">
      <c r="M76" s="66"/>
      <c r="N76" s="66"/>
      <c r="O76" s="66"/>
      <c r="P76" s="66"/>
      <c r="Q76" s="66"/>
    </row>
    <row r="77" spans="11:27" ht="12.75" customHeight="1" x14ac:dyDescent="0.25">
      <c r="M77" s="66"/>
      <c r="N77" s="66"/>
      <c r="O77" s="66"/>
      <c r="P77" s="66"/>
      <c r="Q77" s="66"/>
    </row>
    <row r="78" spans="11:27" ht="12.75" customHeight="1" x14ac:dyDescent="0.25">
      <c r="M78" s="66"/>
      <c r="N78" s="66"/>
      <c r="O78" s="66"/>
      <c r="P78" s="66"/>
      <c r="Q78" s="66"/>
    </row>
    <row r="79" spans="11:27" ht="12.75" customHeight="1" x14ac:dyDescent="0.25">
      <c r="M79" s="66"/>
      <c r="N79" s="66"/>
      <c r="O79" s="66"/>
      <c r="P79" s="66"/>
      <c r="Q79" s="66"/>
    </row>
    <row r="80" spans="11:27" ht="12.75" customHeight="1" x14ac:dyDescent="0.25">
      <c r="M80" s="66"/>
      <c r="N80" s="66"/>
      <c r="O80" s="66"/>
      <c r="P80" s="66"/>
      <c r="Q80" s="66"/>
    </row>
    <row r="81" spans="5:17" ht="12.75" customHeight="1" x14ac:dyDescent="0.25">
      <c r="M81" s="66"/>
      <c r="N81" s="66"/>
      <c r="O81" s="66"/>
      <c r="P81" s="66"/>
      <c r="Q81" s="66"/>
    </row>
    <row r="82" spans="5:17" ht="12.75" customHeight="1" x14ac:dyDescent="0.25">
      <c r="M82" s="66"/>
      <c r="N82" s="66"/>
      <c r="O82" s="66"/>
      <c r="P82" s="66"/>
      <c r="Q82" s="66"/>
    </row>
    <row r="83" spans="5:17" ht="12.75" customHeight="1" x14ac:dyDescent="0.25">
      <c r="M83" s="66"/>
      <c r="N83" s="66"/>
      <c r="O83" s="66"/>
      <c r="P83" s="66"/>
      <c r="Q83" s="66"/>
    </row>
    <row r="84" spans="5:17" ht="12.75" customHeight="1" x14ac:dyDescent="0.25">
      <c r="M84" s="66"/>
      <c r="N84" s="66"/>
      <c r="O84" s="66"/>
      <c r="P84" s="66"/>
      <c r="Q84" s="66"/>
    </row>
    <row r="85" spans="5:17" ht="12.75" customHeight="1" x14ac:dyDescent="0.25">
      <c r="M85" s="66"/>
      <c r="N85" s="66"/>
      <c r="O85" s="66"/>
      <c r="P85" s="66"/>
      <c r="Q85" s="66"/>
    </row>
    <row r="86" spans="5:17" ht="12.75" customHeight="1" x14ac:dyDescent="0.25">
      <c r="M86" s="66"/>
      <c r="N86" s="66"/>
      <c r="O86" s="66"/>
      <c r="P86" s="66"/>
      <c r="Q86" s="66"/>
    </row>
    <row r="87" spans="5:17" ht="12.75" customHeight="1" x14ac:dyDescent="0.25">
      <c r="M87" s="66"/>
      <c r="N87" s="66"/>
      <c r="O87" s="66"/>
      <c r="P87" s="66"/>
      <c r="Q87" s="66"/>
    </row>
    <row r="88" spans="5:17" ht="12.75" customHeight="1" x14ac:dyDescent="0.25">
      <c r="M88" s="66"/>
      <c r="N88" s="66"/>
      <c r="O88" s="66"/>
      <c r="P88" s="66"/>
      <c r="Q88" s="66"/>
    </row>
    <row r="89" spans="5:17" ht="12.75" customHeight="1" x14ac:dyDescent="0.25">
      <c r="M89" s="66"/>
      <c r="N89" s="66"/>
      <c r="O89" s="66"/>
      <c r="P89" s="66"/>
      <c r="Q89" s="66"/>
    </row>
    <row r="90" spans="5:17" ht="12.75" customHeight="1" x14ac:dyDescent="0.25">
      <c r="M90" s="66"/>
      <c r="N90" s="66"/>
      <c r="O90" s="66"/>
      <c r="P90" s="66"/>
      <c r="Q90" s="66"/>
    </row>
    <row r="91" spans="5:17" ht="12.75" customHeight="1" x14ac:dyDescent="0.25">
      <c r="M91" s="66"/>
      <c r="N91" s="66"/>
      <c r="O91" s="66"/>
      <c r="P91" s="66"/>
      <c r="Q91" s="66"/>
    </row>
    <row r="92" spans="5:17" ht="12.75" customHeight="1" x14ac:dyDescent="0.25"/>
    <row r="93" spans="5:17" ht="12.75" customHeight="1" x14ac:dyDescent="0.25"/>
    <row r="94" spans="5:17" ht="12.75" customHeight="1" x14ac:dyDescent="0.25"/>
    <row r="95" spans="5:17" ht="12.75" customHeight="1" x14ac:dyDescent="0.25"/>
    <row r="96" spans="5:17" ht="12.75" customHeight="1" x14ac:dyDescent="0.25">
      <c r="E96" s="177"/>
      <c r="F96" s="177"/>
      <c r="G96" s="177"/>
      <c r="H96" s="177"/>
    </row>
    <row r="97" spans="5:8" ht="12.75" customHeight="1" x14ac:dyDescent="0.25">
      <c r="E97" s="177"/>
      <c r="F97" s="177"/>
      <c r="G97" s="177"/>
      <c r="H97" s="177"/>
    </row>
    <row r="98" spans="5:8" ht="12.75" customHeight="1" x14ac:dyDescent="0.25">
      <c r="E98" s="177"/>
      <c r="F98" s="177"/>
      <c r="G98" s="177"/>
      <c r="H98" s="177"/>
    </row>
    <row r="99" spans="5:8" ht="12.75" customHeight="1" x14ac:dyDescent="0.25">
      <c r="E99" s="177"/>
      <c r="F99" s="177"/>
      <c r="G99" s="177"/>
      <c r="H99" s="177"/>
    </row>
    <row r="100" spans="5:8" ht="12.75" customHeight="1" x14ac:dyDescent="0.25">
      <c r="E100" s="177"/>
      <c r="F100" s="177"/>
      <c r="G100" s="177"/>
      <c r="H100" s="177"/>
    </row>
    <row r="101" spans="5:8" ht="12.75" customHeight="1" x14ac:dyDescent="0.25">
      <c r="E101" s="177"/>
      <c r="F101" s="177"/>
      <c r="G101" s="177"/>
      <c r="H101" s="177"/>
    </row>
    <row r="102" spans="5:8" ht="12.75" customHeight="1" x14ac:dyDescent="0.25">
      <c r="E102" s="177"/>
      <c r="F102" s="177"/>
      <c r="G102" s="177"/>
      <c r="H102" s="177"/>
    </row>
    <row r="103" spans="5:8" ht="12.75" customHeight="1" x14ac:dyDescent="0.25">
      <c r="E103" s="177"/>
      <c r="F103" s="177"/>
      <c r="G103" s="177"/>
      <c r="H103" s="177"/>
    </row>
    <row r="104" spans="5:8" ht="12.75" customHeight="1" x14ac:dyDescent="0.25">
      <c r="E104" s="177"/>
      <c r="F104" s="177"/>
      <c r="G104" s="177"/>
      <c r="H104" s="177"/>
    </row>
    <row r="105" spans="5:8" ht="12.75" customHeight="1" x14ac:dyDescent="0.25">
      <c r="E105" s="177"/>
      <c r="F105" s="177"/>
      <c r="G105" s="177"/>
      <c r="H105" s="177"/>
    </row>
    <row r="106" spans="5:8" ht="12.75" customHeight="1" x14ac:dyDescent="0.25">
      <c r="E106" s="177"/>
      <c r="F106" s="177"/>
      <c r="G106" s="177"/>
      <c r="H106" s="177"/>
    </row>
    <row r="107" spans="5:8" ht="12.75" customHeight="1" x14ac:dyDescent="0.25">
      <c r="E107" s="177"/>
      <c r="F107" s="177"/>
      <c r="G107" s="177"/>
      <c r="H107" s="177"/>
    </row>
    <row r="108" spans="5:8" ht="12.75" customHeight="1" x14ac:dyDescent="0.25">
      <c r="E108" s="177"/>
      <c r="F108" s="177"/>
      <c r="G108" s="177"/>
      <c r="H108" s="177"/>
    </row>
    <row r="109" spans="5:8" ht="12.75" customHeight="1" x14ac:dyDescent="0.25">
      <c r="E109" s="177"/>
      <c r="F109" s="177"/>
      <c r="G109" s="177"/>
      <c r="H109" s="177"/>
    </row>
    <row r="110" spans="5:8" ht="12.75" customHeight="1" x14ac:dyDescent="0.25">
      <c r="E110" s="177"/>
      <c r="F110" s="177"/>
      <c r="G110" s="177"/>
      <c r="H110" s="177"/>
    </row>
    <row r="111" spans="5:8" ht="12.75" customHeight="1" x14ac:dyDescent="0.25">
      <c r="E111" s="177"/>
      <c r="F111" s="177"/>
      <c r="G111" s="177"/>
      <c r="H111" s="177"/>
    </row>
    <row r="112" spans="5:8" ht="12.75" customHeight="1" x14ac:dyDescent="0.25">
      <c r="E112" s="177"/>
      <c r="F112" s="177"/>
      <c r="G112" s="177"/>
      <c r="H112" s="177"/>
    </row>
    <row r="113" spans="5:8" ht="12.75" customHeight="1" x14ac:dyDescent="0.25">
      <c r="E113" s="177"/>
      <c r="F113" s="177"/>
      <c r="G113" s="177"/>
      <c r="H113" s="177"/>
    </row>
    <row r="114" spans="5:8" ht="12.75" customHeight="1" x14ac:dyDescent="0.25">
      <c r="E114" s="177"/>
      <c r="F114" s="177"/>
      <c r="G114" s="177"/>
      <c r="H114" s="177"/>
    </row>
    <row r="115" spans="5:8" ht="12.75" customHeight="1" x14ac:dyDescent="0.25">
      <c r="E115" s="177"/>
      <c r="F115" s="177"/>
      <c r="G115" s="177"/>
      <c r="H115" s="177"/>
    </row>
    <row r="116" spans="5:8" ht="12.75" customHeight="1" x14ac:dyDescent="0.25">
      <c r="E116" s="177"/>
      <c r="F116" s="177"/>
      <c r="G116" s="177"/>
      <c r="H116" s="177"/>
    </row>
    <row r="117" spans="5:8" ht="12.75" customHeight="1" x14ac:dyDescent="0.25">
      <c r="E117" s="177"/>
      <c r="F117" s="177"/>
      <c r="G117" s="177"/>
      <c r="H117" s="177"/>
    </row>
    <row r="118" spans="5:8" ht="12.75" customHeight="1" x14ac:dyDescent="0.25">
      <c r="E118" s="177"/>
      <c r="F118" s="177"/>
      <c r="G118" s="177"/>
      <c r="H118" s="177"/>
    </row>
    <row r="119" spans="5:8" ht="12.75" customHeight="1" x14ac:dyDescent="0.25"/>
    <row r="120" spans="5:8" ht="12.75" customHeight="1" x14ac:dyDescent="0.25"/>
    <row r="121" spans="5:8" ht="12.75" customHeight="1" x14ac:dyDescent="0.25"/>
    <row r="122" spans="5:8" ht="12.75" customHeight="1" x14ac:dyDescent="0.25"/>
    <row r="123" spans="5:8" ht="12.75" customHeight="1" x14ac:dyDescent="0.25"/>
    <row r="124" spans="5:8" ht="12.75" customHeight="1" x14ac:dyDescent="0.25"/>
    <row r="125" spans="5:8" ht="12.75" customHeight="1" x14ac:dyDescent="0.25"/>
    <row r="126" spans="5:8" ht="12.75" customHeight="1" x14ac:dyDescent="0.25"/>
    <row r="127" spans="5:8" ht="12.75" customHeight="1" x14ac:dyDescent="0.25"/>
    <row r="128" spans="5: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</sheetData>
  <mergeCells count="6">
    <mergeCell ref="P5:Q5"/>
    <mergeCell ref="M7:M8"/>
    <mergeCell ref="N7:N8"/>
    <mergeCell ref="O7:O8"/>
    <mergeCell ref="P7:P8"/>
    <mergeCell ref="Q7:Q8"/>
  </mergeCells>
  <hyperlinks>
    <hyperlink ref="M39" r:id="rId1" display="DECC - UK energy in brief"/>
    <hyperlink ref="M3" r:id="rId2" display="ONS Labour Market Statistics (Table 4: MF72, MFY7)"/>
  </hyperlinks>
  <pageMargins left="0.75" right="0.75" top="1" bottom="1" header="0.5" footer="0.5"/>
  <pageSetup paperSize="9" orientation="portrait" verticalDpi="4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4"/>
  <sheetViews>
    <sheetView workbookViewId="0"/>
  </sheetViews>
  <sheetFormatPr defaultColWidth="8.88671875" defaultRowHeight="15" x14ac:dyDescent="0.25"/>
  <cols>
    <col min="1" max="1" width="10.44140625" style="39" customWidth="1"/>
    <col min="2" max="2" width="9" style="39" customWidth="1"/>
    <col min="3" max="4" width="8.6640625" style="39" customWidth="1"/>
    <col min="5" max="5" width="9.88671875" style="39" customWidth="1"/>
    <col min="6" max="6" width="13.33203125" style="39" customWidth="1"/>
    <col min="7" max="7" width="8.6640625" style="39" customWidth="1"/>
    <col min="8" max="8" width="11.6640625" style="39" customWidth="1"/>
    <col min="9" max="10" width="8.6640625" style="39" customWidth="1"/>
    <col min="11" max="11" width="8.6640625" style="40" customWidth="1"/>
    <col min="12" max="12" width="8.6640625" style="39" customWidth="1"/>
    <col min="13" max="13" width="18.109375" style="39" customWidth="1"/>
    <col min="14" max="15" width="12.6640625" style="39" customWidth="1"/>
    <col min="16" max="23" width="8.6640625" style="39" customWidth="1"/>
    <col min="24" max="24" width="8.109375" style="39" customWidth="1"/>
    <col min="25" max="30" width="8.6640625" style="39" customWidth="1"/>
    <col min="31" max="32" width="7.44140625" style="39" customWidth="1"/>
    <col min="33" max="33" width="10.33203125" style="39" customWidth="1"/>
    <col min="34" max="34" width="12.6640625" style="39" customWidth="1"/>
    <col min="35" max="35" width="8" style="39" bestFit="1" customWidth="1"/>
    <col min="36" max="36" width="12.44140625" style="39" customWidth="1"/>
    <col min="37" max="37" width="7.109375" style="39" bestFit="1" customWidth="1"/>
    <col min="38" max="16384" width="8.88671875" style="39"/>
  </cols>
  <sheetData>
    <row r="1" spans="1:53" ht="12.75" customHeight="1" x14ac:dyDescent="0.25">
      <c r="A1" s="1" t="s">
        <v>297</v>
      </c>
      <c r="B1" s="1" t="s">
        <v>185</v>
      </c>
      <c r="N1" s="66"/>
      <c r="O1" s="66"/>
      <c r="P1" s="66"/>
      <c r="Q1" s="66"/>
      <c r="R1" s="66"/>
      <c r="S1" s="66"/>
      <c r="T1" s="66"/>
      <c r="U1" s="66"/>
      <c r="V1" s="66"/>
    </row>
    <row r="2" spans="1:53" ht="12.75" customHeight="1" x14ac:dyDescent="0.25">
      <c r="A2" s="1"/>
      <c r="L2" s="5" t="s">
        <v>1</v>
      </c>
      <c r="M2" s="6" t="s">
        <v>186</v>
      </c>
      <c r="N2" s="93"/>
      <c r="O2" s="93"/>
      <c r="P2" s="93"/>
      <c r="Q2" s="66"/>
      <c r="R2" s="93"/>
      <c r="S2" s="93"/>
      <c r="T2" s="93"/>
      <c r="U2" s="66"/>
      <c r="V2" s="66"/>
    </row>
    <row r="3" spans="1:53" ht="12.75" customHeight="1" x14ac:dyDescent="0.3">
      <c r="L3" s="5" t="s">
        <v>3</v>
      </c>
      <c r="M3" s="38" t="s">
        <v>187</v>
      </c>
      <c r="N3" s="38" t="s">
        <v>188</v>
      </c>
      <c r="AV3" s="95"/>
    </row>
    <row r="4" spans="1:53" ht="12.75" customHeight="1" x14ac:dyDescent="0.3">
      <c r="L4" s="5" t="s">
        <v>6</v>
      </c>
      <c r="M4" s="186" t="s">
        <v>189</v>
      </c>
      <c r="N4" s="96"/>
      <c r="O4" s="140"/>
      <c r="AD4" s="66"/>
      <c r="AE4" s="66"/>
      <c r="AF4" s="66"/>
      <c r="AG4" s="66"/>
      <c r="AH4" s="66"/>
      <c r="AI4" s="66"/>
      <c r="AJ4" s="66"/>
      <c r="AK4" s="66"/>
      <c r="AL4" s="66"/>
      <c r="AV4" s="95"/>
    </row>
    <row r="5" spans="1:53" ht="12.75" customHeight="1" x14ac:dyDescent="0.3">
      <c r="M5" s="141"/>
      <c r="N5" s="99"/>
      <c r="P5" s="142"/>
      <c r="Q5" s="142"/>
      <c r="R5" s="142"/>
      <c r="S5" s="142"/>
      <c r="T5" s="142"/>
      <c r="U5" s="142"/>
      <c r="V5" s="143"/>
      <c r="W5" s="142"/>
      <c r="X5" s="142"/>
      <c r="Y5" s="142"/>
      <c r="Z5" s="142"/>
      <c r="AA5" s="142"/>
      <c r="AB5" s="142"/>
      <c r="AC5" s="142"/>
      <c r="AD5" s="66"/>
      <c r="AE5" s="66"/>
      <c r="AF5" s="66"/>
      <c r="AG5" s="66"/>
      <c r="AH5" s="66"/>
      <c r="AI5" s="66"/>
      <c r="AJ5" s="66"/>
      <c r="AK5" s="66"/>
      <c r="AL5" s="66"/>
    </row>
    <row r="6" spans="1:53" ht="12.75" customHeight="1" thickBot="1" x14ac:dyDescent="0.35">
      <c r="M6" s="144" t="s">
        <v>298</v>
      </c>
      <c r="N6" s="103"/>
      <c r="O6" s="104"/>
      <c r="P6" s="104"/>
      <c r="Q6" s="104"/>
      <c r="R6" s="104"/>
      <c r="S6" s="104"/>
      <c r="T6" s="104"/>
      <c r="U6" s="104"/>
      <c r="V6" s="104"/>
      <c r="W6" s="104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</row>
    <row r="7" spans="1:53" ht="12.75" customHeight="1" x14ac:dyDescent="0.25">
      <c r="M7" s="205"/>
      <c r="N7" s="206" t="s">
        <v>191</v>
      </c>
      <c r="O7" s="206" t="s">
        <v>192</v>
      </c>
      <c r="P7" s="206" t="s">
        <v>193</v>
      </c>
      <c r="Q7" s="206" t="s">
        <v>194</v>
      </c>
      <c r="R7" s="206" t="s">
        <v>195</v>
      </c>
      <c r="S7" s="206" t="s">
        <v>196</v>
      </c>
      <c r="T7" s="206" t="s">
        <v>197</v>
      </c>
      <c r="U7" s="206" t="s">
        <v>198</v>
      </c>
      <c r="V7" s="206" t="s">
        <v>199</v>
      </c>
      <c r="W7" s="206" t="s">
        <v>200</v>
      </c>
      <c r="X7" s="206" t="s">
        <v>201</v>
      </c>
      <c r="Y7" s="206" t="s">
        <v>202</v>
      </c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</row>
    <row r="8" spans="1:53" ht="12.75" customHeight="1" x14ac:dyDescent="0.25">
      <c r="M8" s="207" t="s">
        <v>203</v>
      </c>
      <c r="N8" s="208">
        <v>195200</v>
      </c>
      <c r="O8" s="208">
        <v>199000</v>
      </c>
      <c r="P8" s="208">
        <v>207400</v>
      </c>
      <c r="Q8" s="209">
        <v>198200</v>
      </c>
      <c r="R8" s="209">
        <v>191600</v>
      </c>
      <c r="S8" s="209">
        <v>190600</v>
      </c>
      <c r="T8" s="210">
        <v>173900</v>
      </c>
      <c r="U8" s="210">
        <v>186400</v>
      </c>
      <c r="V8" s="211">
        <v>203100</v>
      </c>
      <c r="W8" s="211">
        <v>189600</v>
      </c>
      <c r="X8" s="209">
        <v>181300</v>
      </c>
      <c r="Y8" s="209">
        <v>185800</v>
      </c>
      <c r="Z8" s="212"/>
      <c r="AA8" s="146"/>
      <c r="AB8" s="146"/>
      <c r="AC8" s="146"/>
      <c r="AD8" s="66"/>
      <c r="AE8" s="66"/>
      <c r="AF8" s="66"/>
      <c r="AG8" s="66"/>
      <c r="AH8" s="66"/>
      <c r="AI8" s="66"/>
      <c r="AJ8" s="66"/>
      <c r="AK8" s="66"/>
      <c r="AL8" s="66"/>
      <c r="AM8" s="146"/>
      <c r="AN8" s="146"/>
      <c r="AO8" s="146"/>
      <c r="AP8" s="146"/>
      <c r="AQ8" s="146"/>
      <c r="AR8" s="146"/>
      <c r="AS8" s="146"/>
      <c r="AT8" s="66"/>
      <c r="AU8" s="66"/>
      <c r="AV8" s="66"/>
      <c r="AW8" s="66"/>
      <c r="AX8" s="66"/>
      <c r="AY8" s="66"/>
      <c r="AZ8" s="66"/>
      <c r="BA8" s="66"/>
    </row>
    <row r="9" spans="1:53" ht="12.75" customHeight="1" x14ac:dyDescent="0.25">
      <c r="M9" s="207" t="s">
        <v>204</v>
      </c>
      <c r="N9" s="208">
        <v>181800</v>
      </c>
      <c r="O9" s="208">
        <v>198800</v>
      </c>
      <c r="P9" s="208">
        <v>197600</v>
      </c>
      <c r="Q9" s="209">
        <v>196700</v>
      </c>
      <c r="R9" s="209">
        <v>189100</v>
      </c>
      <c r="S9" s="209">
        <v>196400</v>
      </c>
      <c r="T9" s="209">
        <v>191800</v>
      </c>
      <c r="U9" s="209">
        <v>210900</v>
      </c>
      <c r="V9" s="209">
        <v>251900</v>
      </c>
      <c r="W9" s="209">
        <v>272100</v>
      </c>
      <c r="X9" s="209">
        <v>294500</v>
      </c>
      <c r="Y9" s="209">
        <v>308900</v>
      </c>
      <c r="Z9" s="212"/>
      <c r="AA9" s="146"/>
      <c r="AB9" s="146"/>
      <c r="AC9" s="146"/>
      <c r="AD9" s="66"/>
      <c r="AE9" s="66"/>
      <c r="AF9" s="66"/>
      <c r="AG9" s="66"/>
      <c r="AH9" s="66"/>
      <c r="AI9" s="66"/>
      <c r="AJ9" s="66"/>
      <c r="AK9" s="66"/>
      <c r="AL9" s="66"/>
      <c r="AM9" s="146"/>
      <c r="AN9" s="146"/>
      <c r="AO9" s="146"/>
      <c r="AP9" s="146"/>
      <c r="AQ9" s="146"/>
      <c r="AR9" s="146"/>
      <c r="AS9" s="146"/>
      <c r="AT9" s="66"/>
      <c r="AU9" s="66"/>
      <c r="AV9" s="66"/>
      <c r="AW9" s="66"/>
      <c r="AX9" s="66"/>
      <c r="AY9" s="66"/>
      <c r="AZ9" s="66"/>
      <c r="BA9" s="66"/>
    </row>
    <row r="10" spans="1:53" ht="12.75" customHeight="1" x14ac:dyDescent="0.25">
      <c r="M10" s="207" t="s">
        <v>205</v>
      </c>
      <c r="N10" s="209">
        <v>200</v>
      </c>
      <c r="O10" s="209">
        <v>2500</v>
      </c>
      <c r="P10" s="208">
        <v>6200</v>
      </c>
      <c r="Q10" s="209">
        <v>8100</v>
      </c>
      <c r="R10" s="209">
        <v>7300</v>
      </c>
      <c r="S10" s="209">
        <v>32000</v>
      </c>
      <c r="T10" s="209">
        <v>79100</v>
      </c>
      <c r="U10" s="209">
        <v>93900</v>
      </c>
      <c r="V10" s="209">
        <v>210900</v>
      </c>
      <c r="W10" s="209">
        <v>344800</v>
      </c>
      <c r="X10" s="209">
        <v>392900</v>
      </c>
      <c r="Y10" s="209">
        <v>356900</v>
      </c>
      <c r="Z10" s="212"/>
      <c r="AA10" s="148"/>
      <c r="AB10" s="148"/>
      <c r="AC10" s="148"/>
      <c r="AD10" s="66"/>
      <c r="AE10" s="66"/>
      <c r="AF10" s="66"/>
      <c r="AG10" s="66"/>
      <c r="AH10" s="66"/>
      <c r="AI10" s="66"/>
      <c r="AJ10" s="66"/>
      <c r="AK10" s="66"/>
      <c r="AL10" s="66"/>
      <c r="AM10" s="110"/>
      <c r="AN10" s="110"/>
      <c r="AO10" s="110"/>
      <c r="AP10" s="110"/>
      <c r="AQ10" s="110"/>
      <c r="AR10" s="110"/>
      <c r="AS10" s="110"/>
      <c r="AT10" s="66"/>
      <c r="AU10" s="66"/>
      <c r="AV10" s="66"/>
      <c r="AW10" s="66"/>
      <c r="AX10" s="66"/>
      <c r="AY10" s="66"/>
      <c r="AZ10" s="66"/>
      <c r="BA10" s="66"/>
    </row>
    <row r="11" spans="1:53" ht="12.75" customHeight="1" thickBot="1" x14ac:dyDescent="0.3">
      <c r="M11" s="213" t="s">
        <v>206</v>
      </c>
      <c r="N11" s="214">
        <v>377200</v>
      </c>
      <c r="O11" s="214">
        <v>400400</v>
      </c>
      <c r="P11" s="214">
        <v>411200</v>
      </c>
      <c r="Q11" s="214">
        <v>403000</v>
      </c>
      <c r="R11" s="214">
        <v>388000</v>
      </c>
      <c r="S11" s="214">
        <v>418900</v>
      </c>
      <c r="T11" s="215">
        <v>444800</v>
      </c>
      <c r="U11" s="215">
        <v>491300</v>
      </c>
      <c r="V11" s="215">
        <v>665900</v>
      </c>
      <c r="W11" s="215">
        <v>806500</v>
      </c>
      <c r="X11" s="214">
        <v>868700</v>
      </c>
      <c r="Y11" s="214">
        <v>851500</v>
      </c>
      <c r="Z11" s="212"/>
      <c r="AA11" s="148"/>
      <c r="AB11" s="148"/>
      <c r="AC11" s="148"/>
      <c r="AD11" s="66"/>
      <c r="AE11" s="66"/>
      <c r="AF11" s="66"/>
      <c r="AG11" s="66"/>
      <c r="AH11" s="66"/>
      <c r="AI11" s="66"/>
      <c r="AJ11" s="66"/>
      <c r="AK11" s="66"/>
      <c r="AL11" s="66"/>
      <c r="AM11" s="110"/>
      <c r="AN11" s="110"/>
      <c r="AO11" s="110"/>
      <c r="AP11" s="110"/>
      <c r="AQ11" s="110"/>
      <c r="AR11" s="110"/>
      <c r="AS11" s="110"/>
      <c r="AT11" s="66"/>
      <c r="AU11" s="66"/>
      <c r="AV11" s="66"/>
      <c r="AW11" s="66"/>
      <c r="AX11" s="66"/>
      <c r="AY11" s="66"/>
      <c r="AZ11" s="66"/>
      <c r="BA11" s="66"/>
    </row>
    <row r="12" spans="1:53" ht="12.75" customHeight="1" x14ac:dyDescent="0.25">
      <c r="M12" s="158"/>
      <c r="N12" s="189"/>
      <c r="O12" s="189"/>
      <c r="P12" s="216"/>
      <c r="Q12" s="216"/>
      <c r="R12" s="216"/>
      <c r="S12" s="217"/>
      <c r="T12" s="218"/>
      <c r="U12" s="218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</row>
    <row r="13" spans="1:53" ht="12.75" customHeight="1" x14ac:dyDescent="0.25">
      <c r="M13" s="7"/>
      <c r="N13" s="219"/>
      <c r="O13" s="220"/>
      <c r="P13" s="221"/>
      <c r="Q13" s="221"/>
      <c r="R13" s="221"/>
      <c r="S13" s="211"/>
      <c r="T13" s="211"/>
      <c r="U13" s="222"/>
      <c r="V13" s="210"/>
      <c r="W13" s="210"/>
      <c r="X13" s="223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</row>
    <row r="14" spans="1:53" ht="12.75" customHeight="1" x14ac:dyDescent="0.25">
      <c r="M14" s="66"/>
      <c r="N14" s="66"/>
      <c r="O14" s="66"/>
      <c r="P14" s="66"/>
      <c r="Q14" s="66"/>
      <c r="R14" s="66"/>
      <c r="S14" s="211"/>
      <c r="T14" s="211"/>
      <c r="U14" s="211"/>
      <c r="V14" s="210"/>
      <c r="W14" s="210"/>
      <c r="X14" s="210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</row>
    <row r="15" spans="1:53" ht="12.75" customHeight="1" x14ac:dyDescent="0.25">
      <c r="M15" s="332"/>
      <c r="N15" s="332"/>
      <c r="O15" s="332"/>
      <c r="P15" s="332"/>
      <c r="Q15" s="357"/>
      <c r="R15" s="224"/>
      <c r="S15" s="211"/>
      <c r="T15" s="211"/>
      <c r="U15" s="211"/>
      <c r="V15" s="210"/>
      <c r="W15" s="210"/>
      <c r="X15" s="210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</row>
    <row r="16" spans="1:53" ht="12.75" customHeight="1" x14ac:dyDescent="0.25">
      <c r="M16" s="66"/>
      <c r="N16" s="66"/>
      <c r="O16" s="66"/>
      <c r="P16" s="66"/>
      <c r="Q16" s="66"/>
      <c r="R16" s="66"/>
      <c r="S16" s="211"/>
      <c r="T16" s="211"/>
      <c r="U16" s="211"/>
      <c r="V16" s="225"/>
      <c r="X16" s="210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</row>
    <row r="17" spans="1:25" ht="12.75" customHeight="1" x14ac:dyDescent="0.25">
      <c r="M17" s="66"/>
      <c r="N17" s="66"/>
      <c r="O17" s="66"/>
      <c r="P17" s="66"/>
      <c r="Q17" s="66"/>
      <c r="R17" s="66"/>
      <c r="S17" s="210"/>
      <c r="T17" s="210"/>
      <c r="U17" s="210"/>
      <c r="V17" s="66"/>
    </row>
    <row r="18" spans="1:25" ht="12.75" customHeight="1" x14ac:dyDescent="0.25">
      <c r="M18" s="66"/>
      <c r="N18" s="66"/>
      <c r="O18" s="66"/>
      <c r="P18" s="66"/>
      <c r="Q18" s="66"/>
      <c r="R18" s="66"/>
      <c r="S18" s="210"/>
      <c r="T18" s="210"/>
      <c r="U18" s="210"/>
      <c r="V18" s="66"/>
    </row>
    <row r="19" spans="1:25" ht="12.75" customHeight="1" x14ac:dyDescent="0.25">
      <c r="M19" s="66"/>
      <c r="N19" s="66"/>
      <c r="O19" s="66"/>
      <c r="P19" s="66"/>
      <c r="Q19" s="66"/>
      <c r="R19" s="66"/>
      <c r="S19" s="66"/>
      <c r="T19" s="66"/>
      <c r="U19" s="66"/>
      <c r="V19" s="66"/>
    </row>
    <row r="20" spans="1:25" ht="12.75" customHeight="1" x14ac:dyDescent="0.25"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</row>
    <row r="21" spans="1:25" ht="12.75" customHeight="1" x14ac:dyDescent="0.25"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</row>
    <row r="22" spans="1:25" ht="12.75" customHeight="1" x14ac:dyDescent="0.25"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</row>
    <row r="23" spans="1:25" ht="12.75" customHeight="1" x14ac:dyDescent="0.25"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</row>
    <row r="24" spans="1:25" ht="12.75" customHeight="1" x14ac:dyDescent="0.25"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</row>
    <row r="25" spans="1:25" ht="12.75" customHeight="1" x14ac:dyDescent="0.25"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</row>
    <row r="26" spans="1:25" ht="12.75" customHeight="1" x14ac:dyDescent="0.25">
      <c r="M26" s="158"/>
      <c r="N26" s="189"/>
      <c r="O26" s="189"/>
      <c r="P26" s="66"/>
      <c r="Q26" s="66"/>
      <c r="R26" s="66"/>
      <c r="S26" s="66"/>
      <c r="T26" s="66"/>
      <c r="U26" s="66"/>
      <c r="V26" s="66"/>
    </row>
    <row r="27" spans="1:25" ht="12.75" customHeight="1" x14ac:dyDescent="0.25">
      <c r="M27" s="158"/>
      <c r="N27" s="189"/>
      <c r="O27" s="189"/>
    </row>
    <row r="28" spans="1:25" ht="12.75" customHeight="1" x14ac:dyDescent="0.25">
      <c r="M28" s="158"/>
      <c r="N28" s="189"/>
      <c r="O28" s="189"/>
    </row>
    <row r="29" spans="1:25" s="85" customFormat="1" ht="12.75" customHeight="1" x14ac:dyDescent="0.3">
      <c r="K29" s="87"/>
      <c r="M29" s="118"/>
    </row>
    <row r="30" spans="1:25" ht="12.75" customHeight="1" x14ac:dyDescent="0.3">
      <c r="A30" s="1" t="s">
        <v>299</v>
      </c>
      <c r="B30" s="1" t="s">
        <v>208</v>
      </c>
      <c r="M30" s="117"/>
    </row>
    <row r="31" spans="1:25" ht="12.75" customHeight="1" x14ac:dyDescent="0.25">
      <c r="L31" s="5" t="s">
        <v>1</v>
      </c>
      <c r="M31" s="6" t="s">
        <v>208</v>
      </c>
    </row>
    <row r="32" spans="1:25" ht="12.75" customHeight="1" x14ac:dyDescent="0.3">
      <c r="L32" s="5" t="s">
        <v>3</v>
      </c>
      <c r="M32" s="38" t="s">
        <v>209</v>
      </c>
      <c r="P32" s="318"/>
      <c r="Q32" s="95"/>
      <c r="R32" s="95"/>
    </row>
    <row r="33" spans="2:25" ht="12.75" customHeight="1" thickBot="1" x14ac:dyDescent="0.3">
      <c r="B33" s="226"/>
      <c r="C33" s="227" t="s">
        <v>108</v>
      </c>
      <c r="D33" s="227" t="s">
        <v>110</v>
      </c>
      <c r="E33" s="227" t="s">
        <v>112</v>
      </c>
      <c r="F33" s="227" t="s">
        <v>210</v>
      </c>
      <c r="G33" s="227" t="s">
        <v>211</v>
      </c>
      <c r="H33" s="227" t="s">
        <v>212</v>
      </c>
      <c r="I33" s="227" t="s">
        <v>111</v>
      </c>
      <c r="L33" s="5" t="s">
        <v>6</v>
      </c>
      <c r="M33" s="6" t="s">
        <v>189</v>
      </c>
    </row>
    <row r="34" spans="2:25" ht="12.75" customHeight="1" thickTop="1" x14ac:dyDescent="0.3">
      <c r="B34" s="228" t="s">
        <v>213</v>
      </c>
      <c r="C34" s="229">
        <v>73</v>
      </c>
      <c r="D34" s="229">
        <v>29</v>
      </c>
      <c r="E34" s="229">
        <v>12</v>
      </c>
      <c r="F34" s="230">
        <v>11</v>
      </c>
      <c r="G34" s="229">
        <v>8</v>
      </c>
      <c r="H34" s="229">
        <v>7</v>
      </c>
      <c r="I34" s="229">
        <v>7</v>
      </c>
      <c r="M34" s="117"/>
      <c r="N34" s="66"/>
      <c r="O34" s="66"/>
      <c r="P34" s="66"/>
      <c r="Q34" s="66"/>
    </row>
    <row r="35" spans="2:25" ht="13.5" customHeight="1" x14ac:dyDescent="0.25">
      <c r="B35" s="228" t="s">
        <v>214</v>
      </c>
      <c r="C35" s="229">
        <v>77</v>
      </c>
      <c r="D35" s="229">
        <v>31</v>
      </c>
      <c r="E35" s="229">
        <v>10</v>
      </c>
      <c r="F35" s="230">
        <v>12</v>
      </c>
      <c r="G35" s="230">
        <v>7</v>
      </c>
      <c r="H35" s="230">
        <v>7</v>
      </c>
      <c r="I35" s="230">
        <v>8</v>
      </c>
      <c r="L35" s="7"/>
      <c r="M35" s="180"/>
      <c r="N35" s="116"/>
      <c r="O35" s="66"/>
      <c r="P35" s="116"/>
      <c r="Q35" s="116"/>
      <c r="R35" s="116"/>
      <c r="S35" s="66"/>
      <c r="T35" s="66"/>
      <c r="U35" s="66"/>
      <c r="V35" s="66"/>
      <c r="W35" s="66"/>
      <c r="X35" s="66"/>
      <c r="Y35" s="66"/>
    </row>
    <row r="36" spans="2:25" ht="12.75" customHeight="1" x14ac:dyDescent="0.25">
      <c r="B36" s="228" t="s">
        <v>215</v>
      </c>
      <c r="C36" s="229">
        <v>76</v>
      </c>
      <c r="D36" s="229">
        <v>31</v>
      </c>
      <c r="E36" s="229">
        <v>11</v>
      </c>
      <c r="F36" s="230">
        <v>12</v>
      </c>
      <c r="G36" s="230">
        <v>8</v>
      </c>
      <c r="H36" s="230">
        <v>7</v>
      </c>
      <c r="I36" s="229">
        <v>7</v>
      </c>
      <c r="M36" s="46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16"/>
    </row>
    <row r="37" spans="2:25" ht="13.5" customHeight="1" x14ac:dyDescent="0.25">
      <c r="B37" s="228" t="s">
        <v>216</v>
      </c>
      <c r="C37" s="229">
        <v>74</v>
      </c>
      <c r="D37" s="229">
        <v>31</v>
      </c>
      <c r="E37" s="229">
        <v>12</v>
      </c>
      <c r="F37" s="229">
        <v>12</v>
      </c>
      <c r="G37" s="229">
        <v>9</v>
      </c>
      <c r="H37" s="229">
        <v>7</v>
      </c>
      <c r="I37" s="229">
        <v>5</v>
      </c>
      <c r="M37" s="232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4"/>
    </row>
    <row r="38" spans="2:25" ht="12.75" customHeight="1" x14ac:dyDescent="0.25">
      <c r="B38" s="228" t="s">
        <v>217</v>
      </c>
      <c r="C38" s="229">
        <v>71</v>
      </c>
      <c r="D38" s="229">
        <v>28</v>
      </c>
      <c r="E38" s="229">
        <v>14</v>
      </c>
      <c r="F38" s="229">
        <v>10</v>
      </c>
      <c r="G38" s="229">
        <v>9</v>
      </c>
      <c r="H38" s="229">
        <v>6</v>
      </c>
      <c r="I38" s="229">
        <v>4</v>
      </c>
      <c r="M38" s="158"/>
      <c r="N38" s="199"/>
      <c r="O38" s="199"/>
      <c r="P38" s="199"/>
      <c r="Q38" s="199"/>
    </row>
    <row r="39" spans="2:25" ht="12.75" customHeight="1" x14ac:dyDescent="0.25">
      <c r="M39" s="158"/>
      <c r="N39" s="199"/>
      <c r="O39" s="199"/>
      <c r="P39" s="199"/>
      <c r="Q39" s="199"/>
    </row>
    <row r="40" spans="2:25" ht="12.75" customHeight="1" x14ac:dyDescent="0.25">
      <c r="L40" s="334" t="s">
        <v>218</v>
      </c>
      <c r="M40" s="358"/>
      <c r="N40" s="359"/>
      <c r="O40" s="359"/>
      <c r="P40" s="359"/>
      <c r="Q40" s="359"/>
      <c r="R40" s="334"/>
      <c r="S40" s="334"/>
      <c r="T40" s="334"/>
      <c r="U40" s="334"/>
    </row>
    <row r="41" spans="2:25" ht="12.75" customHeight="1" x14ac:dyDescent="0.25">
      <c r="M41" s="158"/>
      <c r="N41" s="199"/>
      <c r="O41" s="199"/>
      <c r="P41" s="199"/>
      <c r="Q41" s="199"/>
    </row>
    <row r="42" spans="2:25" ht="12.75" customHeight="1" x14ac:dyDescent="0.25">
      <c r="L42" s="5" t="s">
        <v>1</v>
      </c>
      <c r="M42" s="6" t="s">
        <v>219</v>
      </c>
      <c r="N42" s="132"/>
      <c r="O42" s="133"/>
      <c r="P42" s="133"/>
      <c r="Q42" s="132"/>
      <c r="R42" s="126"/>
    </row>
    <row r="43" spans="2:25" ht="12.75" customHeight="1" x14ac:dyDescent="0.25">
      <c r="B43" s="229"/>
      <c r="C43" s="235"/>
      <c r="D43" s="235"/>
      <c r="E43" s="235"/>
      <c r="F43" s="235"/>
      <c r="G43" s="235"/>
      <c r="H43" s="235"/>
      <c r="I43" s="235"/>
      <c r="J43" s="66"/>
      <c r="L43" s="5" t="s">
        <v>3</v>
      </c>
      <c r="M43" s="179" t="s">
        <v>220</v>
      </c>
      <c r="N43" s="66"/>
      <c r="O43" s="66"/>
      <c r="P43" s="66"/>
      <c r="Q43" s="66"/>
    </row>
    <row r="44" spans="2:25" ht="12.75" customHeight="1" x14ac:dyDescent="0.25">
      <c r="B44" s="236"/>
      <c r="C44" s="237"/>
      <c r="D44" s="237"/>
      <c r="E44" s="237"/>
      <c r="F44" s="237"/>
      <c r="G44" s="237"/>
      <c r="H44" s="237"/>
      <c r="I44" s="237"/>
      <c r="J44" s="66"/>
      <c r="L44" s="5" t="s">
        <v>6</v>
      </c>
      <c r="M44" s="46" t="s">
        <v>221</v>
      </c>
      <c r="N44" s="66"/>
      <c r="O44" s="66"/>
      <c r="P44" s="66"/>
      <c r="Q44" s="66"/>
    </row>
    <row r="45" spans="2:25" ht="12.75" customHeight="1" x14ac:dyDescent="0.25">
      <c r="B45" s="236"/>
      <c r="C45" s="237"/>
      <c r="D45" s="237"/>
      <c r="E45" s="237"/>
      <c r="F45" s="237"/>
      <c r="G45" s="237"/>
      <c r="H45" s="237"/>
      <c r="I45" s="237"/>
      <c r="J45" s="66"/>
      <c r="M45" s="158"/>
      <c r="N45" s="199"/>
      <c r="O45" s="199"/>
      <c r="P45" s="199"/>
      <c r="Q45" s="199"/>
    </row>
    <row r="46" spans="2:25" ht="12.75" customHeight="1" x14ac:dyDescent="0.25">
      <c r="B46" s="236"/>
      <c r="C46" s="237"/>
      <c r="D46" s="237"/>
      <c r="E46" s="237"/>
      <c r="F46" s="237"/>
      <c r="G46" s="237"/>
      <c r="H46" s="237"/>
      <c r="I46" s="237"/>
      <c r="J46" s="66"/>
      <c r="M46" s="158"/>
      <c r="N46" s="199"/>
      <c r="O46" s="199"/>
      <c r="P46" s="199"/>
      <c r="Q46" s="199"/>
    </row>
    <row r="47" spans="2:25" ht="12.75" customHeight="1" x14ac:dyDescent="0.25">
      <c r="B47" s="236"/>
      <c r="C47" s="237"/>
      <c r="D47" s="237"/>
      <c r="E47" s="237"/>
      <c r="F47" s="237"/>
      <c r="G47" s="237"/>
      <c r="H47" s="237"/>
      <c r="I47" s="237"/>
      <c r="J47" s="66"/>
      <c r="M47" s="158"/>
      <c r="N47" s="199"/>
      <c r="O47" s="199"/>
      <c r="P47" s="199"/>
      <c r="Q47" s="199"/>
    </row>
    <row r="48" spans="2:25" ht="12.75" customHeight="1" x14ac:dyDescent="0.25">
      <c r="B48" s="236"/>
      <c r="C48" s="237"/>
      <c r="D48" s="237"/>
      <c r="E48" s="237"/>
      <c r="F48" s="237"/>
      <c r="G48" s="237"/>
      <c r="H48" s="237"/>
      <c r="I48" s="237"/>
      <c r="J48" s="66"/>
      <c r="M48" s="158"/>
      <c r="N48" s="199"/>
      <c r="O48" s="199"/>
      <c r="P48" s="199"/>
      <c r="Q48" s="199"/>
    </row>
    <row r="49" spans="1:18" ht="12.75" customHeight="1" x14ac:dyDescent="0.25">
      <c r="B49" s="236"/>
      <c r="C49" s="237"/>
      <c r="D49" s="237"/>
      <c r="E49" s="237"/>
      <c r="F49" s="237"/>
      <c r="G49" s="237"/>
      <c r="H49" s="237"/>
      <c r="I49" s="237"/>
      <c r="J49" s="66"/>
      <c r="M49" s="158"/>
      <c r="N49" s="199"/>
      <c r="O49" s="199"/>
      <c r="P49" s="199"/>
      <c r="Q49" s="199"/>
    </row>
    <row r="50" spans="1:18" ht="12.75" customHeight="1" x14ac:dyDescent="0.25">
      <c r="B50" s="66"/>
      <c r="C50" s="66"/>
      <c r="D50" s="66"/>
      <c r="E50" s="66"/>
      <c r="F50" s="66"/>
      <c r="G50" s="66"/>
      <c r="H50" s="66"/>
      <c r="I50" s="66"/>
      <c r="J50" s="66"/>
      <c r="M50" s="158"/>
      <c r="N50" s="199"/>
      <c r="O50" s="199"/>
      <c r="P50" s="199"/>
      <c r="Q50" s="199"/>
    </row>
    <row r="51" spans="1:18" ht="12.75" customHeight="1" x14ac:dyDescent="0.25">
      <c r="B51" s="66"/>
      <c r="C51" s="66"/>
      <c r="D51" s="66"/>
      <c r="E51" s="66"/>
      <c r="F51" s="66"/>
      <c r="G51" s="66"/>
      <c r="H51" s="66"/>
      <c r="I51" s="66"/>
      <c r="J51" s="66"/>
      <c r="M51" s="158"/>
      <c r="N51" s="199"/>
      <c r="O51" s="199"/>
      <c r="P51" s="199"/>
      <c r="Q51" s="199"/>
    </row>
    <row r="52" spans="1:18" ht="12.75" customHeight="1" x14ac:dyDescent="0.25">
      <c r="B52" s="66"/>
      <c r="C52" s="66"/>
      <c r="D52" s="66"/>
      <c r="E52" s="66"/>
      <c r="F52" s="66"/>
      <c r="G52" s="66"/>
      <c r="H52" s="66"/>
      <c r="I52" s="66"/>
      <c r="J52" s="66"/>
      <c r="M52" s="158"/>
      <c r="N52" s="199"/>
      <c r="O52" s="199"/>
      <c r="P52" s="199"/>
      <c r="Q52" s="199"/>
    </row>
    <row r="53" spans="1:18" ht="12.75" customHeight="1" x14ac:dyDescent="0.25">
      <c r="M53" s="158"/>
      <c r="N53" s="199"/>
      <c r="O53" s="199"/>
      <c r="P53" s="199"/>
      <c r="Q53" s="199"/>
    </row>
    <row r="54" spans="1:18" ht="12.75" customHeight="1" x14ac:dyDescent="0.25">
      <c r="M54" s="122"/>
      <c r="N54" s="132"/>
      <c r="O54" s="133"/>
      <c r="P54" s="133"/>
      <c r="Q54" s="132"/>
      <c r="R54" s="126"/>
    </row>
    <row r="55" spans="1:18" ht="12.75" customHeight="1" x14ac:dyDescent="0.25">
      <c r="M55" s="122"/>
      <c r="N55" s="132"/>
      <c r="O55" s="133"/>
      <c r="P55" s="133"/>
      <c r="Q55" s="132"/>
      <c r="R55" s="126"/>
    </row>
    <row r="56" spans="1:18" ht="12.75" customHeight="1" x14ac:dyDescent="0.25">
      <c r="M56" s="122"/>
      <c r="N56" s="132"/>
      <c r="O56" s="133"/>
      <c r="P56" s="133"/>
      <c r="Q56" s="132"/>
      <c r="R56" s="126"/>
    </row>
    <row r="57" spans="1:18" ht="12.75" customHeight="1" x14ac:dyDescent="0.25">
      <c r="M57" s="122"/>
      <c r="N57" s="132"/>
      <c r="O57" s="133"/>
      <c r="P57" s="133"/>
      <c r="Q57" s="132"/>
      <c r="R57" s="126"/>
    </row>
    <row r="58" spans="1:18" ht="12.75" customHeight="1" x14ac:dyDescent="0.25">
      <c r="M58" s="122"/>
      <c r="N58" s="132"/>
      <c r="O58" s="133"/>
      <c r="P58" s="133"/>
      <c r="Q58" s="132"/>
      <c r="R58" s="126"/>
    </row>
    <row r="59" spans="1:18" s="85" customFormat="1" ht="12.75" customHeight="1" x14ac:dyDescent="0.25">
      <c r="K59" s="87"/>
      <c r="M59" s="167"/>
      <c r="N59" s="168"/>
      <c r="O59" s="169"/>
      <c r="P59" s="169"/>
      <c r="Q59" s="168"/>
      <c r="R59" s="170"/>
    </row>
    <row r="60" spans="1:18" ht="12.75" customHeight="1" x14ac:dyDescent="0.25">
      <c r="A60" s="1"/>
      <c r="B60" s="1"/>
      <c r="M60" s="122"/>
      <c r="N60" s="132"/>
      <c r="O60" s="133"/>
      <c r="P60" s="133"/>
      <c r="Q60" s="132"/>
      <c r="R60" s="126"/>
    </row>
    <row r="61" spans="1:18" ht="12.75" customHeight="1" x14ac:dyDescent="0.25"/>
    <row r="62" spans="1:18" ht="12.75" customHeight="1" x14ac:dyDescent="0.25"/>
    <row r="63" spans="1:18" ht="12.75" customHeight="1" x14ac:dyDescent="0.25"/>
    <row r="64" spans="1:18" ht="12.75" customHeight="1" x14ac:dyDescent="0.25">
      <c r="M64" s="66"/>
      <c r="N64" s="66"/>
      <c r="O64" s="66"/>
      <c r="P64" s="66"/>
      <c r="Q64" s="66"/>
    </row>
    <row r="65" spans="13:18" ht="12.75" customHeight="1" x14ac:dyDescent="0.25">
      <c r="M65" s="238"/>
      <c r="N65" s="66"/>
      <c r="O65" s="66"/>
      <c r="P65" s="66"/>
      <c r="Q65" s="66"/>
      <c r="R65" s="66"/>
    </row>
    <row r="66" spans="13:18" ht="12.75" customHeight="1" x14ac:dyDescent="0.25">
      <c r="M66" s="46"/>
      <c r="N66" s="239"/>
      <c r="O66" s="239"/>
      <c r="P66" s="239"/>
      <c r="Q66" s="239"/>
      <c r="R66" s="239"/>
    </row>
    <row r="67" spans="13:18" ht="12.75" customHeight="1" x14ac:dyDescent="0.25">
      <c r="M67" s="46"/>
      <c r="N67" s="240"/>
      <c r="O67" s="225"/>
      <c r="P67" s="225"/>
      <c r="Q67" s="225"/>
      <c r="R67" s="225"/>
    </row>
    <row r="68" spans="13:18" ht="12.75" customHeight="1" x14ac:dyDescent="0.25">
      <c r="M68" s="46"/>
      <c r="N68" s="240"/>
      <c r="O68" s="225"/>
      <c r="P68" s="225"/>
      <c r="Q68" s="225"/>
      <c r="R68" s="225"/>
    </row>
    <row r="69" spans="13:18" ht="12.75" customHeight="1" x14ac:dyDescent="0.25">
      <c r="M69" s="46"/>
      <c r="N69" s="240"/>
      <c r="O69" s="225"/>
      <c r="P69" s="225"/>
      <c r="Q69" s="225"/>
      <c r="R69" s="225"/>
    </row>
    <row r="70" spans="13:18" ht="12.75" customHeight="1" x14ac:dyDescent="0.25">
      <c r="M70" s="46"/>
      <c r="N70" s="240"/>
      <c r="O70" s="225"/>
      <c r="P70" s="225"/>
      <c r="Q70" s="225"/>
      <c r="R70" s="225"/>
    </row>
    <row r="71" spans="13:18" ht="12.75" customHeight="1" x14ac:dyDescent="0.25">
      <c r="M71" s="46"/>
      <c r="N71" s="240"/>
      <c r="O71" s="225"/>
      <c r="P71" s="225"/>
      <c r="Q71" s="225"/>
      <c r="R71" s="225"/>
    </row>
    <row r="72" spans="13:18" ht="12.75" customHeight="1" x14ac:dyDescent="0.25">
      <c r="M72" s="46"/>
      <c r="N72" s="240"/>
      <c r="O72" s="225"/>
      <c r="P72" s="225"/>
      <c r="Q72" s="225"/>
      <c r="R72" s="225"/>
    </row>
    <row r="73" spans="13:18" ht="12.75" customHeight="1" x14ac:dyDescent="0.25">
      <c r="M73" s="46"/>
      <c r="N73" s="240"/>
      <c r="O73" s="225"/>
      <c r="P73" s="225"/>
      <c r="Q73" s="225"/>
      <c r="R73" s="225"/>
    </row>
    <row r="74" spans="13:18" ht="12.75" customHeight="1" x14ac:dyDescent="0.25">
      <c r="M74" s="66"/>
      <c r="N74" s="66"/>
      <c r="O74" s="66"/>
      <c r="P74" s="66"/>
      <c r="Q74" s="66"/>
      <c r="R74" s="66"/>
    </row>
    <row r="75" spans="13:18" ht="12.75" customHeight="1" x14ac:dyDescent="0.3">
      <c r="M75" s="66"/>
      <c r="N75" s="136"/>
      <c r="O75" s="136"/>
      <c r="P75" s="136"/>
      <c r="Q75" s="136"/>
      <c r="R75" s="136"/>
    </row>
    <row r="76" spans="13:18" ht="12.75" customHeight="1" x14ac:dyDescent="0.3">
      <c r="M76" s="66"/>
      <c r="N76" s="136"/>
      <c r="O76" s="136"/>
      <c r="P76" s="136"/>
      <c r="Q76" s="136"/>
      <c r="R76" s="136"/>
    </row>
    <row r="77" spans="13:18" ht="12.75" customHeight="1" x14ac:dyDescent="0.3">
      <c r="M77" s="66"/>
      <c r="N77" s="136"/>
      <c r="O77" s="136"/>
      <c r="P77" s="136"/>
      <c r="Q77" s="136"/>
      <c r="R77" s="136"/>
    </row>
    <row r="78" spans="13:18" ht="12.75" customHeight="1" x14ac:dyDescent="0.3">
      <c r="M78" s="66"/>
      <c r="N78" s="136"/>
      <c r="O78" s="136"/>
      <c r="P78" s="136"/>
      <c r="Q78" s="136"/>
      <c r="R78" s="136"/>
    </row>
    <row r="79" spans="13:18" ht="12.75" customHeight="1" x14ac:dyDescent="0.3">
      <c r="M79" s="66"/>
      <c r="N79" s="136"/>
      <c r="O79" s="136"/>
      <c r="P79" s="136"/>
      <c r="Q79" s="136"/>
      <c r="R79" s="136"/>
    </row>
    <row r="80" spans="13:18" ht="12.75" customHeight="1" x14ac:dyDescent="0.3">
      <c r="M80" s="66"/>
      <c r="N80" s="136"/>
      <c r="O80" s="136"/>
      <c r="P80" s="136"/>
      <c r="Q80" s="136"/>
      <c r="R80" s="136"/>
    </row>
    <row r="81" spans="5:18" ht="12.75" customHeight="1" x14ac:dyDescent="0.3">
      <c r="M81" s="66"/>
      <c r="N81" s="136"/>
      <c r="O81" s="136"/>
      <c r="P81" s="136"/>
      <c r="Q81" s="136"/>
      <c r="R81" s="136"/>
    </row>
    <row r="82" spans="5:18" ht="12.75" customHeight="1" x14ac:dyDescent="0.25">
      <c r="M82" s="66"/>
      <c r="N82" s="66"/>
      <c r="O82" s="66"/>
      <c r="P82" s="66"/>
      <c r="Q82" s="66"/>
      <c r="R82" s="66"/>
    </row>
    <row r="83" spans="5:18" ht="12.75" customHeight="1" x14ac:dyDescent="0.25"/>
    <row r="84" spans="5:18" ht="12.75" customHeight="1" x14ac:dyDescent="0.25"/>
    <row r="85" spans="5:18" ht="12.75" customHeight="1" x14ac:dyDescent="0.25"/>
    <row r="86" spans="5:18" ht="12.75" customHeight="1" x14ac:dyDescent="0.25"/>
    <row r="87" spans="5:18" ht="12.75" customHeight="1" x14ac:dyDescent="0.25">
      <c r="E87" s="177"/>
      <c r="F87" s="177"/>
      <c r="G87" s="177"/>
      <c r="H87" s="177"/>
    </row>
    <row r="88" spans="5:18" ht="12.75" customHeight="1" x14ac:dyDescent="0.25">
      <c r="E88" s="177"/>
      <c r="F88" s="177"/>
      <c r="G88" s="177"/>
      <c r="H88" s="177"/>
    </row>
    <row r="89" spans="5:18" s="85" customFormat="1" ht="12.75" customHeight="1" x14ac:dyDescent="0.25">
      <c r="E89" s="178"/>
      <c r="F89" s="178"/>
      <c r="G89" s="178"/>
      <c r="H89" s="178"/>
      <c r="K89" s="87"/>
    </row>
    <row r="90" spans="5:18" ht="12.75" customHeight="1" x14ac:dyDescent="0.25">
      <c r="E90" s="177"/>
      <c r="F90" s="177"/>
      <c r="G90" s="177"/>
      <c r="H90" s="177"/>
    </row>
    <row r="91" spans="5:18" ht="12.75" customHeight="1" x14ac:dyDescent="0.25">
      <c r="E91" s="177"/>
      <c r="F91" s="177"/>
      <c r="G91" s="177"/>
      <c r="H91" s="177"/>
    </row>
    <row r="92" spans="5:18" ht="12.75" customHeight="1" x14ac:dyDescent="0.25">
      <c r="E92" s="177"/>
      <c r="F92" s="177"/>
      <c r="G92" s="177"/>
      <c r="H92" s="177"/>
    </row>
    <row r="93" spans="5:18" ht="12.75" customHeight="1" x14ac:dyDescent="0.25">
      <c r="E93" s="177"/>
      <c r="F93" s="177"/>
      <c r="G93" s="177"/>
      <c r="H93" s="177"/>
    </row>
    <row r="94" spans="5:18" ht="12.75" customHeight="1" x14ac:dyDescent="0.25">
      <c r="E94" s="177"/>
      <c r="F94" s="177"/>
      <c r="G94" s="177"/>
      <c r="H94" s="177"/>
    </row>
    <row r="95" spans="5:18" ht="12.75" customHeight="1" x14ac:dyDescent="0.25">
      <c r="E95" s="177"/>
      <c r="F95" s="177"/>
      <c r="G95" s="177"/>
      <c r="H95" s="177"/>
    </row>
    <row r="96" spans="5:18" ht="12.75" customHeight="1" x14ac:dyDescent="0.25">
      <c r="E96" s="177"/>
      <c r="F96" s="177"/>
      <c r="G96" s="177"/>
      <c r="H96" s="177"/>
    </row>
    <row r="97" spans="5:8" ht="12.75" customHeight="1" x14ac:dyDescent="0.25">
      <c r="E97" s="177"/>
      <c r="F97" s="177"/>
      <c r="G97" s="177"/>
      <c r="H97" s="177"/>
    </row>
    <row r="98" spans="5:8" ht="12.75" customHeight="1" x14ac:dyDescent="0.25">
      <c r="E98" s="177"/>
      <c r="F98" s="177"/>
      <c r="G98" s="177"/>
      <c r="H98" s="177"/>
    </row>
    <row r="99" spans="5:8" ht="12.75" customHeight="1" x14ac:dyDescent="0.25">
      <c r="E99" s="177"/>
      <c r="F99" s="177"/>
      <c r="G99" s="177"/>
      <c r="H99" s="177"/>
    </row>
    <row r="100" spans="5:8" ht="12.75" customHeight="1" x14ac:dyDescent="0.25">
      <c r="E100" s="177"/>
      <c r="F100" s="177"/>
      <c r="G100" s="177"/>
      <c r="H100" s="177"/>
    </row>
    <row r="101" spans="5:8" ht="12.75" customHeight="1" x14ac:dyDescent="0.25">
      <c r="E101" s="177"/>
      <c r="F101" s="177"/>
      <c r="G101" s="177"/>
      <c r="H101" s="177"/>
    </row>
    <row r="102" spans="5:8" ht="12.75" customHeight="1" x14ac:dyDescent="0.25">
      <c r="E102" s="177"/>
      <c r="F102" s="177"/>
      <c r="G102" s="177"/>
      <c r="H102" s="177"/>
    </row>
    <row r="103" spans="5:8" ht="12.75" customHeight="1" x14ac:dyDescent="0.25">
      <c r="E103" s="177"/>
      <c r="F103" s="177"/>
      <c r="G103" s="177"/>
      <c r="H103" s="177"/>
    </row>
    <row r="104" spans="5:8" ht="12.75" customHeight="1" x14ac:dyDescent="0.25">
      <c r="E104" s="177"/>
      <c r="F104" s="177"/>
      <c r="G104" s="177"/>
      <c r="H104" s="177"/>
    </row>
    <row r="105" spans="5:8" ht="12.75" customHeight="1" x14ac:dyDescent="0.25">
      <c r="E105" s="177"/>
      <c r="F105" s="177"/>
      <c r="G105" s="177"/>
      <c r="H105" s="177"/>
    </row>
    <row r="106" spans="5:8" ht="12.75" customHeight="1" x14ac:dyDescent="0.25">
      <c r="E106" s="177"/>
      <c r="F106" s="177"/>
      <c r="G106" s="177"/>
      <c r="H106" s="177"/>
    </row>
    <row r="107" spans="5:8" ht="12.75" customHeight="1" x14ac:dyDescent="0.25">
      <c r="E107" s="177"/>
      <c r="F107" s="177"/>
      <c r="G107" s="177"/>
      <c r="H107" s="177"/>
    </row>
    <row r="108" spans="5:8" ht="12.75" customHeight="1" x14ac:dyDescent="0.25">
      <c r="E108" s="177"/>
      <c r="F108" s="177"/>
      <c r="G108" s="177"/>
      <c r="H108" s="177"/>
    </row>
    <row r="109" spans="5:8" ht="12.75" customHeight="1" x14ac:dyDescent="0.25">
      <c r="E109" s="177"/>
      <c r="F109" s="177"/>
      <c r="G109" s="177"/>
      <c r="H109" s="177"/>
    </row>
    <row r="110" spans="5:8" ht="12.75" customHeight="1" x14ac:dyDescent="0.25"/>
    <row r="111" spans="5:8" ht="12.75" customHeight="1" x14ac:dyDescent="0.25"/>
    <row r="112" spans="5:8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</sheetData>
  <hyperlinks>
    <hyperlink ref="N3" r:id="rId1"/>
    <hyperlink ref="M32" r:id="rId2"/>
    <hyperlink ref="M43" r:id="rId3"/>
    <hyperlink ref="M3" r:id="rId4"/>
  </hyperlinks>
  <pageMargins left="0.75" right="0.75" top="1" bottom="1" header="0.5" footer="0.5"/>
  <pageSetup paperSize="9" orientation="portrait" verticalDpi="598" r:id="rId5"/>
  <headerFooter alignWithMargins="0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4"/>
  <sheetViews>
    <sheetView workbookViewId="0"/>
  </sheetViews>
  <sheetFormatPr defaultColWidth="8.88671875" defaultRowHeight="15" x14ac:dyDescent="0.25"/>
  <cols>
    <col min="1" max="1" width="10.44140625" style="39" customWidth="1"/>
    <col min="2" max="10" width="8.6640625" style="39" customWidth="1"/>
    <col min="11" max="11" width="8.6640625" style="40" customWidth="1"/>
    <col min="12" max="12" width="8.6640625" style="39" customWidth="1"/>
    <col min="13" max="13" width="15.33203125" style="39" customWidth="1"/>
    <col min="14" max="14" width="17.109375" style="39" customWidth="1"/>
    <col min="15" max="15" width="16.88671875" style="39" customWidth="1"/>
    <col min="16" max="16" width="10.6640625" style="39" customWidth="1"/>
    <col min="17" max="17" width="16.5546875" style="39" customWidth="1"/>
    <col min="18" max="18" width="10.6640625" style="39" customWidth="1"/>
    <col min="19" max="22" width="8.6640625" style="39" customWidth="1"/>
    <col min="23" max="23" width="27.109375" style="39" customWidth="1"/>
    <col min="24" max="24" width="8.6640625" style="39" customWidth="1"/>
    <col min="25" max="25" width="11.6640625" style="39" customWidth="1"/>
    <col min="26" max="26" width="8.6640625" style="39" customWidth="1"/>
    <col min="27" max="27" width="12.33203125" style="39" customWidth="1"/>
    <col min="28" max="31" width="8.6640625" style="39" customWidth="1"/>
    <col min="32" max="16384" width="8.88671875" style="39"/>
  </cols>
  <sheetData>
    <row r="1" spans="1:52" ht="12.75" customHeight="1" x14ac:dyDescent="0.25">
      <c r="A1" s="1" t="s">
        <v>300</v>
      </c>
      <c r="B1" s="1" t="s">
        <v>223</v>
      </c>
      <c r="N1" s="66"/>
      <c r="O1" s="66"/>
      <c r="P1" s="66"/>
      <c r="Q1" s="66"/>
      <c r="R1" s="66"/>
      <c r="S1" s="66"/>
      <c r="T1" s="66"/>
      <c r="U1" s="66"/>
    </row>
    <row r="2" spans="1:52" ht="12.75" customHeight="1" x14ac:dyDescent="0.25">
      <c r="A2" s="1"/>
      <c r="L2" s="5" t="s">
        <v>1</v>
      </c>
      <c r="M2" s="6" t="s">
        <v>224</v>
      </c>
      <c r="N2" s="93"/>
      <c r="O2" s="93"/>
      <c r="P2" s="66"/>
      <c r="Q2" s="93"/>
      <c r="R2" s="93"/>
      <c r="S2" s="93"/>
      <c r="T2" s="66"/>
      <c r="U2" s="66"/>
    </row>
    <row r="3" spans="1:52" ht="12.75" customHeight="1" x14ac:dyDescent="0.25">
      <c r="L3" s="5" t="s">
        <v>3</v>
      </c>
      <c r="M3" s="6" t="s">
        <v>225</v>
      </c>
      <c r="N3" s="93"/>
      <c r="Q3" s="7"/>
      <c r="AU3" s="95"/>
    </row>
    <row r="4" spans="1:52" ht="12.75" customHeight="1" x14ac:dyDescent="0.3">
      <c r="L4" s="5" t="s">
        <v>6</v>
      </c>
      <c r="M4" s="186" t="s">
        <v>84</v>
      </c>
      <c r="N4" s="96"/>
      <c r="O4" s="318"/>
      <c r="P4" s="95"/>
      <c r="Q4" s="95"/>
      <c r="AU4" s="95"/>
    </row>
    <row r="5" spans="1:52" ht="12.75" customHeight="1" x14ac:dyDescent="0.3">
      <c r="M5" s="141"/>
      <c r="N5" s="99"/>
      <c r="P5" s="142"/>
      <c r="Q5" s="142"/>
      <c r="R5" s="143"/>
      <c r="S5" s="143"/>
      <c r="T5" s="143"/>
      <c r="U5" s="143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</row>
    <row r="6" spans="1:52" ht="12.75" customHeight="1" thickBot="1" x14ac:dyDescent="0.35">
      <c r="M6" s="144" t="s">
        <v>301</v>
      </c>
      <c r="N6" s="103"/>
      <c r="O6" s="104"/>
      <c r="P6" s="104"/>
      <c r="Q6" s="104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</row>
    <row r="7" spans="1:52" ht="12.75" customHeight="1" x14ac:dyDescent="0.25">
      <c r="M7" s="403"/>
      <c r="N7" s="397" t="s">
        <v>227</v>
      </c>
      <c r="O7" s="397" t="s">
        <v>228</v>
      </c>
      <c r="P7" s="397" t="s">
        <v>229</v>
      </c>
      <c r="Q7" s="397" t="s">
        <v>230</v>
      </c>
      <c r="R7" s="66"/>
      <c r="S7" s="66"/>
      <c r="T7" s="66"/>
      <c r="U7" s="241"/>
      <c r="V7" s="242"/>
      <c r="W7" s="242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</row>
    <row r="8" spans="1:52" ht="12.75" customHeight="1" x14ac:dyDescent="0.25">
      <c r="M8" s="404"/>
      <c r="N8" s="398"/>
      <c r="O8" s="398"/>
      <c r="P8" s="398"/>
      <c r="Q8" s="398"/>
      <c r="R8" s="66"/>
      <c r="S8" s="66"/>
      <c r="T8" s="66"/>
      <c r="U8" s="209"/>
      <c r="V8" s="209"/>
      <c r="W8" s="209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66"/>
      <c r="AT8" s="66"/>
      <c r="AU8" s="66"/>
      <c r="AV8" s="66"/>
      <c r="AW8" s="66"/>
      <c r="AX8" s="66"/>
      <c r="AY8" s="66"/>
      <c r="AZ8" s="66"/>
    </row>
    <row r="9" spans="1:52" ht="12.75" customHeight="1" x14ac:dyDescent="0.25">
      <c r="M9" s="404"/>
      <c r="N9" s="398"/>
      <c r="O9" s="398"/>
      <c r="P9" s="398"/>
      <c r="Q9" s="398"/>
      <c r="R9" s="66"/>
      <c r="U9" s="209"/>
      <c r="V9" s="209"/>
      <c r="W9" s="209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66"/>
      <c r="AT9" s="66"/>
      <c r="AU9" s="66"/>
      <c r="AV9" s="66"/>
      <c r="AW9" s="66"/>
      <c r="AX9" s="66"/>
      <c r="AY9" s="66"/>
      <c r="AZ9" s="66"/>
    </row>
    <row r="10" spans="1:52" ht="12.75" customHeight="1" x14ac:dyDescent="0.25">
      <c r="M10" s="243">
        <v>2008</v>
      </c>
      <c r="N10" s="244">
        <v>0.83599999999999997</v>
      </c>
      <c r="O10" s="245">
        <v>0.46100000000000002</v>
      </c>
      <c r="P10" s="244">
        <v>0.63</v>
      </c>
      <c r="Q10" s="245">
        <v>0.16400000000000001</v>
      </c>
      <c r="R10" s="66"/>
      <c r="S10" s="246"/>
      <c r="U10" s="66"/>
      <c r="V10" s="66"/>
      <c r="W10" s="66"/>
      <c r="X10" s="66"/>
      <c r="Y10" s="66"/>
      <c r="Z10" s="66"/>
      <c r="AA10" s="6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66"/>
      <c r="AT10" s="66"/>
      <c r="AU10" s="66"/>
      <c r="AV10" s="66"/>
      <c r="AW10" s="66"/>
      <c r="AX10" s="66"/>
      <c r="AY10" s="66"/>
      <c r="AZ10" s="66"/>
    </row>
    <row r="11" spans="1:52" ht="12.75" customHeight="1" x14ac:dyDescent="0.3">
      <c r="M11" s="247">
        <v>2009</v>
      </c>
      <c r="N11" s="244">
        <f t="shared" ref="N11:N16" si="0">100%-Q11</f>
        <v>0.82200000000000006</v>
      </c>
      <c r="O11" s="244">
        <f>1-51.6%</f>
        <v>0.48399999999999999</v>
      </c>
      <c r="P11" s="248">
        <v>0.5721539298240047</v>
      </c>
      <c r="Q11" s="245">
        <v>0.17799999999999999</v>
      </c>
      <c r="R11" s="66"/>
      <c r="S11" s="246"/>
      <c r="U11" s="66"/>
      <c r="V11" s="66"/>
      <c r="W11" s="66"/>
      <c r="X11" s="66"/>
      <c r="Y11" s="66"/>
      <c r="Z11" s="66"/>
      <c r="AA11" s="66"/>
      <c r="AC11" s="148"/>
      <c r="AD11" s="148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66"/>
      <c r="AT11" s="66"/>
      <c r="AU11" s="66"/>
      <c r="AV11" s="66"/>
      <c r="AW11" s="66"/>
      <c r="AX11" s="66"/>
      <c r="AY11" s="66"/>
      <c r="AZ11" s="66"/>
    </row>
    <row r="12" spans="1:52" ht="12.75" customHeight="1" x14ac:dyDescent="0.3">
      <c r="M12" s="207">
        <v>2010</v>
      </c>
      <c r="N12" s="244">
        <f t="shared" si="0"/>
        <v>0.82899999999999996</v>
      </c>
      <c r="O12" s="244">
        <f>1-51.4%</f>
        <v>0.48599999999999999</v>
      </c>
      <c r="P12" s="248">
        <v>0.58073425713362392</v>
      </c>
      <c r="Q12" s="245">
        <v>0.17100000000000001</v>
      </c>
      <c r="R12" s="66"/>
      <c r="S12" s="246"/>
      <c r="U12" s="66"/>
      <c r="V12" s="66"/>
      <c r="W12" s="66"/>
      <c r="X12" s="66"/>
      <c r="Y12" s="66"/>
      <c r="Z12" s="66"/>
      <c r="AA12" s="66"/>
      <c r="AC12" s="148"/>
      <c r="AD12" s="148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66"/>
      <c r="AT12" s="66"/>
      <c r="AU12" s="66"/>
      <c r="AV12" s="66"/>
      <c r="AW12" s="66"/>
      <c r="AX12" s="66"/>
      <c r="AY12" s="66"/>
      <c r="AZ12" s="66"/>
    </row>
    <row r="13" spans="1:52" ht="12.75" customHeight="1" x14ac:dyDescent="0.3">
      <c r="M13" s="46">
        <v>2011</v>
      </c>
      <c r="N13" s="244">
        <f t="shared" si="0"/>
        <v>0.80600000000000005</v>
      </c>
      <c r="O13" s="244">
        <f>1-51.4%</f>
        <v>0.48599999999999999</v>
      </c>
      <c r="P13" s="248">
        <v>0.54415606221511903</v>
      </c>
      <c r="Q13" s="245">
        <v>0.19400000000000001</v>
      </c>
      <c r="S13" s="246"/>
      <c r="U13" s="66"/>
      <c r="V13" s="66"/>
      <c r="W13" s="66"/>
      <c r="X13" s="66"/>
      <c r="Y13" s="66"/>
      <c r="Z13" s="66"/>
      <c r="AA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</row>
    <row r="14" spans="1:52" ht="12.75" customHeight="1" x14ac:dyDescent="0.3">
      <c r="M14" s="46">
        <v>2012</v>
      </c>
      <c r="N14" s="244">
        <f t="shared" si="0"/>
        <v>0.82800000000000007</v>
      </c>
      <c r="O14" s="244">
        <f>1-50.2%</f>
        <v>0.498</v>
      </c>
      <c r="P14" s="248">
        <v>0.56351914183688967</v>
      </c>
      <c r="Q14" s="245">
        <v>0.17199999999999999</v>
      </c>
      <c r="S14" s="246"/>
      <c r="U14" s="66"/>
      <c r="V14" s="66"/>
      <c r="W14" s="66"/>
      <c r="X14" s="66"/>
      <c r="Y14" s="66"/>
      <c r="Z14" s="66"/>
      <c r="AA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</row>
    <row r="15" spans="1:52" ht="12.75" customHeight="1" x14ac:dyDescent="0.3">
      <c r="M15" s="46">
        <v>2013</v>
      </c>
      <c r="N15" s="244">
        <f t="shared" si="0"/>
        <v>0.82400000000000007</v>
      </c>
      <c r="O15" s="244">
        <f>1-50.5%</f>
        <v>0.495</v>
      </c>
      <c r="P15" s="248">
        <v>0.55451782398732175</v>
      </c>
      <c r="Q15" s="245">
        <v>0.17599999999999999</v>
      </c>
      <c r="S15" s="246"/>
      <c r="U15" s="66"/>
      <c r="V15" s="66"/>
      <c r="W15" s="66"/>
      <c r="X15" s="66"/>
      <c r="Y15" s="66"/>
      <c r="Z15" s="66"/>
      <c r="AA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</row>
    <row r="16" spans="1:52" ht="12.75" customHeight="1" thickBot="1" x14ac:dyDescent="0.35">
      <c r="M16" s="249">
        <v>2014</v>
      </c>
      <c r="N16" s="250">
        <f t="shared" si="0"/>
        <v>0.84599999999999997</v>
      </c>
      <c r="O16" s="250">
        <f>1-49.7%</f>
        <v>0.50299999999999989</v>
      </c>
      <c r="P16" s="251">
        <v>0.58726270110765522</v>
      </c>
      <c r="Q16" s="252">
        <v>0.154</v>
      </c>
      <c r="R16" s="253"/>
      <c r="S16" s="253"/>
      <c r="T16" s="218"/>
      <c r="U16" s="66"/>
      <c r="V16" s="66"/>
      <c r="W16" s="66"/>
      <c r="X16" s="66"/>
      <c r="Y16" s="66"/>
      <c r="Z16" s="66"/>
      <c r="AA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</row>
    <row r="17" spans="13:52" ht="12.75" customHeight="1" x14ac:dyDescent="0.25">
      <c r="R17" s="253"/>
      <c r="S17" s="253"/>
      <c r="T17" s="218"/>
      <c r="U17" s="66"/>
      <c r="V17" s="66"/>
      <c r="W17" s="66"/>
      <c r="X17" s="66"/>
      <c r="Y17" s="4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</row>
    <row r="18" spans="13:52" ht="12.75" customHeight="1" x14ac:dyDescent="0.25">
      <c r="M18" s="7"/>
      <c r="Q18" s="245"/>
      <c r="R18" s="253"/>
      <c r="S18" s="253"/>
      <c r="T18" s="218"/>
      <c r="U18" s="66"/>
      <c r="V18" s="66"/>
      <c r="W18" s="66"/>
      <c r="X18" s="66"/>
      <c r="Y18" s="254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</row>
    <row r="19" spans="13:52" ht="12.75" customHeight="1" x14ac:dyDescent="0.25">
      <c r="M19" s="243"/>
      <c r="N19" s="244"/>
      <c r="O19" s="245"/>
      <c r="P19" s="244"/>
      <c r="Q19" s="245"/>
      <c r="R19" s="253"/>
      <c r="S19" s="253"/>
      <c r="T19" s="218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</row>
    <row r="20" spans="13:52" ht="12.75" customHeight="1" x14ac:dyDescent="0.25">
      <c r="M20" s="360"/>
      <c r="N20" s="361"/>
      <c r="O20" s="362"/>
      <c r="P20" s="361"/>
      <c r="Q20" s="362"/>
      <c r="R20" s="363"/>
      <c r="S20" s="364"/>
      <c r="T20" s="255"/>
      <c r="U20" s="224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</row>
    <row r="21" spans="13:52" ht="12.75" customHeight="1" x14ac:dyDescent="0.25">
      <c r="M21" s="243"/>
      <c r="N21" s="95"/>
      <c r="O21" s="95"/>
      <c r="P21" s="95"/>
      <c r="Q21" s="245"/>
      <c r="R21" s="253"/>
      <c r="S21" s="253"/>
      <c r="T21" s="218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</row>
    <row r="22" spans="13:52" ht="12.75" customHeight="1" x14ac:dyDescent="0.25">
      <c r="M22" s="360"/>
      <c r="N22" s="361"/>
      <c r="O22" s="362"/>
      <c r="P22" s="361"/>
      <c r="Q22" s="362"/>
      <c r="R22" s="253"/>
      <c r="S22" s="364"/>
      <c r="T22" s="218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</row>
    <row r="23" spans="13:52" ht="12.75" customHeight="1" x14ac:dyDescent="0.25">
      <c r="M23" s="243"/>
      <c r="N23" s="365"/>
      <c r="O23" s="253"/>
      <c r="P23" s="365"/>
      <c r="Q23" s="253"/>
      <c r="R23" s="253"/>
      <c r="S23" s="253"/>
      <c r="T23" s="218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</row>
    <row r="24" spans="13:52" ht="12.75" customHeight="1" x14ac:dyDescent="0.25">
      <c r="M24" s="243"/>
      <c r="N24" s="365"/>
      <c r="O24" s="253"/>
      <c r="P24" s="365"/>
      <c r="Q24" s="253"/>
      <c r="R24" s="253"/>
      <c r="S24" s="245"/>
      <c r="T24" s="218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</row>
    <row r="25" spans="13:52" ht="12.75" customHeight="1" x14ac:dyDescent="0.25">
      <c r="M25" s="243"/>
      <c r="N25" s="256"/>
      <c r="Q25" s="253"/>
      <c r="R25" s="253"/>
      <c r="S25" s="253"/>
      <c r="T25" s="218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</row>
    <row r="26" spans="13:52" ht="12.75" customHeight="1" x14ac:dyDescent="0.25">
      <c r="M26" s="243"/>
      <c r="N26" s="256"/>
      <c r="O26" s="253"/>
      <c r="P26" s="256"/>
      <c r="Q26" s="253"/>
      <c r="R26" s="253"/>
      <c r="S26" s="253"/>
      <c r="T26" s="218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</row>
    <row r="27" spans="13:52" ht="12.75" customHeight="1" x14ac:dyDescent="0.25">
      <c r="M27" s="243"/>
      <c r="N27" s="256"/>
      <c r="O27" s="253"/>
      <c r="P27" s="256"/>
      <c r="Q27" s="253"/>
      <c r="R27" s="253"/>
      <c r="S27" s="253"/>
      <c r="T27" s="66"/>
      <c r="U27" s="66"/>
    </row>
    <row r="28" spans="13:52" ht="12.75" customHeight="1" x14ac:dyDescent="0.25">
      <c r="R28" s="253"/>
      <c r="S28" s="253"/>
      <c r="T28" s="66"/>
      <c r="U28" s="66"/>
    </row>
    <row r="29" spans="13:52" ht="12.75" customHeight="1" x14ac:dyDescent="0.25">
      <c r="M29" s="243"/>
      <c r="N29" s="256"/>
      <c r="O29" s="253"/>
      <c r="P29" s="256"/>
      <c r="Q29" s="253"/>
      <c r="R29" s="253"/>
      <c r="S29" s="253"/>
      <c r="T29" s="66"/>
      <c r="U29" s="66"/>
    </row>
    <row r="30" spans="13:52" ht="12.75" customHeight="1" x14ac:dyDescent="0.25">
      <c r="M30" s="243"/>
      <c r="N30" s="256"/>
      <c r="O30" s="256"/>
      <c r="P30" s="256"/>
      <c r="Q30" s="253"/>
      <c r="R30" s="253"/>
      <c r="S30" s="253"/>
      <c r="T30" s="66"/>
      <c r="U30" s="66"/>
    </row>
    <row r="31" spans="13:52" ht="12.75" customHeight="1" x14ac:dyDescent="0.25">
      <c r="M31" s="243"/>
      <c r="N31" s="257"/>
      <c r="O31" s="254"/>
      <c r="P31" s="256"/>
      <c r="Q31" s="253"/>
      <c r="R31" s="253"/>
      <c r="S31" s="253"/>
      <c r="T31" s="66"/>
      <c r="U31" s="66"/>
    </row>
    <row r="32" spans="13:52" ht="12.75" customHeight="1" x14ac:dyDescent="0.25">
      <c r="M32" s="243"/>
      <c r="N32" s="254"/>
      <c r="O32" s="254"/>
      <c r="P32" s="254"/>
      <c r="Q32" s="253"/>
      <c r="R32" s="253"/>
      <c r="S32" s="253"/>
      <c r="T32" s="66"/>
      <c r="U32" s="66"/>
    </row>
    <row r="33" spans="1:26" ht="12.75" customHeight="1" x14ac:dyDescent="0.25">
      <c r="N33" s="258"/>
      <c r="P33" s="256"/>
      <c r="Q33" s="253"/>
      <c r="R33" s="259"/>
      <c r="S33" s="66"/>
      <c r="T33" s="66"/>
      <c r="U33" s="66"/>
    </row>
    <row r="34" spans="1:26" ht="12.75" customHeight="1" x14ac:dyDescent="0.25">
      <c r="N34" s="260"/>
      <c r="O34" s="260"/>
      <c r="P34" s="256"/>
      <c r="Q34" s="253"/>
      <c r="R34" s="259"/>
      <c r="S34" s="66"/>
      <c r="T34" s="66"/>
      <c r="U34" s="66"/>
    </row>
    <row r="35" spans="1:26" ht="12.75" customHeight="1" x14ac:dyDescent="0.3">
      <c r="N35" s="163"/>
      <c r="O35" s="163"/>
      <c r="P35" s="256"/>
      <c r="Q35" s="253"/>
      <c r="R35" s="259"/>
      <c r="S35" s="66"/>
      <c r="T35" s="66"/>
      <c r="U35" s="66"/>
    </row>
    <row r="36" spans="1:26" ht="12.75" customHeight="1" x14ac:dyDescent="0.3">
      <c r="N36" s="163"/>
      <c r="O36" s="163"/>
      <c r="P36" s="256"/>
      <c r="Q36" s="253"/>
      <c r="R36" s="259"/>
      <c r="S36" s="66"/>
      <c r="T36" s="66"/>
      <c r="U36" s="66"/>
    </row>
    <row r="37" spans="1:26" ht="12.75" customHeight="1" x14ac:dyDescent="0.25">
      <c r="P37" s="261"/>
      <c r="Q37" s="253"/>
      <c r="R37" s="259"/>
    </row>
    <row r="38" spans="1:26" ht="12.75" customHeight="1" x14ac:dyDescent="0.25">
      <c r="P38" s="261"/>
      <c r="Q38" s="253"/>
      <c r="R38" s="259"/>
    </row>
    <row r="39" spans="1:26" s="85" customFormat="1" ht="12.75" customHeight="1" x14ac:dyDescent="0.3">
      <c r="K39" s="87"/>
      <c r="M39" s="118"/>
      <c r="Z39" s="87"/>
    </row>
    <row r="40" spans="1:26" ht="12.75" customHeight="1" x14ac:dyDescent="0.3">
      <c r="A40" s="1" t="s">
        <v>302</v>
      </c>
      <c r="B40" s="1" t="s">
        <v>232</v>
      </c>
      <c r="M40" s="117"/>
    </row>
    <row r="41" spans="1:26" ht="12.75" customHeight="1" x14ac:dyDescent="0.25">
      <c r="L41" s="5" t="s">
        <v>1</v>
      </c>
      <c r="M41" s="6" t="s">
        <v>233</v>
      </c>
    </row>
    <row r="42" spans="1:26" ht="12.75" customHeight="1" x14ac:dyDescent="0.25">
      <c r="B42" s="66"/>
      <c r="C42" s="66"/>
      <c r="D42" s="66"/>
      <c r="E42" s="66"/>
      <c r="F42" s="66"/>
      <c r="G42" s="66"/>
      <c r="H42" s="66"/>
      <c r="I42" s="66"/>
      <c r="J42" s="66"/>
      <c r="L42" s="5" t="s">
        <v>3</v>
      </c>
      <c r="M42" s="7" t="s">
        <v>234</v>
      </c>
    </row>
    <row r="43" spans="1:26" ht="12.75" customHeight="1" x14ac:dyDescent="0.25">
      <c r="B43" s="229"/>
      <c r="C43" s="235"/>
      <c r="D43" s="235"/>
      <c r="E43" s="235"/>
      <c r="F43" s="235"/>
      <c r="G43" s="235"/>
      <c r="H43" s="235"/>
      <c r="I43" s="235"/>
      <c r="J43" s="66"/>
      <c r="L43" s="5" t="s">
        <v>6</v>
      </c>
      <c r="M43" s="6" t="s">
        <v>235</v>
      </c>
    </row>
    <row r="44" spans="1:26" ht="12.75" customHeight="1" x14ac:dyDescent="0.3">
      <c r="B44" s="235"/>
      <c r="C44" s="229"/>
      <c r="D44" s="229"/>
      <c r="E44" s="229"/>
      <c r="F44" s="230"/>
      <c r="G44" s="230"/>
      <c r="H44" s="230"/>
      <c r="I44" s="229"/>
      <c r="J44" s="66"/>
      <c r="M44" s="117"/>
      <c r="N44" s="66"/>
      <c r="O44" s="318"/>
      <c r="P44" s="95"/>
      <c r="Q44" s="95"/>
    </row>
    <row r="45" spans="1:26" ht="12.75" customHeight="1" thickBot="1" x14ac:dyDescent="0.3">
      <c r="B45" s="235"/>
      <c r="C45" s="229"/>
      <c r="D45" s="229"/>
      <c r="E45" s="229"/>
      <c r="F45" s="229"/>
      <c r="G45" s="229"/>
      <c r="H45" s="229"/>
      <c r="I45" s="229"/>
      <c r="J45" s="66"/>
      <c r="M45" s="102" t="s">
        <v>303</v>
      </c>
      <c r="N45" s="116"/>
      <c r="O45" s="66"/>
      <c r="P45" s="116"/>
      <c r="Q45" s="116"/>
      <c r="R45" s="66"/>
      <c r="S45" s="66"/>
      <c r="T45" s="66"/>
      <c r="U45" s="66"/>
      <c r="V45" s="66"/>
      <c r="W45" s="66"/>
      <c r="X45" s="66"/>
    </row>
    <row r="46" spans="1:26" ht="12.75" customHeight="1" x14ac:dyDescent="0.3">
      <c r="B46" s="235"/>
      <c r="C46" s="229"/>
      <c r="D46" s="229"/>
      <c r="E46" s="229"/>
      <c r="F46" s="229"/>
      <c r="G46" s="229"/>
      <c r="H46" s="229"/>
      <c r="I46" s="229"/>
      <c r="J46" s="66"/>
      <c r="M46" s="399"/>
      <c r="N46" s="401" t="s">
        <v>237</v>
      </c>
      <c r="O46" s="401" t="s">
        <v>238</v>
      </c>
      <c r="P46" s="262"/>
      <c r="Q46" s="231"/>
      <c r="R46" s="231"/>
      <c r="S46" s="231"/>
      <c r="T46" s="231"/>
      <c r="U46" s="231"/>
      <c r="V46" s="231"/>
      <c r="W46" s="231"/>
      <c r="X46" s="216"/>
    </row>
    <row r="47" spans="1:26" ht="12.75" customHeight="1" x14ac:dyDescent="0.3">
      <c r="B47" s="66"/>
      <c r="C47" s="66"/>
      <c r="D47" s="66"/>
      <c r="E47" s="66"/>
      <c r="F47" s="66"/>
      <c r="G47" s="66"/>
      <c r="H47" s="66"/>
      <c r="I47" s="66"/>
      <c r="J47" s="66"/>
      <c r="M47" s="400"/>
      <c r="N47" s="402"/>
      <c r="O47" s="402"/>
      <c r="P47" s="263"/>
      <c r="Q47" s="233"/>
      <c r="R47" s="233"/>
      <c r="S47" s="233"/>
      <c r="T47" s="233"/>
      <c r="U47" s="233"/>
      <c r="V47" s="233"/>
      <c r="W47" s="233"/>
      <c r="X47" s="234"/>
    </row>
    <row r="48" spans="1:26" ht="12.75" customHeight="1" x14ac:dyDescent="0.3">
      <c r="B48" s="66"/>
      <c r="C48" s="66"/>
      <c r="D48" s="66"/>
      <c r="E48" s="66"/>
      <c r="F48" s="66"/>
      <c r="G48" s="66"/>
      <c r="H48" s="66"/>
      <c r="I48" s="66"/>
      <c r="J48" s="66"/>
      <c r="M48" s="46" t="s">
        <v>194</v>
      </c>
      <c r="N48" s="264">
        <v>0.13</v>
      </c>
      <c r="O48" s="264">
        <v>0.33</v>
      </c>
      <c r="P48" s="265"/>
    </row>
    <row r="49" spans="13:17" ht="12.75" customHeight="1" x14ac:dyDescent="0.3">
      <c r="M49" s="46" t="s">
        <v>195</v>
      </c>
      <c r="N49" s="264">
        <v>0.14000000000000001</v>
      </c>
      <c r="O49" s="264">
        <v>0.33</v>
      </c>
      <c r="P49" s="265"/>
    </row>
    <row r="50" spans="13:17" ht="12.75" customHeight="1" x14ac:dyDescent="0.3">
      <c r="M50" s="46" t="s">
        <v>196</v>
      </c>
      <c r="N50" s="264">
        <v>0.15</v>
      </c>
      <c r="O50" s="264">
        <v>0.33</v>
      </c>
      <c r="P50" s="265"/>
    </row>
    <row r="51" spans="13:17" ht="12.75" customHeight="1" x14ac:dyDescent="0.3">
      <c r="M51" s="46" t="s">
        <v>197</v>
      </c>
      <c r="N51" s="264">
        <v>0.17</v>
      </c>
      <c r="O51" s="264">
        <v>0.35</v>
      </c>
      <c r="P51" s="265"/>
    </row>
    <row r="52" spans="13:17" ht="12.75" customHeight="1" x14ac:dyDescent="0.3">
      <c r="M52" s="47" t="s">
        <v>198</v>
      </c>
      <c r="N52" s="264">
        <v>0.18</v>
      </c>
      <c r="O52" s="264">
        <v>0.36</v>
      </c>
      <c r="P52" s="265"/>
    </row>
    <row r="53" spans="13:17" ht="12.75" customHeight="1" x14ac:dyDescent="0.25">
      <c r="M53" s="47" t="s">
        <v>199</v>
      </c>
      <c r="N53" s="264">
        <v>0.2</v>
      </c>
      <c r="O53" s="264">
        <v>0.38</v>
      </c>
      <c r="P53" s="199"/>
    </row>
    <row r="54" spans="13:17" ht="12.75" customHeight="1" thickBot="1" x14ac:dyDescent="0.3">
      <c r="M54" s="315" t="s">
        <v>239</v>
      </c>
      <c r="N54" s="370">
        <v>0.21</v>
      </c>
      <c r="O54" s="370">
        <v>0.39</v>
      </c>
      <c r="P54" s="199"/>
    </row>
    <row r="55" spans="13:17" ht="12.75" customHeight="1" x14ac:dyDescent="0.25">
      <c r="M55" s="158"/>
      <c r="N55" s="199"/>
      <c r="O55" s="199"/>
    </row>
    <row r="56" spans="13:17" ht="12.75" customHeight="1" x14ac:dyDescent="0.25">
      <c r="M56" s="7"/>
      <c r="N56" s="126"/>
      <c r="O56" s="126"/>
      <c r="P56" s="199"/>
    </row>
    <row r="57" spans="13:17" ht="12.75" customHeight="1" x14ac:dyDescent="0.25">
      <c r="M57" s="126"/>
      <c r="N57" s="126"/>
      <c r="O57" s="126"/>
      <c r="P57" s="199"/>
    </row>
    <row r="58" spans="13:17" ht="12.75" customHeight="1" x14ac:dyDescent="0.25">
      <c r="M58" s="366"/>
      <c r="N58" s="367"/>
      <c r="O58" s="367"/>
      <c r="P58" s="368"/>
      <c r="Q58" s="369"/>
    </row>
    <row r="59" spans="13:17" ht="12.75" customHeight="1" x14ac:dyDescent="0.25">
      <c r="M59" s="126"/>
      <c r="N59" s="126"/>
      <c r="O59" s="126"/>
      <c r="P59" s="199"/>
    </row>
    <row r="60" spans="13:17" ht="12.75" customHeight="1" x14ac:dyDescent="0.25">
      <c r="M60" s="126"/>
      <c r="N60" s="126"/>
      <c r="O60" s="126"/>
      <c r="P60" s="199"/>
    </row>
    <row r="61" spans="13:17" ht="12.75" customHeight="1" x14ac:dyDescent="0.25">
      <c r="M61" s="126"/>
      <c r="N61" s="126"/>
      <c r="O61" s="126"/>
      <c r="P61" s="132"/>
      <c r="Q61" s="126"/>
    </row>
    <row r="62" spans="13:17" ht="12.75" customHeight="1" x14ac:dyDescent="0.25">
      <c r="M62" s="126"/>
      <c r="N62" s="126"/>
      <c r="O62" s="126"/>
      <c r="P62" s="132"/>
      <c r="Q62" s="126"/>
    </row>
    <row r="63" spans="13:17" ht="12.75" customHeight="1" x14ac:dyDescent="0.25">
      <c r="M63" s="126"/>
      <c r="N63" s="126"/>
      <c r="O63" s="126"/>
      <c r="P63" s="132"/>
      <c r="Q63" s="126"/>
    </row>
    <row r="64" spans="13:17" ht="12.75" customHeight="1" x14ac:dyDescent="0.25">
      <c r="M64" s="122"/>
      <c r="N64" s="132"/>
      <c r="O64" s="133"/>
      <c r="P64" s="132"/>
      <c r="Q64" s="126"/>
    </row>
    <row r="65" spans="11:18" ht="12.75" customHeight="1" x14ac:dyDescent="0.25">
      <c r="M65" s="122"/>
      <c r="N65" s="132"/>
      <c r="O65" s="133"/>
      <c r="P65" s="132"/>
      <c r="Q65" s="126"/>
    </row>
    <row r="66" spans="11:18" ht="12.75" customHeight="1" x14ac:dyDescent="0.25">
      <c r="M66" s="122"/>
      <c r="N66" s="132"/>
      <c r="O66" s="133"/>
      <c r="P66" s="132"/>
      <c r="Q66" s="126"/>
    </row>
    <row r="67" spans="11:18" ht="12.75" customHeight="1" x14ac:dyDescent="0.25">
      <c r="M67" s="122"/>
      <c r="N67" s="132"/>
      <c r="O67" s="133"/>
      <c r="P67" s="132"/>
      <c r="Q67" s="126"/>
    </row>
    <row r="68" spans="11:18" ht="12.75" customHeight="1" x14ac:dyDescent="0.25">
      <c r="M68" s="122"/>
      <c r="N68" s="132"/>
      <c r="O68" s="133"/>
      <c r="P68" s="132"/>
      <c r="Q68" s="126"/>
    </row>
    <row r="69" spans="11:18" s="85" customFormat="1" ht="12.75" customHeight="1" x14ac:dyDescent="0.25">
      <c r="K69" s="87"/>
      <c r="M69" s="167"/>
      <c r="N69" s="168"/>
      <c r="O69" s="169"/>
      <c r="P69" s="168"/>
      <c r="Q69" s="170"/>
    </row>
    <row r="70" spans="11:18" ht="12.75" customHeight="1" x14ac:dyDescent="0.25">
      <c r="M70" s="122"/>
      <c r="N70" s="132"/>
      <c r="O70" s="133"/>
      <c r="P70" s="132"/>
      <c r="Q70" s="126"/>
    </row>
    <row r="71" spans="11:18" ht="12.75" customHeight="1" x14ac:dyDescent="0.25">
      <c r="L71" s="5"/>
      <c r="M71" s="6"/>
      <c r="N71" s="93"/>
      <c r="O71" s="93"/>
      <c r="P71" s="66"/>
      <c r="Q71" s="93"/>
    </row>
    <row r="72" spans="11:18" ht="12.75" customHeight="1" x14ac:dyDescent="0.25">
      <c r="L72" s="5"/>
      <c r="M72" s="7"/>
      <c r="N72" s="93"/>
      <c r="Q72" s="7"/>
    </row>
    <row r="73" spans="11:18" ht="12.75" customHeight="1" x14ac:dyDescent="0.3">
      <c r="L73" s="5"/>
      <c r="M73" s="186"/>
      <c r="N73" s="96"/>
      <c r="O73" s="140"/>
    </row>
    <row r="74" spans="11:18" ht="12.75" customHeight="1" x14ac:dyDescent="0.25">
      <c r="M74" s="66"/>
      <c r="N74" s="66"/>
      <c r="O74" s="66"/>
      <c r="P74" s="66"/>
      <c r="Q74" s="66"/>
    </row>
    <row r="75" spans="11:18" ht="12.75" customHeight="1" x14ac:dyDescent="0.25">
      <c r="M75" s="180"/>
      <c r="N75" s="66"/>
      <c r="O75" s="66"/>
      <c r="P75" s="66"/>
      <c r="Q75" s="66"/>
    </row>
    <row r="76" spans="11:18" ht="12.75" customHeight="1" x14ac:dyDescent="0.25">
      <c r="M76" s="116"/>
      <c r="N76" s="266"/>
      <c r="O76" s="266"/>
      <c r="P76" s="266"/>
      <c r="Q76" s="66"/>
    </row>
    <row r="77" spans="11:18" ht="12.75" customHeight="1" x14ac:dyDescent="0.25">
      <c r="M77" s="116"/>
      <c r="N77" s="266"/>
      <c r="O77" s="266"/>
      <c r="P77" s="266"/>
      <c r="Q77" s="66"/>
    </row>
    <row r="78" spans="11:18" ht="12.75" customHeight="1" x14ac:dyDescent="0.25">
      <c r="M78" s="116"/>
      <c r="N78" s="266"/>
      <c r="O78" s="266"/>
      <c r="P78" s="266"/>
      <c r="Q78" s="66"/>
    </row>
    <row r="79" spans="11:18" ht="12.75" customHeight="1" x14ac:dyDescent="0.25">
      <c r="M79" s="46"/>
      <c r="N79" s="240"/>
      <c r="O79" s="254"/>
      <c r="P79" s="254"/>
      <c r="Q79" s="267"/>
      <c r="R79" s="268"/>
    </row>
    <row r="80" spans="11:18" ht="12.75" customHeight="1" x14ac:dyDescent="0.25">
      <c r="M80" s="46"/>
      <c r="N80" s="240"/>
      <c r="O80" s="254"/>
      <c r="P80" s="254"/>
      <c r="Q80" s="267"/>
      <c r="R80" s="268"/>
    </row>
    <row r="81" spans="13:18" ht="12.75" customHeight="1" x14ac:dyDescent="0.25">
      <c r="M81" s="46"/>
      <c r="N81" s="240"/>
      <c r="O81" s="254"/>
      <c r="P81" s="254"/>
      <c r="Q81" s="267"/>
      <c r="R81" s="268"/>
    </row>
    <row r="82" spans="13:18" ht="12.75" customHeight="1" x14ac:dyDescent="0.25">
      <c r="M82" s="46"/>
      <c r="N82" s="240"/>
      <c r="O82" s="254"/>
      <c r="P82" s="254"/>
      <c r="Q82" s="267"/>
      <c r="R82" s="268"/>
    </row>
    <row r="83" spans="13:18" ht="12.75" customHeight="1" x14ac:dyDescent="0.25">
      <c r="M83" s="46"/>
      <c r="N83" s="240"/>
      <c r="O83" s="254"/>
      <c r="P83" s="254"/>
      <c r="Q83" s="267"/>
      <c r="R83" s="268"/>
    </row>
    <row r="84" spans="13:18" ht="12.75" customHeight="1" x14ac:dyDescent="0.25">
      <c r="M84" s="46"/>
      <c r="N84" s="240"/>
      <c r="O84" s="254"/>
      <c r="P84" s="254"/>
      <c r="Q84" s="267"/>
      <c r="R84" s="268"/>
    </row>
    <row r="85" spans="13:18" ht="12.75" customHeight="1" x14ac:dyDescent="0.25">
      <c r="M85" s="46"/>
      <c r="N85" s="240"/>
      <c r="O85" s="254"/>
      <c r="P85" s="254"/>
      <c r="Q85" s="267"/>
      <c r="R85" s="268"/>
    </row>
    <row r="86" spans="13:18" ht="12.75" customHeight="1" x14ac:dyDescent="0.25">
      <c r="M86" s="46"/>
      <c r="N86" s="240"/>
      <c r="O86" s="254"/>
      <c r="P86" s="254"/>
      <c r="Q86" s="267"/>
      <c r="R86" s="268"/>
    </row>
    <row r="87" spans="13:18" ht="12.75" customHeight="1" x14ac:dyDescent="0.25">
      <c r="M87" s="46"/>
      <c r="N87" s="240"/>
      <c r="O87" s="254"/>
      <c r="P87" s="254"/>
      <c r="Q87" s="267"/>
      <c r="R87" s="268"/>
    </row>
    <row r="88" spans="13:18" ht="12.75" customHeight="1" x14ac:dyDescent="0.25">
      <c r="M88" s="46"/>
      <c r="N88" s="240"/>
      <c r="O88" s="254"/>
      <c r="P88" s="254"/>
      <c r="Q88" s="267"/>
      <c r="R88" s="268"/>
    </row>
    <row r="89" spans="13:18" ht="12.75" customHeight="1" x14ac:dyDescent="0.25">
      <c r="M89" s="46"/>
      <c r="N89" s="240"/>
      <c r="O89" s="254"/>
      <c r="P89" s="254"/>
      <c r="Q89" s="267"/>
      <c r="R89" s="268"/>
    </row>
    <row r="90" spans="13:18" ht="12.75" customHeight="1" x14ac:dyDescent="0.25">
      <c r="M90" s="46"/>
      <c r="N90" s="240"/>
      <c r="O90" s="254"/>
      <c r="P90" s="254"/>
      <c r="Q90" s="267"/>
      <c r="R90" s="268"/>
    </row>
    <row r="91" spans="13:18" ht="12.75" customHeight="1" x14ac:dyDescent="0.25">
      <c r="M91" s="46"/>
      <c r="N91" s="240"/>
      <c r="O91" s="254"/>
      <c r="P91" s="254"/>
      <c r="Q91" s="267"/>
      <c r="R91" s="268"/>
    </row>
    <row r="92" spans="13:18" ht="12.75" customHeight="1" x14ac:dyDescent="0.25">
      <c r="M92" s="46"/>
      <c r="N92" s="240"/>
      <c r="O92" s="254"/>
      <c r="P92" s="254"/>
      <c r="Q92" s="267"/>
      <c r="R92" s="268"/>
    </row>
    <row r="93" spans="13:18" ht="12.75" customHeight="1" x14ac:dyDescent="0.25">
      <c r="M93" s="46"/>
      <c r="N93" s="240"/>
      <c r="O93" s="254"/>
      <c r="P93" s="254"/>
      <c r="Q93" s="267"/>
      <c r="R93" s="268"/>
    </row>
    <row r="94" spans="13:18" ht="12.75" customHeight="1" x14ac:dyDescent="0.25">
      <c r="M94" s="46"/>
      <c r="N94" s="240"/>
      <c r="O94" s="254"/>
      <c r="P94" s="254"/>
      <c r="Q94" s="267"/>
      <c r="R94" s="268"/>
    </row>
    <row r="95" spans="13:18" ht="12.75" customHeight="1" x14ac:dyDescent="0.25">
      <c r="M95" s="46"/>
      <c r="N95" s="240"/>
      <c r="O95" s="254"/>
      <c r="P95" s="254"/>
      <c r="Q95" s="267"/>
      <c r="R95" s="268"/>
    </row>
    <row r="96" spans="13:18" ht="12.75" customHeight="1" x14ac:dyDescent="0.25">
      <c r="M96" s="46"/>
      <c r="N96" s="240"/>
      <c r="O96" s="254"/>
      <c r="P96" s="254"/>
      <c r="Q96" s="267"/>
      <c r="R96" s="268"/>
    </row>
    <row r="97" spans="5:18" ht="12.75" customHeight="1" x14ac:dyDescent="0.25">
      <c r="E97" s="177"/>
      <c r="F97" s="177"/>
      <c r="G97" s="177"/>
      <c r="H97" s="177"/>
      <c r="M97" s="46"/>
      <c r="N97" s="240"/>
      <c r="O97" s="254"/>
      <c r="P97" s="254"/>
      <c r="Q97" s="267"/>
      <c r="R97" s="268"/>
    </row>
    <row r="98" spans="5:18" ht="12.75" customHeight="1" x14ac:dyDescent="0.25">
      <c r="E98" s="177"/>
      <c r="F98" s="177"/>
      <c r="G98" s="177"/>
      <c r="H98" s="177"/>
      <c r="M98" s="46"/>
      <c r="N98" s="240"/>
      <c r="O98" s="254"/>
      <c r="P98" s="254"/>
      <c r="Q98" s="267"/>
      <c r="R98" s="268"/>
    </row>
    <row r="99" spans="5:18" ht="12.75" customHeight="1" x14ac:dyDescent="0.25">
      <c r="E99" s="177"/>
      <c r="F99" s="177"/>
      <c r="G99" s="177"/>
      <c r="H99" s="177"/>
      <c r="M99" s="46"/>
      <c r="N99" s="240"/>
      <c r="O99" s="254"/>
      <c r="P99" s="254"/>
      <c r="Q99" s="267"/>
      <c r="R99" s="268"/>
    </row>
    <row r="100" spans="5:18" ht="12.75" customHeight="1" x14ac:dyDescent="0.25">
      <c r="E100" s="177"/>
      <c r="F100" s="177"/>
      <c r="G100" s="177"/>
      <c r="H100" s="177"/>
      <c r="M100" s="46"/>
      <c r="N100" s="240"/>
      <c r="O100" s="254"/>
      <c r="P100" s="254"/>
      <c r="Q100" s="267"/>
      <c r="R100" s="268"/>
    </row>
    <row r="101" spans="5:18" ht="12.75" customHeight="1" x14ac:dyDescent="0.25">
      <c r="E101" s="177"/>
      <c r="F101" s="177"/>
      <c r="G101" s="177"/>
      <c r="H101" s="177"/>
      <c r="M101" s="46"/>
      <c r="N101" s="240"/>
      <c r="O101" s="254"/>
      <c r="P101" s="254"/>
      <c r="Q101" s="267"/>
      <c r="R101" s="268"/>
    </row>
    <row r="102" spans="5:18" ht="12.75" customHeight="1" x14ac:dyDescent="0.25">
      <c r="E102" s="177"/>
      <c r="F102" s="177"/>
      <c r="G102" s="177"/>
      <c r="H102" s="177"/>
      <c r="M102" s="269"/>
      <c r="N102" s="256"/>
      <c r="O102" s="256"/>
      <c r="P102" s="256"/>
      <c r="Q102" s="66"/>
    </row>
    <row r="103" spans="5:18" ht="12.75" customHeight="1" x14ac:dyDescent="0.25">
      <c r="E103" s="177"/>
      <c r="F103" s="177"/>
      <c r="G103" s="177"/>
      <c r="H103" s="177"/>
      <c r="M103" s="269"/>
      <c r="N103" s="270"/>
      <c r="O103" s="270"/>
      <c r="P103" s="270"/>
      <c r="Q103" s="66"/>
    </row>
    <row r="104" spans="5:18" ht="12.75" customHeight="1" x14ac:dyDescent="0.25">
      <c r="E104" s="177"/>
      <c r="F104" s="177"/>
      <c r="G104" s="177"/>
      <c r="H104" s="177"/>
      <c r="M104" s="66"/>
      <c r="N104" s="66"/>
      <c r="O104" s="66"/>
      <c r="P104" s="66"/>
      <c r="Q104" s="66"/>
    </row>
    <row r="105" spans="5:18" ht="12.75" customHeight="1" x14ac:dyDescent="0.25">
      <c r="E105" s="177"/>
      <c r="F105" s="177"/>
      <c r="G105" s="177"/>
      <c r="H105" s="177"/>
      <c r="M105" s="66"/>
      <c r="N105" s="66"/>
      <c r="O105" s="66"/>
      <c r="P105" s="66"/>
      <c r="Q105" s="66"/>
    </row>
    <row r="106" spans="5:18" ht="12.75" customHeight="1" x14ac:dyDescent="0.25">
      <c r="E106" s="177"/>
      <c r="F106" s="177"/>
      <c r="G106" s="177"/>
      <c r="H106" s="177"/>
      <c r="M106" s="66"/>
      <c r="N106" s="66"/>
      <c r="O106" s="66"/>
      <c r="P106" s="66"/>
      <c r="Q106" s="66"/>
    </row>
    <row r="107" spans="5:18" ht="12.75" customHeight="1" x14ac:dyDescent="0.25">
      <c r="E107" s="177"/>
      <c r="F107" s="177"/>
      <c r="G107" s="177"/>
      <c r="H107" s="177"/>
    </row>
    <row r="108" spans="5:18" ht="12.75" customHeight="1" x14ac:dyDescent="0.25">
      <c r="E108" s="177"/>
      <c r="F108" s="177"/>
      <c r="G108" s="177"/>
      <c r="H108" s="177"/>
    </row>
    <row r="109" spans="5:18" ht="12.75" customHeight="1" x14ac:dyDescent="0.25">
      <c r="E109" s="177"/>
      <c r="F109" s="177"/>
      <c r="G109" s="177"/>
      <c r="H109" s="177"/>
    </row>
    <row r="110" spans="5:18" ht="12.75" customHeight="1" x14ac:dyDescent="0.25">
      <c r="E110" s="177"/>
      <c r="F110" s="177"/>
      <c r="G110" s="177"/>
      <c r="H110" s="177"/>
    </row>
    <row r="111" spans="5:18" ht="12.75" customHeight="1" x14ac:dyDescent="0.25">
      <c r="E111" s="177"/>
      <c r="F111" s="177"/>
      <c r="G111" s="177"/>
      <c r="H111" s="177"/>
    </row>
    <row r="112" spans="5:18" ht="12.75" customHeight="1" x14ac:dyDescent="0.25">
      <c r="E112" s="177"/>
      <c r="F112" s="177"/>
      <c r="G112" s="177"/>
      <c r="H112" s="177"/>
    </row>
    <row r="113" spans="5:8" ht="12.75" customHeight="1" x14ac:dyDescent="0.25">
      <c r="E113" s="177"/>
      <c r="F113" s="177"/>
      <c r="G113" s="177"/>
      <c r="H113" s="177"/>
    </row>
    <row r="114" spans="5:8" ht="12.75" customHeight="1" x14ac:dyDescent="0.25">
      <c r="E114" s="177"/>
      <c r="F114" s="177"/>
      <c r="G114" s="177"/>
      <c r="H114" s="177"/>
    </row>
    <row r="115" spans="5:8" ht="12.75" customHeight="1" x14ac:dyDescent="0.25">
      <c r="E115" s="177"/>
      <c r="F115" s="177"/>
      <c r="G115" s="177"/>
      <c r="H115" s="177"/>
    </row>
    <row r="116" spans="5:8" ht="12.75" customHeight="1" x14ac:dyDescent="0.25">
      <c r="E116" s="177"/>
      <c r="F116" s="177"/>
      <c r="G116" s="177"/>
      <c r="H116" s="177"/>
    </row>
    <row r="117" spans="5:8" ht="12.75" customHeight="1" x14ac:dyDescent="0.25">
      <c r="E117" s="177"/>
      <c r="F117" s="177"/>
      <c r="G117" s="177"/>
      <c r="H117" s="177"/>
    </row>
    <row r="118" spans="5:8" ht="12.75" customHeight="1" x14ac:dyDescent="0.25">
      <c r="E118" s="177"/>
      <c r="F118" s="177"/>
      <c r="G118" s="177"/>
      <c r="H118" s="177"/>
    </row>
    <row r="119" spans="5:8" ht="12.75" customHeight="1" x14ac:dyDescent="0.25">
      <c r="E119" s="177"/>
      <c r="F119" s="177"/>
      <c r="G119" s="177"/>
      <c r="H119" s="177"/>
    </row>
    <row r="120" spans="5:8" ht="12.75" customHeight="1" x14ac:dyDescent="0.25"/>
    <row r="121" spans="5:8" ht="12.75" customHeight="1" x14ac:dyDescent="0.25"/>
    <row r="122" spans="5:8" ht="12.75" customHeight="1" x14ac:dyDescent="0.25"/>
    <row r="123" spans="5:8" ht="12.75" customHeight="1" x14ac:dyDescent="0.25"/>
    <row r="124" spans="5:8" ht="12.75" customHeight="1" x14ac:dyDescent="0.25"/>
    <row r="125" spans="5:8" ht="12.75" customHeight="1" x14ac:dyDescent="0.25"/>
    <row r="126" spans="5:8" ht="12.75" customHeight="1" x14ac:dyDescent="0.25"/>
    <row r="127" spans="5:8" ht="12.75" customHeight="1" x14ac:dyDescent="0.25"/>
    <row r="128" spans="5: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</sheetData>
  <mergeCells count="8">
    <mergeCell ref="P7:P9"/>
    <mergeCell ref="Q7:Q9"/>
    <mergeCell ref="M46:M47"/>
    <mergeCell ref="N46:N47"/>
    <mergeCell ref="O46:O47"/>
    <mergeCell ref="M7:M9"/>
    <mergeCell ref="N7:N9"/>
    <mergeCell ref="O7:O9"/>
  </mergeCells>
  <hyperlinks>
    <hyperlink ref="M42" r:id="rId1"/>
  </hyperlinks>
  <pageMargins left="0.75" right="0.75" top="1" bottom="1" header="0.5" footer="0.5"/>
  <pageSetup paperSize="9" orientation="portrait" verticalDpi="598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52"/>
  <sheetViews>
    <sheetView tabSelected="1" workbookViewId="0">
      <selection activeCell="B56" sqref="B56"/>
    </sheetView>
  </sheetViews>
  <sheetFormatPr defaultColWidth="8.88671875" defaultRowHeight="15" x14ac:dyDescent="0.25"/>
  <cols>
    <col min="1" max="1" width="10.44140625" style="39" customWidth="1"/>
    <col min="2" max="10" width="8.6640625" style="39" customWidth="1"/>
    <col min="11" max="11" width="18.33203125" style="40" customWidth="1"/>
    <col min="12" max="12" width="8.6640625" style="39" customWidth="1"/>
    <col min="13" max="13" width="13.44140625" style="39" customWidth="1"/>
    <col min="14" max="14" width="21" style="39" customWidth="1"/>
    <col min="15" max="15" width="20.33203125" style="39" customWidth="1"/>
    <col min="16" max="16" width="15.6640625" style="39" customWidth="1"/>
    <col min="17" max="23" width="8.6640625" style="39" customWidth="1"/>
    <col min="24" max="24" width="27.109375" style="39" customWidth="1"/>
    <col min="25" max="32" width="8.6640625" style="39" customWidth="1"/>
    <col min="33" max="16384" width="8.88671875" style="39"/>
  </cols>
  <sheetData>
    <row r="1" spans="1:53" ht="12.75" customHeight="1" x14ac:dyDescent="0.25">
      <c r="A1" s="1" t="s">
        <v>304</v>
      </c>
      <c r="B1" s="1" t="s">
        <v>241</v>
      </c>
      <c r="N1" s="66"/>
      <c r="O1" s="66"/>
      <c r="P1" s="66"/>
      <c r="Q1" s="66"/>
      <c r="R1" s="66"/>
      <c r="S1" s="66"/>
      <c r="T1" s="66"/>
      <c r="U1" s="66"/>
      <c r="V1" s="66"/>
    </row>
    <row r="2" spans="1:53" ht="12.75" customHeight="1" x14ac:dyDescent="0.25">
      <c r="A2" s="1"/>
      <c r="L2" s="5" t="s">
        <v>1</v>
      </c>
      <c r="M2" s="6" t="s">
        <v>242</v>
      </c>
      <c r="N2" s="93"/>
      <c r="O2" s="93"/>
      <c r="P2" s="93"/>
      <c r="Q2" s="66"/>
      <c r="R2" s="93"/>
      <c r="S2" s="93"/>
      <c r="T2" s="93"/>
      <c r="U2" s="66"/>
      <c r="V2" s="66"/>
    </row>
    <row r="3" spans="1:53" ht="12.75" customHeight="1" x14ac:dyDescent="0.3">
      <c r="L3" s="5" t="s">
        <v>3</v>
      </c>
      <c r="M3" s="7" t="s">
        <v>243</v>
      </c>
      <c r="N3" s="93"/>
      <c r="O3" s="94"/>
      <c r="AV3" s="95"/>
    </row>
    <row r="4" spans="1:53" ht="12.75" customHeight="1" x14ac:dyDescent="0.3">
      <c r="L4" s="5" t="s">
        <v>6</v>
      </c>
      <c r="M4" s="186" t="s">
        <v>244</v>
      </c>
      <c r="N4" s="96"/>
      <c r="O4" s="140"/>
      <c r="Q4" s="318"/>
      <c r="R4" s="95"/>
      <c r="S4" s="95"/>
      <c r="Y4" s="66"/>
      <c r="Z4" s="66"/>
      <c r="AA4" s="66"/>
      <c r="AB4" s="66"/>
      <c r="AC4" s="66"/>
      <c r="AD4" s="66"/>
      <c r="AE4" s="66"/>
      <c r="AF4" s="66"/>
      <c r="AG4" s="66"/>
      <c r="AV4" s="95"/>
    </row>
    <row r="5" spans="1:53" ht="12.75" customHeight="1" x14ac:dyDescent="0.3">
      <c r="M5" s="141"/>
      <c r="N5" s="99"/>
      <c r="P5" s="142"/>
      <c r="Q5" s="142"/>
      <c r="R5" s="142"/>
      <c r="S5" s="142"/>
      <c r="T5" s="142"/>
      <c r="U5" s="142"/>
      <c r="V5" s="143"/>
      <c r="W5" s="142"/>
      <c r="X5" s="142"/>
      <c r="Y5" s="143"/>
      <c r="Z5" s="143"/>
      <c r="AA5" s="143"/>
      <c r="AB5" s="143"/>
      <c r="AC5" s="143"/>
      <c r="AD5" s="143"/>
      <c r="AE5" s="143"/>
      <c r="AF5" s="143"/>
      <c r="AG5" s="143"/>
      <c r="AH5" s="142"/>
    </row>
    <row r="6" spans="1:53" ht="12.75" customHeight="1" thickBot="1" x14ac:dyDescent="0.35">
      <c r="M6" s="144" t="s">
        <v>305</v>
      </c>
      <c r="N6" s="103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</row>
    <row r="7" spans="1:53" ht="12.75" customHeight="1" x14ac:dyDescent="0.25">
      <c r="M7" s="271"/>
      <c r="N7" s="271">
        <v>2014</v>
      </c>
      <c r="O7" s="271">
        <v>2013</v>
      </c>
      <c r="P7" s="271">
        <v>2012</v>
      </c>
      <c r="Q7" s="271">
        <v>2011</v>
      </c>
      <c r="R7" s="271">
        <v>2010</v>
      </c>
      <c r="S7" s="271">
        <v>2009</v>
      </c>
      <c r="T7" s="271">
        <v>2008</v>
      </c>
      <c r="U7" s="271">
        <v>2007</v>
      </c>
      <c r="V7" s="271">
        <v>2006</v>
      </c>
      <c r="W7" s="271">
        <v>2005</v>
      </c>
      <c r="X7" s="271">
        <v>2004</v>
      </c>
      <c r="Y7" s="271">
        <v>2003</v>
      </c>
      <c r="Z7" s="239"/>
      <c r="AA7" s="239"/>
      <c r="AB7" s="239"/>
      <c r="AC7" s="239"/>
      <c r="AD7" s="239"/>
      <c r="AE7" s="239"/>
      <c r="AF7" s="239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</row>
    <row r="8" spans="1:53" ht="12.75" customHeight="1" x14ac:dyDescent="0.25">
      <c r="M8" s="239" t="s">
        <v>108</v>
      </c>
      <c r="N8" s="239">
        <v>6.28</v>
      </c>
      <c r="O8" s="239">
        <v>6.14</v>
      </c>
      <c r="P8" s="239">
        <v>6.8</v>
      </c>
      <c r="Q8" s="239">
        <v>6.48</v>
      </c>
      <c r="R8" s="239">
        <v>5.74</v>
      </c>
      <c r="S8" s="239">
        <v>5.0599999999999996</v>
      </c>
      <c r="T8" s="272">
        <v>6.3</v>
      </c>
      <c r="U8" s="272">
        <v>6.2524271844660202</v>
      </c>
      <c r="V8" s="272">
        <v>6.76</v>
      </c>
      <c r="W8" s="272">
        <v>6.5470085470085468</v>
      </c>
      <c r="X8" s="272">
        <v>6.3652173913043484</v>
      </c>
      <c r="Y8" s="272">
        <v>7.06</v>
      </c>
      <c r="Z8" s="273"/>
      <c r="AA8" s="273"/>
      <c r="AB8" s="273"/>
      <c r="AC8" s="273"/>
      <c r="AD8" s="273"/>
      <c r="AE8" s="273"/>
      <c r="AF8" s="273"/>
      <c r="AG8" s="239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66"/>
      <c r="AU8" s="66"/>
      <c r="AV8" s="66"/>
      <c r="AW8" s="66"/>
      <c r="AX8" s="66"/>
      <c r="AY8" s="66"/>
      <c r="AZ8" s="66"/>
      <c r="BA8" s="66"/>
    </row>
    <row r="9" spans="1:53" ht="12.75" customHeight="1" x14ac:dyDescent="0.25">
      <c r="M9" s="239" t="s">
        <v>112</v>
      </c>
      <c r="N9" s="239">
        <v>4.84</v>
      </c>
      <c r="O9" s="239">
        <v>4.8600000000000003</v>
      </c>
      <c r="P9" s="239">
        <v>5.22</v>
      </c>
      <c r="Q9" s="239">
        <v>4.95</v>
      </c>
      <c r="R9" s="239">
        <v>3.74</v>
      </c>
      <c r="S9" s="239">
        <v>3.06</v>
      </c>
      <c r="T9" s="272">
        <v>3.0769230769230766</v>
      </c>
      <c r="U9" s="272">
        <v>3.4320987654320989</v>
      </c>
      <c r="V9" s="272">
        <v>2.4485981308411215</v>
      </c>
      <c r="W9" s="272">
        <v>2.3529411764705879</v>
      </c>
      <c r="X9" s="272">
        <v>1.8793103448275863</v>
      </c>
      <c r="Y9" s="272">
        <v>1.1923076923076925</v>
      </c>
      <c r="Z9" s="273"/>
      <c r="AA9" s="273"/>
      <c r="AB9" s="273"/>
      <c r="AC9" s="273"/>
      <c r="AD9" s="273"/>
      <c r="AE9" s="273"/>
      <c r="AF9" s="273"/>
      <c r="AG9" s="239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66"/>
      <c r="AU9" s="66"/>
      <c r="AV9" s="66"/>
      <c r="AW9" s="66"/>
      <c r="AX9" s="66"/>
      <c r="AY9" s="66"/>
      <c r="AZ9" s="66"/>
      <c r="BA9" s="66"/>
    </row>
    <row r="10" spans="1:53" ht="12.75" customHeight="1" x14ac:dyDescent="0.25">
      <c r="M10" s="239" t="s">
        <v>111</v>
      </c>
      <c r="N10" s="239">
        <v>2.13</v>
      </c>
      <c r="O10" s="239">
        <v>3.28</v>
      </c>
      <c r="P10" s="239">
        <v>3.09</v>
      </c>
      <c r="Q10" s="239">
        <v>3.74</v>
      </c>
      <c r="R10" s="239">
        <v>3.85</v>
      </c>
      <c r="S10" s="239">
        <v>3.58</v>
      </c>
      <c r="T10" s="272">
        <v>3.242105263157895</v>
      </c>
      <c r="U10" s="272">
        <v>2.8235294117647056</v>
      </c>
      <c r="V10" s="272">
        <v>2.731182795698925</v>
      </c>
      <c r="W10" s="272">
        <v>2.3409090909090908</v>
      </c>
      <c r="X10" s="272">
        <v>2.5797101449275361</v>
      </c>
      <c r="Y10" s="272">
        <v>2.4691358024691361</v>
      </c>
      <c r="Z10" s="273"/>
      <c r="AA10" s="273"/>
      <c r="AB10" s="273"/>
      <c r="AC10" s="273"/>
      <c r="AD10" s="273"/>
      <c r="AE10" s="273"/>
      <c r="AF10" s="273"/>
      <c r="AG10" s="239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66"/>
      <c r="AU10" s="66"/>
      <c r="AV10" s="66"/>
      <c r="AW10" s="66"/>
      <c r="AX10" s="66"/>
      <c r="AY10" s="66"/>
      <c r="AZ10" s="66"/>
      <c r="BA10" s="66"/>
    </row>
    <row r="11" spans="1:53" ht="12.75" customHeight="1" thickBot="1" x14ac:dyDescent="0.3">
      <c r="M11" s="249" t="s">
        <v>110</v>
      </c>
      <c r="N11" s="249">
        <v>6.23</v>
      </c>
      <c r="O11" s="249">
        <v>6.56</v>
      </c>
      <c r="P11" s="249">
        <v>5.53</v>
      </c>
      <c r="Q11" s="249">
        <v>4.28</v>
      </c>
      <c r="R11" s="249">
        <v>4.84</v>
      </c>
      <c r="S11" s="249">
        <v>5.26</v>
      </c>
      <c r="T11" s="274">
        <v>5.0599999999999996</v>
      </c>
      <c r="U11" s="274">
        <v>5.1604938271604937</v>
      </c>
      <c r="V11" s="274">
        <v>5.1460674157303368</v>
      </c>
      <c r="W11" s="274">
        <v>5.024390243902439</v>
      </c>
      <c r="X11" s="274">
        <v>4.735632183908046</v>
      </c>
      <c r="Y11" s="274">
        <v>5.5421686746987948</v>
      </c>
      <c r="Z11" s="273"/>
      <c r="AA11" s="273"/>
      <c r="AB11" s="273"/>
      <c r="AC11" s="273"/>
      <c r="AD11" s="273"/>
      <c r="AE11" s="273"/>
      <c r="AF11" s="273"/>
      <c r="AG11" s="239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66"/>
      <c r="AU11" s="66"/>
      <c r="AV11" s="66"/>
      <c r="AW11" s="66"/>
      <c r="AX11" s="66"/>
      <c r="AY11" s="66"/>
      <c r="AZ11" s="66"/>
      <c r="BA11" s="66"/>
    </row>
    <row r="12" spans="1:53" ht="12.75" customHeight="1" x14ac:dyDescent="0.25">
      <c r="R12" s="208"/>
      <c r="S12" s="208"/>
      <c r="T12" s="208"/>
      <c r="U12" s="208"/>
      <c r="V12" s="208"/>
      <c r="W12" s="208"/>
      <c r="X12" s="208"/>
      <c r="Y12" s="148"/>
      <c r="Z12" s="148"/>
      <c r="AA12" s="148"/>
      <c r="AB12" s="148"/>
      <c r="AC12" s="148"/>
      <c r="AD12" s="148"/>
      <c r="AE12" s="148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66"/>
      <c r="AU12" s="66"/>
      <c r="AV12" s="66"/>
      <c r="AW12" s="66"/>
      <c r="AX12" s="66"/>
      <c r="AY12" s="66"/>
      <c r="AZ12" s="66"/>
      <c r="BA12" s="66"/>
    </row>
    <row r="13" spans="1:53" ht="12.75" customHeight="1" x14ac:dyDescent="0.25">
      <c r="M13" s="7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</row>
    <row r="14" spans="1:53" ht="12.75" customHeight="1" x14ac:dyDescent="0.25">
      <c r="S14" s="275"/>
      <c r="T14" s="275"/>
      <c r="U14" s="275"/>
      <c r="V14" s="275"/>
      <c r="W14" s="275"/>
      <c r="X14" s="275"/>
      <c r="Z14" s="275"/>
      <c r="AA14" s="275"/>
      <c r="AB14" s="275"/>
      <c r="AD14" s="275"/>
      <c r="AE14" s="275"/>
      <c r="AF14" s="275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</row>
    <row r="15" spans="1:53" ht="12.75" customHeight="1" x14ac:dyDescent="0.25">
      <c r="S15" s="275"/>
      <c r="T15" s="275"/>
      <c r="U15" s="275"/>
      <c r="V15" s="275"/>
      <c r="W15" s="275"/>
      <c r="X15" s="275"/>
      <c r="Z15" s="275"/>
      <c r="AA15" s="275"/>
      <c r="AB15" s="275"/>
      <c r="AD15" s="275"/>
      <c r="AE15" s="275"/>
      <c r="AF15" s="275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</row>
    <row r="16" spans="1:53" ht="12.75" customHeight="1" x14ac:dyDescent="0.25">
      <c r="S16" s="275"/>
      <c r="T16" s="275"/>
      <c r="U16" s="275"/>
      <c r="V16" s="275"/>
      <c r="W16" s="275"/>
      <c r="X16" s="275"/>
      <c r="Z16" s="275"/>
      <c r="AA16" s="275"/>
      <c r="AB16" s="275"/>
      <c r="AD16" s="275"/>
      <c r="AE16" s="275"/>
      <c r="AF16" s="275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</row>
    <row r="17" spans="1:53" ht="12.75" customHeight="1" x14ac:dyDescent="0.25">
      <c r="S17" s="275"/>
      <c r="T17" s="275"/>
      <c r="U17" s="275"/>
      <c r="V17" s="275"/>
      <c r="W17" s="275"/>
      <c r="X17" s="275"/>
      <c r="Z17" s="275"/>
      <c r="AA17" s="275"/>
      <c r="AB17" s="275"/>
      <c r="AD17" s="275"/>
      <c r="AE17" s="275"/>
      <c r="AF17" s="275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</row>
    <row r="18" spans="1:53" ht="12.75" customHeight="1" x14ac:dyDescent="0.25"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</row>
    <row r="19" spans="1:53" ht="12.75" customHeight="1" x14ac:dyDescent="0.25">
      <c r="M19" s="276"/>
      <c r="N19" s="277"/>
      <c r="O19" s="277"/>
      <c r="P19" s="277"/>
      <c r="Q19" s="66"/>
      <c r="R19" s="66"/>
      <c r="S19" s="217"/>
      <c r="T19" s="218"/>
      <c r="U19" s="218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</row>
    <row r="20" spans="1:53" ht="12.75" customHeight="1" x14ac:dyDescent="0.25"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</row>
    <row r="21" spans="1:53" ht="12.75" customHeight="1" x14ac:dyDescent="0.25">
      <c r="M21" s="276"/>
      <c r="N21" s="277"/>
      <c r="O21" s="277"/>
      <c r="P21" s="277"/>
      <c r="Q21" s="66"/>
      <c r="R21" s="66"/>
      <c r="S21" s="217"/>
      <c r="T21" s="218"/>
      <c r="U21" s="218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</row>
    <row r="22" spans="1:53" ht="12.75" customHeight="1" x14ac:dyDescent="0.25">
      <c r="M22" s="276"/>
      <c r="N22" s="277"/>
      <c r="O22" s="277"/>
      <c r="P22" s="277"/>
      <c r="Q22" s="66"/>
      <c r="R22" s="66"/>
      <c r="S22" s="217"/>
      <c r="T22" s="218"/>
      <c r="U22" s="218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</row>
    <row r="23" spans="1:53" ht="12.75" customHeight="1" x14ac:dyDescent="0.25">
      <c r="M23" s="276"/>
      <c r="N23" s="277"/>
      <c r="O23" s="277"/>
      <c r="P23" s="277"/>
      <c r="Q23" s="66"/>
      <c r="R23" s="66"/>
      <c r="S23" s="217"/>
      <c r="T23" s="218"/>
      <c r="U23" s="218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</row>
    <row r="24" spans="1:53" ht="12.75" customHeight="1" x14ac:dyDescent="0.25">
      <c r="M24" s="276"/>
      <c r="N24" s="277"/>
      <c r="O24" s="277"/>
      <c r="P24" s="277"/>
      <c r="Q24" s="66"/>
      <c r="R24" s="66"/>
      <c r="S24" s="217"/>
      <c r="T24" s="218"/>
      <c r="U24" s="218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</row>
    <row r="25" spans="1:53" ht="12.75" customHeight="1" x14ac:dyDescent="0.25">
      <c r="M25" s="276"/>
      <c r="N25" s="277"/>
      <c r="O25" s="277"/>
      <c r="P25" s="277"/>
      <c r="Q25" s="66"/>
      <c r="R25" s="66"/>
      <c r="S25" s="217"/>
      <c r="T25" s="218"/>
      <c r="U25" s="218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</row>
    <row r="26" spans="1:53" ht="12.75" customHeight="1" x14ac:dyDescent="0.25">
      <c r="M26" s="276"/>
      <c r="N26" s="277"/>
      <c r="O26" s="277"/>
      <c r="P26" s="277"/>
      <c r="Q26" s="66"/>
      <c r="R26" s="278"/>
      <c r="S26" s="217"/>
      <c r="T26" s="218"/>
      <c r="U26" s="218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</row>
    <row r="27" spans="1:53" ht="12.75" customHeight="1" x14ac:dyDescent="0.25">
      <c r="M27" s="276"/>
      <c r="N27" s="277"/>
      <c r="O27" s="277"/>
      <c r="P27" s="277"/>
      <c r="Q27" s="66"/>
      <c r="R27" s="66"/>
      <c r="S27" s="66"/>
      <c r="T27" s="66"/>
      <c r="U27" s="66"/>
      <c r="V27" s="66"/>
    </row>
    <row r="28" spans="1:53" ht="12.75" customHeight="1" x14ac:dyDescent="0.25">
      <c r="M28" s="276"/>
      <c r="N28" s="277"/>
      <c r="O28" s="277"/>
      <c r="P28" s="277"/>
      <c r="Q28" s="66"/>
      <c r="R28" s="66"/>
      <c r="S28" s="66"/>
      <c r="T28" s="66"/>
      <c r="U28" s="66"/>
      <c r="V28" s="66"/>
    </row>
    <row r="29" spans="1:53" s="279" customFormat="1" ht="12.75" customHeight="1" x14ac:dyDescent="0.25">
      <c r="K29" s="280"/>
      <c r="M29" s="281"/>
      <c r="N29" s="282"/>
      <c r="O29" s="282"/>
      <c r="P29" s="282"/>
    </row>
    <row r="30" spans="1:53" ht="12.75" customHeight="1" x14ac:dyDescent="0.3">
      <c r="A30" s="1" t="s">
        <v>306</v>
      </c>
      <c r="B30" s="1" t="s">
        <v>247</v>
      </c>
      <c r="M30" s="117"/>
    </row>
    <row r="31" spans="1:53" ht="12.75" customHeight="1" x14ac:dyDescent="0.3">
      <c r="L31" s="5" t="s">
        <v>1</v>
      </c>
      <c r="M31" s="6" t="s">
        <v>247</v>
      </c>
      <c r="P31" s="318"/>
      <c r="Q31" s="318"/>
    </row>
    <row r="32" spans="1:53" ht="12.75" customHeight="1" x14ac:dyDescent="0.25">
      <c r="B32" s="66"/>
      <c r="C32" s="66"/>
      <c r="D32" s="66"/>
      <c r="E32" s="66"/>
      <c r="F32" s="66"/>
      <c r="G32" s="66"/>
      <c r="H32" s="66"/>
      <c r="I32" s="66"/>
      <c r="J32" s="66"/>
      <c r="L32" s="5" t="s">
        <v>3</v>
      </c>
      <c r="M32" s="7" t="s">
        <v>248</v>
      </c>
    </row>
    <row r="33" spans="2:32" ht="12.75" customHeight="1" x14ac:dyDescent="0.25">
      <c r="B33" s="229"/>
      <c r="C33" s="235"/>
      <c r="D33" s="235"/>
      <c r="E33" s="235"/>
      <c r="F33" s="235"/>
      <c r="G33" s="235"/>
      <c r="H33" s="235"/>
      <c r="I33" s="235"/>
      <c r="J33" s="66"/>
      <c r="L33" s="5" t="s">
        <v>6</v>
      </c>
      <c r="M33" s="6" t="s">
        <v>249</v>
      </c>
    </row>
    <row r="34" spans="2:32" ht="12.75" customHeight="1" x14ac:dyDescent="0.3">
      <c r="B34" s="235"/>
      <c r="C34" s="229"/>
      <c r="D34" s="229"/>
      <c r="E34" s="229"/>
      <c r="F34" s="230"/>
      <c r="G34" s="230"/>
      <c r="H34" s="230"/>
      <c r="I34" s="229"/>
      <c r="J34" s="66"/>
      <c r="M34" s="117"/>
      <c r="N34" s="66"/>
      <c r="O34" s="66"/>
      <c r="P34" s="66"/>
      <c r="Q34" s="66"/>
    </row>
    <row r="35" spans="2:32" ht="12.75" customHeight="1" thickBot="1" x14ac:dyDescent="0.3">
      <c r="B35" s="235"/>
      <c r="C35" s="229"/>
      <c r="D35" s="229"/>
      <c r="E35" s="229"/>
      <c r="F35" s="229"/>
      <c r="G35" s="229"/>
      <c r="H35" s="229"/>
      <c r="I35" s="229"/>
      <c r="J35" s="66"/>
      <c r="M35" s="102" t="s">
        <v>307</v>
      </c>
      <c r="N35" s="119"/>
      <c r="O35" s="104"/>
      <c r="P35" s="119"/>
      <c r="Q35" s="119"/>
      <c r="R35" s="119"/>
      <c r="S35" s="104"/>
      <c r="T35" s="104"/>
      <c r="U35" s="66"/>
      <c r="V35" s="66"/>
      <c r="W35" s="66"/>
      <c r="X35" s="66"/>
      <c r="Y35" s="66"/>
    </row>
    <row r="36" spans="2:32" ht="12.75" customHeight="1" x14ac:dyDescent="0.25">
      <c r="B36" s="66"/>
      <c r="C36" s="66"/>
      <c r="D36" s="66"/>
      <c r="E36" s="66"/>
      <c r="F36" s="66"/>
      <c r="G36" s="66"/>
      <c r="H36" s="66"/>
      <c r="I36" s="66"/>
      <c r="J36" s="66"/>
      <c r="M36" s="145"/>
      <c r="N36" s="145">
        <v>2014</v>
      </c>
      <c r="O36" s="145">
        <v>2013</v>
      </c>
      <c r="P36" s="145">
        <v>2012</v>
      </c>
      <c r="Q36" s="145">
        <v>2011</v>
      </c>
      <c r="R36" s="145">
        <v>2010</v>
      </c>
      <c r="S36" s="145">
        <v>2009</v>
      </c>
      <c r="T36" s="145">
        <v>2008</v>
      </c>
      <c r="U36" s="145">
        <v>2007</v>
      </c>
      <c r="V36" s="145">
        <v>2006</v>
      </c>
    </row>
    <row r="37" spans="2:32" ht="12.75" customHeight="1" x14ac:dyDescent="0.25">
      <c r="M37" s="45" t="s">
        <v>110</v>
      </c>
      <c r="N37" s="283">
        <v>5.284386026</v>
      </c>
      <c r="O37" s="45">
        <v>5.26</v>
      </c>
      <c r="P37" s="284">
        <v>5.3305138786324804</v>
      </c>
      <c r="Q37" s="284">
        <v>5.3023527536907498</v>
      </c>
      <c r="R37" s="284">
        <v>5.2671994521735197</v>
      </c>
      <c r="S37" s="284">
        <v>5.27658963014097</v>
      </c>
      <c r="T37" s="284">
        <v>5.3139333119102599</v>
      </c>
      <c r="U37" s="284">
        <v>5.3494608062313498</v>
      </c>
      <c r="V37" s="284">
        <v>5.4672199570128202</v>
      </c>
    </row>
    <row r="38" spans="2:32" ht="12.75" customHeight="1" x14ac:dyDescent="0.25">
      <c r="M38" s="45" t="s">
        <v>108</v>
      </c>
      <c r="N38" s="283">
        <v>5.2359549469999997</v>
      </c>
      <c r="O38" s="45">
        <v>5.24</v>
      </c>
      <c r="P38" s="284">
        <v>5.3025718205399501</v>
      </c>
      <c r="Q38" s="284">
        <v>5.6628321161075199</v>
      </c>
      <c r="R38" s="284">
        <v>5.7098741506647901</v>
      </c>
      <c r="S38" s="284">
        <v>5.8431583392211497</v>
      </c>
      <c r="T38" s="284">
        <v>5.8374150220138299</v>
      </c>
      <c r="U38" s="284">
        <v>5.7768364297099701</v>
      </c>
      <c r="V38" s="284">
        <v>5.8240153648642599</v>
      </c>
    </row>
    <row r="39" spans="2:32" ht="12.75" customHeight="1" x14ac:dyDescent="0.25">
      <c r="M39" s="45" t="s">
        <v>111</v>
      </c>
      <c r="N39" s="283">
        <v>4.0941129109999999</v>
      </c>
      <c r="O39" s="45">
        <v>4.04</v>
      </c>
      <c r="P39" s="284">
        <v>4.1548261657476999</v>
      </c>
      <c r="Q39" s="284">
        <v>4.0237711658100004</v>
      </c>
      <c r="R39" s="284">
        <v>4.1309259323232297</v>
      </c>
      <c r="S39" s="284">
        <v>3.9786078479254701</v>
      </c>
      <c r="T39" s="284">
        <v>3.39252469922774</v>
      </c>
      <c r="U39" s="284">
        <v>3.3735763061561799</v>
      </c>
      <c r="V39" s="284">
        <v>3.3626242046767101</v>
      </c>
    </row>
    <row r="40" spans="2:32" ht="12.75" customHeight="1" thickBot="1" x14ac:dyDescent="0.3">
      <c r="M40" s="285" t="s">
        <v>112</v>
      </c>
      <c r="N40" s="286">
        <v>4.1575768530000001</v>
      </c>
      <c r="O40" s="285">
        <v>4.0599999999999996</v>
      </c>
      <c r="P40" s="287">
        <v>3.9701337674064998</v>
      </c>
      <c r="Q40" s="287">
        <v>3.8294439222903902</v>
      </c>
      <c r="R40" s="287">
        <v>3.80552976733569</v>
      </c>
      <c r="S40" s="287">
        <v>3.7537034087274401</v>
      </c>
      <c r="T40" s="287">
        <v>3.7799151654853098</v>
      </c>
      <c r="U40" s="287">
        <v>3.7820750987227099</v>
      </c>
      <c r="V40" s="287">
        <v>3.7220283356892199</v>
      </c>
    </row>
    <row r="41" spans="2:32" ht="12.75" customHeight="1" x14ac:dyDescent="0.25"/>
    <row r="42" spans="2:32" ht="12.75" customHeight="1" x14ac:dyDescent="0.25">
      <c r="M42" s="7"/>
      <c r="N42" s="45"/>
      <c r="O42" s="45"/>
      <c r="P42" s="45"/>
      <c r="Q42" s="45"/>
      <c r="R42" s="45"/>
      <c r="S42" s="45"/>
      <c r="T42" s="45"/>
      <c r="U42" s="45"/>
    </row>
    <row r="43" spans="2:32" ht="12.75" customHeight="1" x14ac:dyDescent="0.25">
      <c r="M43" s="158"/>
      <c r="N43" s="199"/>
      <c r="O43" s="199"/>
      <c r="P43" s="199"/>
      <c r="Q43" s="199"/>
    </row>
    <row r="44" spans="2:32" ht="12.75" customHeight="1" x14ac:dyDescent="0.3">
      <c r="M44" s="366"/>
      <c r="N44" s="368"/>
      <c r="O44" s="368"/>
      <c r="P44" s="368"/>
      <c r="Q44" s="371"/>
      <c r="R44" s="372"/>
      <c r="S44" s="372"/>
      <c r="T44" s="372"/>
      <c r="U44" s="372"/>
      <c r="V44" s="372"/>
      <c r="W44" s="372"/>
      <c r="X44" s="372"/>
    </row>
    <row r="45" spans="2:32" ht="12.75" customHeight="1" x14ac:dyDescent="0.25">
      <c r="M45" s="158"/>
      <c r="N45" s="288"/>
      <c r="O45" s="288"/>
      <c r="P45" s="288"/>
      <c r="Q45" s="288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</row>
    <row r="46" spans="2:32" ht="12.75" customHeight="1" x14ac:dyDescent="0.25">
      <c r="M46" s="158"/>
      <c r="N46" s="288"/>
      <c r="O46" s="288"/>
      <c r="P46" s="288"/>
      <c r="Q46" s="288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</row>
    <row r="47" spans="2:32" ht="12.75" customHeight="1" x14ac:dyDescent="0.25">
      <c r="M47" s="158"/>
      <c r="N47" s="288"/>
      <c r="O47" s="288"/>
      <c r="P47" s="288"/>
      <c r="Q47" s="288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</row>
    <row r="48" spans="2:32" ht="12.75" customHeight="1" x14ac:dyDescent="0.25">
      <c r="M48" s="158"/>
      <c r="N48" s="288"/>
      <c r="O48" s="288"/>
      <c r="P48" s="288"/>
      <c r="Q48" s="288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</row>
    <row r="49" spans="2:32" ht="12.75" customHeight="1" x14ac:dyDescent="0.25">
      <c r="M49" s="122"/>
      <c r="N49" s="290"/>
      <c r="O49" s="290"/>
      <c r="P49" s="290"/>
      <c r="Q49" s="290"/>
      <c r="R49" s="291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</row>
    <row r="50" spans="2:32" ht="12.75" customHeight="1" x14ac:dyDescent="0.25">
      <c r="M50" s="122"/>
      <c r="N50" s="290"/>
      <c r="O50" s="290"/>
      <c r="P50" s="290"/>
      <c r="Q50" s="290"/>
      <c r="R50" s="291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</row>
    <row r="51" spans="2:32" ht="12.75" customHeight="1" x14ac:dyDescent="0.25">
      <c r="M51" s="122"/>
      <c r="N51" s="132"/>
      <c r="O51" s="133"/>
      <c r="P51" s="133"/>
      <c r="Q51" s="132"/>
      <c r="R51" s="126"/>
    </row>
    <row r="52" spans="2:32" ht="12.75" customHeight="1" x14ac:dyDescent="0.25">
      <c r="M52" s="122"/>
      <c r="N52" s="132"/>
      <c r="O52" s="133"/>
      <c r="P52" s="133"/>
      <c r="Q52" s="132"/>
      <c r="R52" s="126"/>
    </row>
    <row r="53" spans="2:32" ht="12.75" customHeight="1" x14ac:dyDescent="0.25">
      <c r="M53" s="122"/>
      <c r="N53" s="132"/>
      <c r="O53" s="133"/>
      <c r="P53" s="133"/>
      <c r="Q53" s="132"/>
      <c r="R53" s="126"/>
    </row>
    <row r="54" spans="2:32" ht="12.75" customHeight="1" x14ac:dyDescent="0.25">
      <c r="M54" s="122"/>
      <c r="N54" s="132"/>
      <c r="O54" s="133"/>
      <c r="P54" s="133"/>
      <c r="Q54" s="132"/>
      <c r="R54" s="126"/>
    </row>
    <row r="55" spans="2:32" ht="12.75" customHeight="1" x14ac:dyDescent="0.25">
      <c r="M55" s="122"/>
      <c r="N55" s="132"/>
      <c r="O55" s="133"/>
      <c r="P55" s="133"/>
      <c r="Q55" s="132"/>
      <c r="R55" s="126"/>
    </row>
    <row r="56" spans="2:32" ht="12.75" customHeight="1" x14ac:dyDescent="0.25">
      <c r="M56" s="122"/>
      <c r="N56" s="132"/>
      <c r="O56" s="133"/>
      <c r="P56" s="133"/>
      <c r="Q56" s="132"/>
      <c r="R56" s="126"/>
    </row>
    <row r="57" spans="2:32" ht="12.75" customHeight="1" x14ac:dyDescent="0.25">
      <c r="M57" s="122"/>
      <c r="N57" s="132"/>
      <c r="O57" s="133"/>
      <c r="P57" s="133"/>
      <c r="Q57" s="132"/>
      <c r="R57" s="126"/>
    </row>
    <row r="58" spans="2:32" ht="12.75" customHeight="1" x14ac:dyDescent="0.25">
      <c r="M58" s="122"/>
      <c r="N58" s="132"/>
      <c r="O58" s="133"/>
      <c r="P58" s="133"/>
      <c r="Q58" s="132"/>
      <c r="R58" s="126"/>
    </row>
    <row r="59" spans="2:32" s="85" customFormat="1" ht="12.75" customHeight="1" x14ac:dyDescent="0.25">
      <c r="K59" s="87"/>
      <c r="M59" s="167"/>
      <c r="N59" s="168"/>
      <c r="O59" s="169"/>
      <c r="P59" s="169"/>
      <c r="Q59" s="168"/>
      <c r="R59" s="170"/>
    </row>
    <row r="60" spans="2:32" ht="12.75" customHeight="1" x14ac:dyDescent="0.25">
      <c r="M60" s="66"/>
      <c r="N60" s="66"/>
      <c r="O60" s="66"/>
      <c r="P60" s="66"/>
      <c r="Q60" s="66"/>
    </row>
    <row r="61" spans="2:32" ht="12.75" customHeight="1" x14ac:dyDescent="0.25">
      <c r="L61" s="5" t="s">
        <v>1</v>
      </c>
      <c r="M61" s="6" t="s">
        <v>251</v>
      </c>
      <c r="N61" s="66"/>
      <c r="O61" s="66"/>
      <c r="P61" s="66"/>
      <c r="Q61" s="66"/>
    </row>
    <row r="62" spans="2:32" ht="12.75" customHeight="1" x14ac:dyDescent="0.25">
      <c r="B62" s="321"/>
      <c r="C62" s="95"/>
      <c r="D62" s="95"/>
      <c r="E62" s="95"/>
      <c r="F62" s="95"/>
      <c r="G62" s="95"/>
      <c r="H62" s="95"/>
      <c r="I62" s="95"/>
      <c r="J62" s="95"/>
      <c r="K62" s="373"/>
      <c r="L62" s="5" t="s">
        <v>3</v>
      </c>
      <c r="M62" s="7" t="s">
        <v>252</v>
      </c>
      <c r="N62" s="66"/>
      <c r="O62" s="66"/>
      <c r="P62" s="66"/>
      <c r="Q62" s="66"/>
    </row>
    <row r="63" spans="2:32" ht="1.95" customHeight="1" x14ac:dyDescent="0.25">
      <c r="L63" s="5" t="s">
        <v>6</v>
      </c>
      <c r="M63" s="6" t="s">
        <v>253</v>
      </c>
      <c r="N63" s="66"/>
      <c r="O63" s="66"/>
      <c r="P63" s="66"/>
      <c r="Q63" s="66"/>
    </row>
    <row r="64" spans="2:32" ht="34.950000000000003" customHeight="1" x14ac:dyDescent="0.3">
      <c r="M64" s="117"/>
      <c r="N64" s="309" t="s">
        <v>288</v>
      </c>
      <c r="O64" s="309" t="s">
        <v>289</v>
      </c>
      <c r="P64" s="374"/>
      <c r="Q64" s="339"/>
      <c r="R64" s="95"/>
      <c r="S64" s="95"/>
    </row>
    <row r="65" spans="13:19" ht="12.75" customHeight="1" thickBot="1" x14ac:dyDescent="0.3">
      <c r="M65" s="102" t="s">
        <v>308</v>
      </c>
      <c r="N65" s="104"/>
      <c r="O65" s="104"/>
      <c r="P65" s="66"/>
      <c r="Q65" s="66"/>
    </row>
    <row r="66" spans="13:19" ht="12.75" customHeight="1" x14ac:dyDescent="0.25">
      <c r="M66" s="292" t="s">
        <v>255</v>
      </c>
      <c r="N66" s="293">
        <v>1.1714285714285715</v>
      </c>
      <c r="O66" s="294">
        <v>0.49000000000000005</v>
      </c>
      <c r="P66" s="295"/>
      <c r="Q66" s="295"/>
      <c r="R66" s="295"/>
      <c r="S66" s="295"/>
    </row>
    <row r="67" spans="13:19" ht="12.75" customHeight="1" x14ac:dyDescent="0.25">
      <c r="M67" s="296" t="s">
        <v>211</v>
      </c>
      <c r="N67" s="297">
        <v>1.5058106575963719</v>
      </c>
      <c r="O67" s="298">
        <v>0.92063492063492058</v>
      </c>
      <c r="P67" s="295"/>
      <c r="Q67" s="295"/>
      <c r="R67" s="295"/>
      <c r="S67" s="295"/>
    </row>
    <row r="68" spans="13:19" ht="12.75" customHeight="1" x14ac:dyDescent="0.25">
      <c r="M68" s="299" t="s">
        <v>256</v>
      </c>
      <c r="N68" s="300">
        <v>1.6179138321995463</v>
      </c>
      <c r="O68" s="300">
        <v>1.1150793650793649</v>
      </c>
      <c r="P68" s="295"/>
      <c r="Q68" s="295"/>
      <c r="R68" s="295"/>
      <c r="S68" s="295"/>
    </row>
    <row r="69" spans="13:19" ht="12.75" customHeight="1" x14ac:dyDescent="0.25">
      <c r="M69" s="301" t="s">
        <v>257</v>
      </c>
      <c r="N69" s="300">
        <v>1.0068027210884354</v>
      </c>
      <c r="O69" s="300">
        <v>1.4095238095238096</v>
      </c>
      <c r="P69" s="295"/>
      <c r="Q69" s="295"/>
      <c r="R69" s="295"/>
      <c r="S69" s="295"/>
    </row>
    <row r="70" spans="13:19" ht="12.75" customHeight="1" x14ac:dyDescent="0.25">
      <c r="M70" s="301" t="s">
        <v>258</v>
      </c>
      <c r="N70" s="300">
        <v>2.0742630385487528</v>
      </c>
      <c r="O70" s="300">
        <v>1.4539682539682541</v>
      </c>
      <c r="P70" s="295"/>
      <c r="Q70" s="295"/>
      <c r="R70" s="295"/>
      <c r="S70" s="295"/>
    </row>
    <row r="71" spans="13:19" ht="12.75" customHeight="1" x14ac:dyDescent="0.25">
      <c r="M71" s="301" t="s">
        <v>212</v>
      </c>
      <c r="N71" s="300">
        <v>2.1037414965986394</v>
      </c>
      <c r="O71" s="300">
        <v>1.4952380952380953</v>
      </c>
      <c r="P71" s="295"/>
      <c r="Q71" s="295"/>
      <c r="R71" s="295"/>
      <c r="S71" s="295"/>
    </row>
    <row r="72" spans="13:19" ht="12.75" customHeight="1" x14ac:dyDescent="0.25">
      <c r="M72" s="301" t="s">
        <v>259</v>
      </c>
      <c r="N72" s="300">
        <v>2.0691609977324266</v>
      </c>
      <c r="O72" s="300">
        <v>1.4968253968253968</v>
      </c>
      <c r="P72" s="295"/>
      <c r="Q72" s="295"/>
      <c r="R72" s="295"/>
      <c r="S72" s="295"/>
    </row>
    <row r="73" spans="13:19" ht="12.75" customHeight="1" x14ac:dyDescent="0.25">
      <c r="M73" s="301" t="s">
        <v>260</v>
      </c>
      <c r="N73" s="300">
        <v>1.9404761904761905</v>
      </c>
      <c r="O73" s="300">
        <v>1.5666666666666667</v>
      </c>
      <c r="P73" s="295"/>
      <c r="Q73" s="295"/>
      <c r="R73" s="295"/>
      <c r="S73" s="295"/>
    </row>
    <row r="74" spans="13:19" ht="12.75" customHeight="1" x14ac:dyDescent="0.25">
      <c r="M74" s="296" t="s">
        <v>261</v>
      </c>
      <c r="N74" s="302">
        <v>1.1473922902494331</v>
      </c>
      <c r="O74" s="302">
        <v>1.6063492063492062</v>
      </c>
      <c r="P74" s="295"/>
      <c r="Q74" s="295"/>
      <c r="R74" s="295"/>
      <c r="S74" s="295"/>
    </row>
    <row r="75" spans="13:19" ht="12.75" customHeight="1" x14ac:dyDescent="0.25">
      <c r="M75" s="296" t="s">
        <v>262</v>
      </c>
      <c r="N75" s="302">
        <v>2.0850340136054419</v>
      </c>
      <c r="O75" s="302">
        <v>1.6190476190476188</v>
      </c>
      <c r="P75" s="295"/>
      <c r="Q75" s="295"/>
      <c r="R75" s="295"/>
      <c r="S75" s="295"/>
    </row>
    <row r="76" spans="13:19" ht="12.75" customHeight="1" x14ac:dyDescent="0.25">
      <c r="M76" s="296" t="s">
        <v>263</v>
      </c>
      <c r="N76" s="302">
        <v>2.0663265306122449</v>
      </c>
      <c r="O76" s="302">
        <v>1.7428571428571429</v>
      </c>
      <c r="P76" s="295"/>
      <c r="Q76" s="295"/>
      <c r="R76" s="295"/>
      <c r="S76" s="295"/>
    </row>
    <row r="77" spans="13:19" ht="12.75" customHeight="1" x14ac:dyDescent="0.25">
      <c r="M77" s="301" t="s">
        <v>264</v>
      </c>
      <c r="N77" s="300">
        <v>2.2556689342403629</v>
      </c>
      <c r="O77" s="300">
        <v>1.807936507936508</v>
      </c>
      <c r="P77" s="295"/>
      <c r="Q77" s="295"/>
      <c r="R77" s="295"/>
      <c r="S77" s="295"/>
    </row>
    <row r="78" spans="13:19" ht="12.75" customHeight="1" x14ac:dyDescent="0.25">
      <c r="M78" s="296" t="s">
        <v>117</v>
      </c>
      <c r="N78" s="302">
        <v>1.746031746031746</v>
      </c>
      <c r="O78" s="302">
        <v>1.8444444444444443</v>
      </c>
      <c r="P78" s="295"/>
      <c r="Q78" s="295"/>
      <c r="R78" s="295"/>
      <c r="S78" s="295"/>
    </row>
    <row r="79" spans="13:19" ht="12.75" customHeight="1" x14ac:dyDescent="0.25">
      <c r="M79" s="301" t="s">
        <v>265</v>
      </c>
      <c r="N79" s="300">
        <v>2.6150793650793647</v>
      </c>
      <c r="O79" s="300">
        <v>1.9111111111111108</v>
      </c>
      <c r="P79" s="295"/>
      <c r="Q79" s="295"/>
      <c r="R79" s="295"/>
      <c r="S79" s="295"/>
    </row>
    <row r="80" spans="13:19" ht="12.75" customHeight="1" x14ac:dyDescent="0.25">
      <c r="M80" s="301" t="s">
        <v>113</v>
      </c>
      <c r="N80" s="300">
        <v>2.2840136054421771</v>
      </c>
      <c r="O80" s="300">
        <v>1.9476190476190478</v>
      </c>
      <c r="P80" s="295"/>
      <c r="Q80" s="295"/>
      <c r="R80" s="295"/>
      <c r="S80" s="295"/>
    </row>
    <row r="81" spans="5:19" ht="12.75" customHeight="1" x14ac:dyDescent="0.25">
      <c r="M81" s="303" t="s">
        <v>266</v>
      </c>
      <c r="N81" s="304">
        <v>2.2853166266506606</v>
      </c>
      <c r="O81" s="304">
        <v>2.0358403361344544</v>
      </c>
      <c r="P81" s="295"/>
      <c r="Q81" s="295"/>
      <c r="R81" s="295"/>
      <c r="S81" s="295"/>
    </row>
    <row r="82" spans="5:19" ht="12.75" customHeight="1" x14ac:dyDescent="0.25">
      <c r="M82" s="296" t="s">
        <v>267</v>
      </c>
      <c r="N82" s="302">
        <v>2.458049886621315</v>
      </c>
      <c r="O82" s="302">
        <v>2.0412698412698411</v>
      </c>
      <c r="P82" s="295"/>
      <c r="Q82" s="295"/>
      <c r="R82" s="295"/>
      <c r="S82" s="295"/>
    </row>
    <row r="83" spans="5:19" ht="12.75" customHeight="1" x14ac:dyDescent="0.25">
      <c r="M83" s="301" t="s">
        <v>268</v>
      </c>
      <c r="N83" s="300">
        <v>2.0062358276643995</v>
      </c>
      <c r="O83" s="300">
        <v>2.058730158730159</v>
      </c>
      <c r="P83" s="295"/>
      <c r="Q83" s="295"/>
      <c r="R83" s="295"/>
      <c r="S83" s="295"/>
    </row>
    <row r="84" spans="5:19" ht="12.75" customHeight="1" x14ac:dyDescent="0.25">
      <c r="M84" s="296" t="s">
        <v>269</v>
      </c>
      <c r="N84" s="302">
        <v>2.4104308390022675</v>
      </c>
      <c r="O84" s="302">
        <v>2.0746031746031748</v>
      </c>
      <c r="P84" s="295"/>
      <c r="Q84" s="295"/>
      <c r="R84" s="295"/>
      <c r="S84" s="295"/>
    </row>
    <row r="85" spans="5:19" ht="12.75" customHeight="1" x14ac:dyDescent="0.25">
      <c r="E85" s="177"/>
      <c r="F85" s="177"/>
      <c r="G85" s="177"/>
      <c r="H85" s="177"/>
      <c r="M85" s="301" t="s">
        <v>135</v>
      </c>
      <c r="N85" s="300">
        <v>2.9472789115646258</v>
      </c>
      <c r="O85" s="300">
        <v>2.0761904761904764</v>
      </c>
      <c r="P85" s="295"/>
      <c r="Q85" s="295"/>
      <c r="R85" s="295"/>
      <c r="S85" s="295"/>
    </row>
    <row r="86" spans="5:19" ht="12.75" customHeight="1" x14ac:dyDescent="0.25">
      <c r="E86" s="177"/>
      <c r="F86" s="177"/>
      <c r="G86" s="177"/>
      <c r="H86" s="177"/>
      <c r="M86" s="301" t="s">
        <v>270</v>
      </c>
      <c r="N86" s="300">
        <v>2.3202947845804989</v>
      </c>
      <c r="O86" s="300">
        <v>2.0984126984126985</v>
      </c>
      <c r="P86" s="295"/>
      <c r="Q86" s="295"/>
      <c r="R86" s="295"/>
      <c r="S86" s="295"/>
    </row>
    <row r="87" spans="5:19" ht="12.75" customHeight="1" x14ac:dyDescent="0.25">
      <c r="E87" s="177"/>
      <c r="F87" s="177"/>
      <c r="G87" s="177"/>
      <c r="H87" s="177"/>
      <c r="M87" s="296" t="s">
        <v>271</v>
      </c>
      <c r="N87" s="302">
        <v>2.4421768707482991</v>
      </c>
      <c r="O87" s="302">
        <v>2.1190476190476191</v>
      </c>
      <c r="P87" s="295"/>
      <c r="Q87" s="295"/>
      <c r="R87" s="295"/>
      <c r="S87" s="295"/>
    </row>
    <row r="88" spans="5:19" ht="12.75" customHeight="1" x14ac:dyDescent="0.25">
      <c r="E88" s="177"/>
      <c r="F88" s="177"/>
      <c r="G88" s="177"/>
      <c r="H88" s="177"/>
      <c r="M88" s="301" t="s">
        <v>272</v>
      </c>
      <c r="N88" s="300">
        <v>2.3905895691609977</v>
      </c>
      <c r="O88" s="300">
        <v>2.1968253968253966</v>
      </c>
      <c r="P88" s="295"/>
      <c r="Q88" s="295"/>
      <c r="R88" s="295"/>
      <c r="S88" s="295"/>
    </row>
    <row r="89" spans="5:19" ht="12.75" customHeight="1" x14ac:dyDescent="0.25">
      <c r="E89" s="177"/>
      <c r="F89" s="177"/>
      <c r="G89" s="177"/>
      <c r="H89" s="177"/>
      <c r="M89" s="296" t="s">
        <v>273</v>
      </c>
      <c r="N89" s="302">
        <v>2.47108843537415</v>
      </c>
      <c r="O89" s="302">
        <v>2.2095238095238097</v>
      </c>
      <c r="P89" s="295"/>
      <c r="Q89" s="295"/>
      <c r="R89" s="295"/>
      <c r="S89" s="295"/>
    </row>
    <row r="90" spans="5:19" ht="12.75" customHeight="1" x14ac:dyDescent="0.25">
      <c r="E90" s="177"/>
      <c r="F90" s="177"/>
      <c r="G90" s="177"/>
      <c r="H90" s="177"/>
      <c r="M90" s="296" t="s">
        <v>274</v>
      </c>
      <c r="N90" s="302">
        <v>2.3095238095238093</v>
      </c>
      <c r="O90" s="302">
        <v>2.2333333333333334</v>
      </c>
      <c r="P90" s="295"/>
      <c r="Q90" s="295"/>
      <c r="R90" s="295"/>
      <c r="S90" s="295"/>
    </row>
    <row r="91" spans="5:19" ht="12.75" customHeight="1" x14ac:dyDescent="0.25">
      <c r="E91" s="177"/>
      <c r="F91" s="177"/>
      <c r="G91" s="177"/>
      <c r="H91" s="177"/>
      <c r="M91" s="305" t="s">
        <v>275</v>
      </c>
      <c r="N91" s="302">
        <v>2.7352607709750565</v>
      </c>
      <c r="O91" s="302">
        <v>2.2793650793650797</v>
      </c>
      <c r="P91" s="295"/>
      <c r="Q91" s="295"/>
      <c r="R91" s="295"/>
      <c r="S91" s="295"/>
    </row>
    <row r="92" spans="5:19" ht="12.75" customHeight="1" x14ac:dyDescent="0.25">
      <c r="E92" s="177"/>
      <c r="F92" s="177"/>
      <c r="G92" s="177"/>
      <c r="H92" s="177"/>
      <c r="M92" s="301" t="s">
        <v>276</v>
      </c>
      <c r="N92" s="300">
        <v>2.1683673469387754</v>
      </c>
      <c r="O92" s="300">
        <v>2.2857142857142856</v>
      </c>
      <c r="P92" s="295"/>
      <c r="Q92" s="295"/>
      <c r="R92" s="295"/>
      <c r="S92" s="295"/>
    </row>
    <row r="93" spans="5:19" ht="12.75" customHeight="1" x14ac:dyDescent="0.25">
      <c r="E93" s="177"/>
      <c r="F93" s="177"/>
      <c r="G93" s="177"/>
      <c r="H93" s="177"/>
      <c r="M93" s="296" t="s">
        <v>277</v>
      </c>
      <c r="N93" s="302">
        <v>2.2159863945578233</v>
      </c>
      <c r="O93" s="302">
        <v>2.3523809523809525</v>
      </c>
      <c r="P93" s="295"/>
      <c r="Q93" s="295"/>
      <c r="R93" s="295"/>
      <c r="S93" s="295"/>
    </row>
    <row r="94" spans="5:19" ht="12.75" customHeight="1" x14ac:dyDescent="0.25">
      <c r="E94" s="177"/>
      <c r="F94" s="177"/>
      <c r="G94" s="177"/>
      <c r="H94" s="177"/>
      <c r="M94" s="301" t="s">
        <v>278</v>
      </c>
      <c r="N94" s="300">
        <v>2.1666666666666665</v>
      </c>
      <c r="O94" s="300">
        <v>2.3833333333333333</v>
      </c>
      <c r="P94" s="295"/>
      <c r="Q94" s="295"/>
      <c r="R94" s="295"/>
      <c r="S94" s="295"/>
    </row>
    <row r="95" spans="5:19" ht="12.75" customHeight="1" x14ac:dyDescent="0.25">
      <c r="E95" s="177"/>
      <c r="F95" s="177"/>
      <c r="G95" s="177"/>
      <c r="H95" s="177"/>
      <c r="M95" s="296" t="s">
        <v>279</v>
      </c>
      <c r="N95" s="302">
        <v>2.6689342403628116</v>
      </c>
      <c r="O95" s="302">
        <v>2.3865079365079365</v>
      </c>
      <c r="P95" s="295"/>
      <c r="Q95" s="295"/>
      <c r="R95" s="295"/>
      <c r="S95" s="295"/>
    </row>
    <row r="96" spans="5:19" ht="12.75" customHeight="1" x14ac:dyDescent="0.25">
      <c r="E96" s="177"/>
      <c r="F96" s="177"/>
      <c r="G96" s="177"/>
      <c r="H96" s="177"/>
      <c r="M96" s="301" t="s">
        <v>10</v>
      </c>
      <c r="N96" s="300">
        <v>2.7942176870748296</v>
      </c>
      <c r="O96" s="300">
        <v>2.4119047619047618</v>
      </c>
      <c r="P96" s="295"/>
      <c r="Q96" s="295"/>
      <c r="R96" s="295"/>
      <c r="S96" s="295"/>
    </row>
    <row r="97" spans="1:53" ht="12.75" customHeight="1" x14ac:dyDescent="0.25">
      <c r="E97" s="177"/>
      <c r="F97" s="177"/>
      <c r="G97" s="177"/>
      <c r="H97" s="177"/>
      <c r="M97" s="301" t="s">
        <v>280</v>
      </c>
      <c r="N97" s="300">
        <v>2.8577097505668934</v>
      </c>
      <c r="O97" s="300">
        <v>2.450793650793651</v>
      </c>
      <c r="P97" s="295"/>
      <c r="Q97" s="295"/>
      <c r="R97" s="295"/>
      <c r="S97" s="295"/>
    </row>
    <row r="98" spans="1:53" ht="12.75" customHeight="1" x14ac:dyDescent="0.25">
      <c r="E98" s="177"/>
      <c r="F98" s="177"/>
      <c r="G98" s="177"/>
      <c r="H98" s="177"/>
      <c r="M98" s="296" t="s">
        <v>281</v>
      </c>
      <c r="N98" s="302">
        <v>2.5170068027210881</v>
      </c>
      <c r="O98" s="302">
        <v>2.5238095238095237</v>
      </c>
      <c r="P98" s="295"/>
      <c r="Q98" s="295"/>
      <c r="R98" s="295"/>
      <c r="S98" s="295"/>
    </row>
    <row r="99" spans="1:53" ht="12.75" customHeight="1" x14ac:dyDescent="0.25">
      <c r="E99" s="177"/>
      <c r="F99" s="177"/>
      <c r="G99" s="177"/>
      <c r="H99" s="177"/>
      <c r="M99" s="301" t="s">
        <v>282</v>
      </c>
      <c r="N99" s="300">
        <v>1.8049886621315192</v>
      </c>
      <c r="O99" s="300">
        <v>2.5269841269841269</v>
      </c>
      <c r="P99" s="295"/>
      <c r="Q99" s="295"/>
      <c r="R99" s="295"/>
      <c r="S99" s="295"/>
    </row>
    <row r="100" spans="1:53" ht="12.75" customHeight="1" x14ac:dyDescent="0.25">
      <c r="E100" s="177"/>
      <c r="F100" s="177"/>
      <c r="G100" s="177"/>
      <c r="H100" s="177"/>
      <c r="M100" s="296" t="s">
        <v>283</v>
      </c>
      <c r="N100" s="302">
        <v>2.9070294784580497</v>
      </c>
      <c r="O100" s="302">
        <v>2.56984126984127</v>
      </c>
      <c r="P100" s="295"/>
      <c r="Q100" s="295"/>
      <c r="R100" s="295"/>
      <c r="S100" s="295"/>
    </row>
    <row r="101" spans="1:53" ht="12.75" customHeight="1" x14ac:dyDescent="0.25">
      <c r="E101" s="177"/>
      <c r="F101" s="177"/>
      <c r="G101" s="177"/>
      <c r="H101" s="177"/>
      <c r="M101" s="306" t="s">
        <v>111</v>
      </c>
      <c r="N101" s="307">
        <v>2.8225623582766439</v>
      </c>
      <c r="O101" s="307">
        <v>2.6015873015873017</v>
      </c>
      <c r="P101" s="295"/>
      <c r="Q101" s="295"/>
      <c r="R101" s="295"/>
      <c r="S101" s="295"/>
    </row>
    <row r="102" spans="1:53" ht="12.75" customHeight="1" x14ac:dyDescent="0.25">
      <c r="E102" s="177"/>
      <c r="F102" s="177"/>
      <c r="G102" s="177"/>
      <c r="H102" s="177"/>
      <c r="M102" s="301" t="s">
        <v>112</v>
      </c>
      <c r="N102" s="300">
        <v>2.9778911564625847</v>
      </c>
      <c r="O102" s="300">
        <v>2.7190476190476187</v>
      </c>
      <c r="P102" s="295"/>
      <c r="Q102" s="295"/>
      <c r="R102" s="295"/>
      <c r="S102" s="295"/>
    </row>
    <row r="103" spans="1:53" ht="12.75" customHeight="1" x14ac:dyDescent="0.25">
      <c r="E103" s="177"/>
      <c r="F103" s="177"/>
      <c r="G103" s="177"/>
      <c r="H103" s="177"/>
      <c r="M103" s="296" t="s">
        <v>210</v>
      </c>
      <c r="N103" s="302">
        <v>2.9379251700680271</v>
      </c>
      <c r="O103" s="302">
        <v>2.8380952380952382</v>
      </c>
      <c r="P103" s="295"/>
      <c r="Q103" s="295"/>
      <c r="R103" s="295"/>
      <c r="S103" s="295"/>
    </row>
    <row r="104" spans="1:53" ht="12.75" customHeight="1" x14ac:dyDescent="0.25">
      <c r="E104" s="177"/>
      <c r="F104" s="177"/>
      <c r="G104" s="177"/>
      <c r="H104" s="177"/>
      <c r="M104" s="301" t="s">
        <v>284</v>
      </c>
      <c r="N104" s="300">
        <v>2.4739229024943308</v>
      </c>
      <c r="O104" s="300">
        <v>2.8634920634920635</v>
      </c>
      <c r="P104" s="295"/>
      <c r="Q104" s="295"/>
      <c r="R104" s="295"/>
      <c r="S104" s="295"/>
    </row>
    <row r="105" spans="1:53" ht="12.75" customHeight="1" x14ac:dyDescent="0.25">
      <c r="E105" s="177"/>
      <c r="F105" s="177"/>
      <c r="G105" s="177"/>
      <c r="H105" s="177"/>
      <c r="M105" s="296" t="s">
        <v>285</v>
      </c>
      <c r="N105" s="302">
        <v>2.6604308390022675</v>
      </c>
      <c r="O105" s="302">
        <v>2.8746031746031746</v>
      </c>
      <c r="P105" s="295"/>
      <c r="Q105" s="295"/>
      <c r="R105" s="295"/>
      <c r="S105" s="295"/>
    </row>
    <row r="106" spans="1:53" ht="12.75" customHeight="1" x14ac:dyDescent="0.25">
      <c r="E106" s="177"/>
      <c r="F106" s="177"/>
      <c r="G106" s="177"/>
      <c r="H106" s="177"/>
      <c r="M106" s="296" t="s">
        <v>286</v>
      </c>
      <c r="N106" s="302">
        <v>2.685374149659864</v>
      </c>
      <c r="O106" s="302">
        <v>3.0095238095238095</v>
      </c>
      <c r="P106" s="295"/>
      <c r="Q106" s="295"/>
      <c r="R106" s="295"/>
      <c r="S106" s="295"/>
    </row>
    <row r="107" spans="1:53" s="85" customFormat="1" ht="12.75" customHeight="1" x14ac:dyDescent="0.25">
      <c r="A107" s="66"/>
      <c r="B107" s="66"/>
      <c r="C107" s="66"/>
      <c r="D107" s="66"/>
      <c r="E107" s="375"/>
      <c r="F107" s="375"/>
      <c r="G107" s="375"/>
      <c r="H107" s="375"/>
      <c r="I107" s="66"/>
      <c r="J107" s="66"/>
      <c r="K107" s="40"/>
      <c r="L107" s="66"/>
      <c r="M107" s="299" t="s">
        <v>109</v>
      </c>
      <c r="N107" s="300">
        <v>3.2199546485260773</v>
      </c>
      <c r="O107" s="377">
        <v>3.3079365079365082</v>
      </c>
      <c r="P107" s="295"/>
      <c r="Q107" s="295"/>
      <c r="R107" s="295"/>
      <c r="S107" s="295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</row>
    <row r="108" spans="1:53" ht="12.75" customHeight="1" x14ac:dyDescent="0.25">
      <c r="M108" s="296" t="s">
        <v>118</v>
      </c>
      <c r="N108" s="302">
        <v>2.614795918367347</v>
      </c>
      <c r="O108" s="302">
        <v>3.4857142857142858</v>
      </c>
      <c r="P108" s="295"/>
      <c r="Q108" s="295"/>
      <c r="R108" s="295"/>
      <c r="S108" s="295"/>
    </row>
    <row r="109" spans="1:53" ht="12.75" customHeight="1" x14ac:dyDescent="0.25">
      <c r="M109" s="301" t="s">
        <v>287</v>
      </c>
      <c r="N109" s="300">
        <v>2.9467120181405901</v>
      </c>
      <c r="O109" s="300">
        <v>4.1253968253968258</v>
      </c>
      <c r="P109" s="295"/>
      <c r="Q109" s="295"/>
      <c r="R109" s="295"/>
      <c r="S109" s="295"/>
    </row>
    <row r="110" spans="1:53" ht="12.75" customHeight="1" x14ac:dyDescent="0.25">
      <c r="M110" s="308"/>
      <c r="P110" s="295"/>
      <c r="Q110" s="295"/>
      <c r="R110" s="295"/>
      <c r="S110" s="295"/>
    </row>
    <row r="111" spans="1:53" ht="30" customHeight="1" x14ac:dyDescent="0.25">
      <c r="P111" s="295"/>
      <c r="Q111" s="295"/>
      <c r="R111" s="295"/>
      <c r="S111" s="295"/>
    </row>
    <row r="112" spans="1:53" ht="12.75" customHeight="1" x14ac:dyDescent="0.25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7"/>
      <c r="L112" s="85"/>
      <c r="M112" s="85"/>
      <c r="N112" s="85"/>
      <c r="O112" s="376"/>
      <c r="P112" s="376"/>
      <c r="Q112" s="376"/>
      <c r="R112" s="376"/>
      <c r="S112" s="376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</row>
    <row r="113" spans="13:13" ht="12.75" customHeight="1" x14ac:dyDescent="0.25"/>
    <row r="114" spans="13:13" ht="12.75" customHeight="1" x14ac:dyDescent="0.25">
      <c r="M114" s="7"/>
    </row>
    <row r="115" spans="13:13" ht="12.75" customHeight="1" x14ac:dyDescent="0.25"/>
    <row r="116" spans="13:13" ht="12.75" customHeight="1" x14ac:dyDescent="0.25"/>
    <row r="117" spans="13:13" ht="12.75" customHeight="1" x14ac:dyDescent="0.25"/>
    <row r="118" spans="13:13" ht="12.75" customHeight="1" x14ac:dyDescent="0.25"/>
    <row r="119" spans="13:13" ht="12.75" customHeight="1" x14ac:dyDescent="0.25"/>
    <row r="120" spans="13:13" ht="12.75" customHeight="1" x14ac:dyDescent="0.25"/>
    <row r="121" spans="13:13" ht="12.75" customHeight="1" x14ac:dyDescent="0.25"/>
    <row r="122" spans="13:13" ht="12.75" customHeight="1" x14ac:dyDescent="0.25"/>
    <row r="123" spans="13:13" ht="12.75" customHeight="1" x14ac:dyDescent="0.25"/>
    <row r="124" spans="13:13" ht="12.75" customHeight="1" x14ac:dyDescent="0.25"/>
    <row r="125" spans="13:13" ht="12.75" customHeight="1" x14ac:dyDescent="0.25"/>
    <row r="126" spans="13:13" ht="12.75" customHeight="1" x14ac:dyDescent="0.25"/>
    <row r="127" spans="13:13" ht="12.75" customHeight="1" x14ac:dyDescent="0.25"/>
    <row r="128" spans="13:13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</sheetData>
  <hyperlinks>
    <hyperlink ref="M3" r:id="rId1"/>
    <hyperlink ref="M32" r:id="rId2"/>
    <hyperlink ref="M62" r:id="rId3" location="update" display="OECD - Index of Employment Protection"/>
  </hyperlinks>
  <pageMargins left="0.75" right="0.75" top="1" bottom="1" header="0.5" footer="0.5"/>
  <pageSetup paperSize="9" orientation="portrait" verticalDpi="598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Slide 19</vt:lpstr>
      <vt:lpstr>Slide 20</vt:lpstr>
      <vt:lpstr>Slide 21</vt:lpstr>
      <vt:lpstr>Slide 22</vt:lpstr>
      <vt:lpstr>Slide 23</vt:lpstr>
      <vt:lpstr>Slide 24</vt:lpstr>
      <vt:lpstr>Slide 25</vt:lpstr>
      <vt:lpstr>Slide 26</vt:lpstr>
      <vt:lpstr>Slide 27</vt:lpstr>
    </vt:vector>
  </TitlesOfParts>
  <Company>BIS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Chadeesingh Lal (Analysis)</dc:creator>
  <cp:lastModifiedBy>Shirley Jackie (Communications)</cp:lastModifiedBy>
  <dcterms:created xsi:type="dcterms:W3CDTF">2015-01-15T09:50:28Z</dcterms:created>
  <dcterms:modified xsi:type="dcterms:W3CDTF">2015-01-20T11:19:12Z</dcterms:modified>
</cp:coreProperties>
</file>