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0" yWindow="225" windowWidth="11280" windowHeight="3600" tabRatio="433" activeTab="0"/>
  </bookViews>
  <sheets>
    <sheet name="INSTRUCTIONS" sheetId="1" r:id="rId1"/>
    <sheet name="Establishment details" sheetId="2" r:id="rId2"/>
    <sheet name="Procedure details" sheetId="3" r:id="rId3"/>
    <sheet name="mismac" sheetId="4" state="hidden" r:id="rId4"/>
    <sheet name="Lists" sheetId="5" state="hidden" r:id="rId5"/>
  </sheets>
  <definedNames>
    <definedName name="_xlfn.IFERROR" hidden="1">#NAME?</definedName>
    <definedName name="AcutePurpose">'Lists'!$CD$24:$CD$26</definedName>
    <definedName name="AnimalsList">'Lists'!$M$2:$M$37</definedName>
    <definedName name="BasicTransPurpose">'Lists'!$BT$1:$BT$2</definedName>
    <definedName name="CITES">'Lists'!#REF!</definedName>
    <definedName name="CountryCodesList">'Lists'!$T$2:$T$29</definedName>
    <definedName name="customsev">'Lists'!$AL$13:$AL$14</definedName>
    <definedName name="EcotoxicityPurpose">'Lists'!$CD$37:$CD$42</definedName>
    <definedName name="GeneralLegislation">'Lists'!$W$2:$W$4</definedName>
    <definedName name="GeneralLegislationStart">'Lists'!$W$1</definedName>
    <definedName name="GeneticStatusList">'Lists'!$BJ$2:$BJ$4</definedName>
    <definedName name="NHPGenerationList">'Lists'!$BF$2:$BF$5</definedName>
    <definedName name="NHPSourceList">'Lists'!$AY$2:$AY$7</definedName>
    <definedName name="NMBA">'Lists'!$AL$21:$AL$22</definedName>
    <definedName name="ParticularLegislation">'Lists'!$AD$2:$AD$11</definedName>
    <definedName name="ParticularLegislationStart">'Lists'!$AD$1</definedName>
    <definedName name="PlaceBirthList">'Lists'!$AR$2:$AR$7</definedName>
    <definedName name="_xlnm.Print_Area" localSheetId="0">'INSTRUCTIONS'!$A$1:$D$35</definedName>
    <definedName name="_xlnm.Print_Area" localSheetId="2">'Procedure details'!$E$1:$V$304</definedName>
    <definedName name="Proc">'Lists'!$AL$17:$AL$18</definedName>
    <definedName name="PurposeBasicResearch">'Lists'!$BT$10:$BT$22</definedName>
    <definedName name="PurposeLevel1">'Lists'!$BT$1:$BT$8</definedName>
    <definedName name="Purposes">'Lists'!$B$2:$B$70</definedName>
    <definedName name="PurposesReduced">'Lists'!$B$2:$B$31</definedName>
    <definedName name="PurposeTranslationalResearch">'Lists'!$BT$24:$BT$40</definedName>
    <definedName name="QualityControlPurpose">'Lists'!$BY$15:$BY$18</definedName>
    <definedName name="RegulatoryUsePurpose">'Lists'!$BY$10:$BY$13</definedName>
    <definedName name="RepeatedDosePurpose">'Lists'!$CD$28:$CD$30</definedName>
    <definedName name="ReportingYearsList">'Lists'!$BQ$2:$BQ$4</definedName>
    <definedName name="RoutinePurpose">'Lists'!$BY$20:$BY$22</definedName>
    <definedName name="SeverityList">'Lists'!$AL$2:$AL$6</definedName>
    <definedName name="SOD">'Lists'!#REF!</definedName>
    <definedName name="TOSI">'Lists'!$AL$25:$AL$29</definedName>
    <definedName name="ToxicityPurpose">'Lists'!$BZ$24:$BZ$40</definedName>
    <definedName name="YesNotList">'Lists'!$AP$2:$AP$3</definedName>
  </definedNames>
  <calcPr fullCalcOnLoad="1"/>
</workbook>
</file>

<file path=xl/sharedStrings.xml><?xml version="1.0" encoding="utf-8"?>
<sst xmlns="http://schemas.openxmlformats.org/spreadsheetml/2006/main" count="455" uniqueCount="373">
  <si>
    <t>Combined Purposes</t>
  </si>
  <si>
    <t>Code</t>
  </si>
  <si>
    <t>Type of animal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</si>
  <si>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</si>
  <si>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</si>
  <si>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</si>
  <si>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</si>
  <si>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</si>
  <si>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</si>
  <si>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</si>
  <si>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</si>
  <si>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</si>
  <si>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</si>
  <si>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</si>
  <si>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</si>
  <si>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</si>
  <si>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</si>
  <si>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</si>
  <si>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</si>
  <si>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</si>
  <si>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</si>
  <si>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</si>
  <si>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</si>
  <si>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</si>
  <si>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</si>
  <si>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</si>
  <si>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</si>
  <si>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</si>
  <si>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</si>
  <si>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</si>
  <si>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</si>
  <si>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</si>
  <si>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</si>
  <si>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</si>
  <si>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</si>
  <si>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</si>
  <si>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</si>
  <si>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</si>
  <si>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</si>
  <si>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Mice (Mus musculus)</t>
  </si>
  <si>
    <t>Rats (Rattus norvegicus)</t>
  </si>
  <si>
    <t>Guinea-Pigs (Cavia porcellus)</t>
  </si>
  <si>
    <t>Hamsters (Syrian) (Mesocricetus auratus)</t>
  </si>
  <si>
    <t>Hamsters (chinese) (Cricetulus griseus)</t>
  </si>
  <si>
    <t>Mongolian gerbil (Meriones unguiculatus)</t>
  </si>
  <si>
    <t>Other Rodents (other Rodentia)</t>
  </si>
  <si>
    <t>Rabbits (Oryctolagus cuniculus)</t>
  </si>
  <si>
    <t>Cats (Felis catus)</t>
  </si>
  <si>
    <t>Dogs (Canis familiaris)</t>
  </si>
  <si>
    <t>Ferrets (Mustela putorius furo)</t>
  </si>
  <si>
    <t>Other carnivores (other Carnivora)</t>
  </si>
  <si>
    <t>Horses, donkeys &amp; cross-breeds (Equidae)</t>
  </si>
  <si>
    <t>Pigs (Sus scrofa domesticus)</t>
  </si>
  <si>
    <t>Goats (Capra aegagrus hircus)</t>
  </si>
  <si>
    <t>Sheep (Ovis aries)</t>
  </si>
  <si>
    <t>Cattle (Bos primigenius)</t>
  </si>
  <si>
    <t>Prosimians (Prosimia)</t>
  </si>
  <si>
    <t>Marmoset and tamarins (eg. Callithrix jacchus)</t>
  </si>
  <si>
    <t>Cynomolgus monkey (Macaca fascicularis)</t>
  </si>
  <si>
    <t>Rhesus monkey (Macaca mulatta)</t>
  </si>
  <si>
    <t>Vervets Chlorocebus spp. (usually either pygerythrus or sabaeus)</t>
  </si>
  <si>
    <t>Baboons (Papio spp.)</t>
  </si>
  <si>
    <t>Squirrel monkey (eg. Saimiri sciureus)</t>
  </si>
  <si>
    <t>Other species of non-human primates (other species of Ceboidea and Cercopithecoidea)</t>
  </si>
  <si>
    <t>Apes (Hominoidea)</t>
  </si>
  <si>
    <t>Other Mammals (other Mammalia)</t>
  </si>
  <si>
    <t>Domestic fowl (Gallus gallus domesticus)</t>
  </si>
  <si>
    <t>Other birds (other Aves)</t>
  </si>
  <si>
    <t>Reptiles (Reptilia)</t>
  </si>
  <si>
    <t>Rana (Rana temporaria and Rana pipiens)</t>
  </si>
  <si>
    <t>Xenopus (Xenopus laevis and Xenopus tropicalis)</t>
  </si>
  <si>
    <t>Other Amphibians (other Amphibia)</t>
  </si>
  <si>
    <t>Zebra fish (Danio rerio)</t>
  </si>
  <si>
    <t>Other Fish (other Pisces)</t>
  </si>
  <si>
    <t>Cephalopods (Cephalopoda)</t>
  </si>
  <si>
    <t>Code + Type</t>
  </si>
  <si>
    <t>Severity</t>
  </si>
  <si>
    <t xml:space="preserve">Legislative requirements </t>
  </si>
  <si>
    <t>Y/N</t>
  </si>
  <si>
    <t>Place of birth</t>
  </si>
  <si>
    <t>Non-human primate - source</t>
  </si>
  <si>
    <t>Non-human primate - generation</t>
  </si>
  <si>
    <t xml:space="preserve"> </t>
  </si>
  <si>
    <t>Genetic status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</si>
  <si>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</si>
  <si>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</si>
  <si>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</si>
  <si>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</si>
  <si>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</si>
  <si>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</si>
  <si>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</si>
  <si>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</si>
  <si>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</si>
  <si>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</si>
  <si>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</si>
  <si>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</si>
  <si>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</si>
  <si>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</si>
  <si>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</si>
  <si>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</si>
  <si>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</si>
  <si>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</si>
  <si>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</si>
  <si>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</si>
  <si>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</si>
  <si>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</si>
  <si>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</si>
  <si>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</si>
  <si>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</si>
  <si>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</si>
  <si>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</si>
  <si>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Country:</t>
  </si>
  <si>
    <t>Reporting Years</t>
  </si>
  <si>
    <t>Reported year:</t>
  </si>
  <si>
    <t>Email:</t>
  </si>
  <si>
    <t>Toxicity and other safety testing required by legislation</t>
  </si>
  <si>
    <t>Specify other</t>
  </si>
  <si>
    <t>Testing by legislation</t>
  </si>
  <si>
    <t xml:space="preserve">Legislative Requirements (origin of the legislation) </t>
  </si>
  <si>
    <t>[PB2] (Basic Research) Cardiovascular Blood and Lymphatic System</t>
  </si>
  <si>
    <t>[PB3] (Basic Research) Nervous System</t>
  </si>
  <si>
    <t>[PB5] (Basic Research) Gastrointestinal System including Liver</t>
  </si>
  <si>
    <t>[PB6] (Basic Research) Musculoskeletal System</t>
  </si>
  <si>
    <t>[PB7] (Basic Research) Immune System</t>
  </si>
  <si>
    <t>[PB8] (Basic Research) Urogenital/Reproductive System</t>
  </si>
  <si>
    <t>[PB9] (Basic Research) Sensory Organs (skin, eyes and ears)</t>
  </si>
  <si>
    <t>[PB10] (Basic Research) Endocrine System/Metabolism</t>
  </si>
  <si>
    <t>[PB11] (Basic Research) Multisystemic</t>
  </si>
  <si>
    <t>[PB12] (Basic Research) Ethology / Animal Behaviour /Animal Biology</t>
  </si>
  <si>
    <t>[PT21] (Trans/Appl Research) Human Cancer</t>
  </si>
  <si>
    <t>[PT22] (Trans/Appl Research) Human Infectious Disorders</t>
  </si>
  <si>
    <t>[PT23] (Trans/Appl Research) Human Cardiovascular Disorders</t>
  </si>
  <si>
    <t>[PT24] (Trans/Appl Research) Human Nervous and Mental Disorders</t>
  </si>
  <si>
    <t>[PT25] (Trans/Appl Research) Human Respiratory Disorders</t>
  </si>
  <si>
    <t>[PT27] (Trans/Appl Research) Human Musculoskeletal Disorders</t>
  </si>
  <si>
    <t>[PT28] (Trans/Appl Research) Human Immune Disorders</t>
  </si>
  <si>
    <t>[PT29] (Trans/Appl Research) Human Urogenital/Reproductive Disorders</t>
  </si>
  <si>
    <t>[PT30] (Trans/Appl Research) Human Sensory Organ Disorders (skin, eyes and ears)</t>
  </si>
  <si>
    <t>[PT31] (Trans/Appl Research) Human Endocrine/Metabolism Disorders</t>
  </si>
  <si>
    <t>[PT33] (Trans/Appl Research) Animal Diseases and Disorders</t>
  </si>
  <si>
    <t>[PT34] (Trans/Appl Research) Animal Welfare</t>
  </si>
  <si>
    <t>[PT35] (Trans/Appl Research) Diagnosis of diseases</t>
  </si>
  <si>
    <t>[PT36] (Trans/Appl Research) Plant diseases</t>
  </si>
  <si>
    <t>[PT37] (Trans/Appl Research) Non-regulatory toxicology and ecotoxicology</t>
  </si>
  <si>
    <t>[PE40] Protection of the natural environment in the interests of the health or welfare of human beings or animals</t>
  </si>
  <si>
    <t>[PS41] Preservation of species</t>
  </si>
  <si>
    <t>[PE42] Higher education or training for the acquisition, maintenance or improvement of vocational skills</t>
  </si>
  <si>
    <t>[PF43] Forensic enquiries</t>
  </si>
  <si>
    <t>[PG43] Maintenance of colonies of established genetically altered animals, not used in other procedures</t>
  </si>
  <si>
    <t>[PR51] (Regulatory use/ Routine production) Blood based products</t>
  </si>
  <si>
    <t>[PR52] (Regulatory use/ Routine production) Monoclonal antibodies</t>
  </si>
  <si>
    <t>[PR61] (Regulatory use/ Quality control) Batch safety testing</t>
  </si>
  <si>
    <t>[PR62] (Regulatory use/ Quality control) Pyrogenicity testing</t>
  </si>
  <si>
    <t>[PR63] (Regulatory use/ Quality control) Batch potency testing</t>
  </si>
  <si>
    <t>[PR71] (Regulatory use) Other efficacy and tolerance testing</t>
  </si>
  <si>
    <t>[PR81] (Regulatory use/Toxicity and../Acute and sub-acute) LD50, LC50</t>
  </si>
  <si>
    <t>[PR82] (Regulatory use/Toxicity and../Acute and sub-acute) Other lethal methods</t>
  </si>
  <si>
    <t>[PR83] (Regulatory use/Toxicity and../Acute and sub-acute) Non lethal methods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</si>
  <si>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</si>
  <si>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</si>
  <si>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</si>
  <si>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[PR87] (Regulatory use/Toxicity and../Repeated dose toxicity) up to 28 days</t>
  </si>
  <si>
    <t>[PR88] (Regulatory use/Toxicity and../Repeated dose toxicity) 29 - 90 days</t>
  </si>
  <si>
    <t>[PR89] (Regulatory use/Toxicity and../Repeated dose toxicity) &gt; 90 days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</si>
  <si>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</si>
  <si>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</si>
  <si>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</si>
  <si>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</si>
  <si>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[PR96] (Regulatory use/Toxicity and..) Pharmaco-dynamics (incl safety pharmacology)</t>
  </si>
  <si>
    <t>[PR97] (Regulatory use/Toxicity and..) Phototoxicity</t>
  </si>
  <si>
    <t>[PR98] (Regulatory use/Toxicity and../Ecotoxicity) Acute toxicity</t>
  </si>
  <si>
    <t>[PR99] (Regulatory use/Toxicity and../Ecotoxicity) Chronic toxicity</t>
  </si>
  <si>
    <t>[PR100] (Regulatory use/Toxicity and../Ecotoxicity) Reproductive toxicity</t>
  </si>
  <si>
    <t>[PR101] (Regulatory use/Toxicity and../Ecotoxicity) Endocrine activity</t>
  </si>
  <si>
    <t>[PR105] (Regulatory use/Toxicity and..) Target animal safety</t>
  </si>
  <si>
    <t>[PR106] (Regulatory use/Toxicity and..) Other</t>
  </si>
  <si>
    <t>[GS1] Not genetically altered</t>
  </si>
  <si>
    <t>[GS2] Genetically altered without a harmful phenotype</t>
  </si>
  <si>
    <t>[GS3] Genetically altered with a harmful phenotype</t>
  </si>
  <si>
    <t>[NHPG1] F0</t>
  </si>
  <si>
    <t>[NHPG2] F1</t>
  </si>
  <si>
    <t>[NHPG3] F2 or greater</t>
  </si>
  <si>
    <t>[NHPG4] Self-sustaining colony</t>
  </si>
  <si>
    <t>[NHPO1] Animals born at a registered breeder within EU</t>
  </si>
  <si>
    <t>[NHPO2] Animals born in rest of Europe</t>
  </si>
  <si>
    <t>[NHPO3] Animals born in Asia</t>
  </si>
  <si>
    <t>[NHPO4] Animals born in America</t>
  </si>
  <si>
    <t>[NHPO5] Animals born in Africa</t>
  </si>
  <si>
    <t>[NHPO6] Animals born elsewhere</t>
  </si>
  <si>
    <t>[O1] Animals born in the EU at a registered breeder</t>
  </si>
  <si>
    <t>[O2] Animals born in the EU but not at a registered breeder</t>
  </si>
  <si>
    <t>[O3] Animals born in rest of Europe</t>
  </si>
  <si>
    <t>[O4] Animals born in rest of world</t>
  </si>
  <si>
    <t>[N] No</t>
  </si>
  <si>
    <t>[Y] Yes</t>
  </si>
  <si>
    <t>[LT1] Legislation on medicinal products for human use</t>
  </si>
  <si>
    <t>[LT2] Legislation on medicinal products for veterinary use and their residues</t>
  </si>
  <si>
    <t>[LT3] Medical devices legislation</t>
  </si>
  <si>
    <t>[LT4] Industrial chemicals legislation</t>
  </si>
  <si>
    <t>[LT5] Plant protection product legislation</t>
  </si>
  <si>
    <t>[LT6] Biocides legislation</t>
  </si>
  <si>
    <t>[LT7] Food legislation including food contact material</t>
  </si>
  <si>
    <t>[LT8] Feed legislation including legislation for the safety of target animals, workers and environment</t>
  </si>
  <si>
    <t>[LT9] Cosmetics legislation</t>
  </si>
  <si>
    <t>[LT10] Other</t>
  </si>
  <si>
    <t>[LO1] Legislation satisfying EU requirements</t>
  </si>
  <si>
    <t>[LO2] Legislation satisfying national requirements only [within EU]</t>
  </si>
  <si>
    <t>[LO3] Legislation satisfying Non-EU requirements only</t>
  </si>
  <si>
    <t>Place of birth (origin)</t>
  </si>
  <si>
    <t>Basic Research</t>
  </si>
  <si>
    <t>Quality control (incl batch safety and potency testing)</t>
  </si>
  <si>
    <t>Toxicity and other safety testing including  pharmacology</t>
  </si>
  <si>
    <t>Routine production</t>
  </si>
  <si>
    <t>[PB2] Cardiovascular Blood and Lymphatic System</t>
  </si>
  <si>
    <t>[PB3] Nervous System</t>
  </si>
  <si>
    <t>[PB5] Gastrointestinal System including Liver</t>
  </si>
  <si>
    <t>[PB6] Musculoskeletal System</t>
  </si>
  <si>
    <t>[PB7] Immune System</t>
  </si>
  <si>
    <t>[PB8] Urogenital/Reproductive System</t>
  </si>
  <si>
    <t>[PB9] Sensory Organs (skin, eyes and ears)</t>
  </si>
  <si>
    <t>[PB10] Endocrine System/Metabolism</t>
  </si>
  <si>
    <t>[PB11] Multisystemic</t>
  </si>
  <si>
    <t>[PB12] Ethology / Animal Behaviour /Animal Biology</t>
  </si>
  <si>
    <t>[PB13] Other</t>
  </si>
  <si>
    <t>[PT21] Human Cancer</t>
  </si>
  <si>
    <t>[PT22] Human Infectious Disorders</t>
  </si>
  <si>
    <t>[PT23] Human Cardiovascular Disorders</t>
  </si>
  <si>
    <t>[PT24] Human Nervous and Mental Disorders</t>
  </si>
  <si>
    <t>[PT25] Human Respiratory Disorders</t>
  </si>
  <si>
    <t>[PT27] Human Musculoskeletal Disorders</t>
  </si>
  <si>
    <t>[PT28] Human Immune Disorders</t>
  </si>
  <si>
    <t>[PT29] Human Urogenital/Reproductive Disorders</t>
  </si>
  <si>
    <t>[PT30] Human Sensory Organ Disorders (skin, eyes and ears)</t>
  </si>
  <si>
    <t>[PT31] Human Endocrine/Metabolism Disorders</t>
  </si>
  <si>
    <t>[PT33] Animal Diseases and Disorders</t>
  </si>
  <si>
    <t>[PT34] Animal Welfare</t>
  </si>
  <si>
    <t>[PT35] Diagnosis of diseases</t>
  </si>
  <si>
    <t>[PT36] Plant diseases</t>
  </si>
  <si>
    <t>[PT37] Non-regulatory toxicology and ecotoxicology</t>
  </si>
  <si>
    <t>[PR71] Other efficacy and tolerance testing</t>
  </si>
  <si>
    <t>[PR61] Batch safety testing</t>
  </si>
  <si>
    <t>[PR62] Pyrogenicity testing</t>
  </si>
  <si>
    <t>[PR63] Batch potency testing</t>
  </si>
  <si>
    <t>[PR51] Blood based products</t>
  </si>
  <si>
    <t>[PR52] Monoclonal antibodies</t>
  </si>
  <si>
    <t>Acute and sub-acute</t>
  </si>
  <si>
    <t>[PR84] Skin irritation/corrosion</t>
  </si>
  <si>
    <t>[PR85] Skin sensitisation</t>
  </si>
  <si>
    <t>[PR86] Eye irritation/corrosion</t>
  </si>
  <si>
    <t>Repeated dose toxicity</t>
  </si>
  <si>
    <t>[PR91] Genotoxicity</t>
  </si>
  <si>
    <t>[PR92] Reproductive toxicity</t>
  </si>
  <si>
    <t>[PR93] Developmental toxicity</t>
  </si>
  <si>
    <t>[PR94] Neurotoxicity</t>
  </si>
  <si>
    <t>[PR96] Pharmaco-dynamics (incl safety pharmacology)</t>
  </si>
  <si>
    <t>[PR97] Phototoxicity</t>
  </si>
  <si>
    <t>[PR105] Target animal safety</t>
  </si>
  <si>
    <t>[PR106] Other</t>
  </si>
  <si>
    <t>[PR81] LD50, LC50</t>
  </si>
  <si>
    <t>[PR82] Other lethal methods</t>
  </si>
  <si>
    <t>[PR83] Non lethal methods</t>
  </si>
  <si>
    <t>[PR87] up to 28 days</t>
  </si>
  <si>
    <t>[PR88] 29 - 90 days</t>
  </si>
  <si>
    <t>[PR89] &gt; 90 days</t>
  </si>
  <si>
    <t>[PR102] Bioaccumulation</t>
  </si>
  <si>
    <t>[PR103] Other</t>
  </si>
  <si>
    <t>Ecotoxicity</t>
  </si>
  <si>
    <t>[PR98] Acute toxicity</t>
  </si>
  <si>
    <t>[PR99] Chronic toxicity</t>
  </si>
  <si>
    <t>[PR100] Reproductive toxicity</t>
  </si>
  <si>
    <t>[PR101] Endocrine activity</t>
  </si>
  <si>
    <t>[PR53] Other</t>
  </si>
  <si>
    <t>[PB4] Respiratory System</t>
  </si>
  <si>
    <t>[PB1] Oncology</t>
  </si>
  <si>
    <t>[PT26] Human Gastrointestinal Disorders including Liver</t>
  </si>
  <si>
    <t>[PT32] Other Human Disorders</t>
  </si>
  <si>
    <t>[PR64] Other quality controls</t>
  </si>
  <si>
    <t>[PR90] Carcinogenicity</t>
  </si>
  <si>
    <t>[PR95] Kinetics</t>
  </si>
  <si>
    <t>[PR104] Safety testing in food and feed area</t>
  </si>
  <si>
    <t>[PB1] (Basic Research) Oncology</t>
  </si>
  <si>
    <t>[PB4] (Basic Research) Respiratory System</t>
  </si>
  <si>
    <t>[PB13] (Basic Research) Other</t>
  </si>
  <si>
    <t>[PT26] (Trans/Appl Research) Human Gastrointestinal Disorders including Liver</t>
  </si>
  <si>
    <t>[PT32] (Trans/Appl Research) Other Human Disorders</t>
  </si>
  <si>
    <t>[PR53] (Regulatory use/ Routine production) Other</t>
  </si>
  <si>
    <t>[PR64] (Regulatory use/ Quality control) Other quality controls</t>
  </si>
  <si>
    <t>[PR90] (Regulatory use/Toxicity and..) Carcinogenicity</t>
  </si>
  <si>
    <t>[PR95] (Regulatory use/Toxicity and..) Kinetics</t>
  </si>
  <si>
    <t>[PR104] (Regulatory use/Toxicity and..) Safety testing in food and feed area</t>
  </si>
  <si>
    <t>[PR102] (Regulatory use/Toxicity and../Ecotoxicity) Bioaccumulation</t>
  </si>
  <si>
    <t>[PR103] (Regulatory use/Toxicity and../Ecotoxicity) Other</t>
  </si>
  <si>
    <t>Translational and Applied Research</t>
  </si>
  <si>
    <t>Regulatory use and Routine production</t>
  </si>
  <si>
    <t>[PN107] Non-EU Purpose</t>
  </si>
  <si>
    <t>Croatia</t>
  </si>
  <si>
    <t>Countries</t>
  </si>
  <si>
    <t>[SV1] Non-recovery</t>
  </si>
  <si>
    <t>[SV3] Moderate</t>
  </si>
  <si>
    <t>[SV4] Severe</t>
  </si>
  <si>
    <t>customsev</t>
  </si>
  <si>
    <t>Threshold</t>
  </si>
  <si>
    <t>Sub-threshold</t>
  </si>
  <si>
    <t>proc</t>
  </si>
  <si>
    <t>Yes</t>
  </si>
  <si>
    <t>No</t>
  </si>
  <si>
    <t>NMBA</t>
  </si>
  <si>
    <t>Name:</t>
  </si>
  <si>
    <t>Address:</t>
  </si>
  <si>
    <t>Telephone:</t>
  </si>
  <si>
    <t>Project License Number:</t>
  </si>
  <si>
    <t>Were any rodenticide trials undertaken?</t>
  </si>
  <si>
    <t>Additional comments:</t>
  </si>
  <si>
    <t>TOSI</t>
  </si>
  <si>
    <t>Household product testing</t>
  </si>
  <si>
    <t>Use of ascites models for monoclonal antibody production</t>
  </si>
  <si>
    <t>None</t>
  </si>
  <si>
    <t>PB13</t>
  </si>
  <si>
    <t>PR53</t>
  </si>
  <si>
    <t>PR64</t>
  </si>
  <si>
    <t>PR71</t>
  </si>
  <si>
    <t>PR82</t>
  </si>
  <si>
    <t>PR103</t>
  </si>
  <si>
    <t>PR106</t>
  </si>
  <si>
    <t>PT32</t>
  </si>
  <si>
    <t>Animals born in the UK at a registered breeder</t>
  </si>
  <si>
    <t>Animals born in the UK NOT at a registered breeder</t>
  </si>
  <si>
    <t>Techniques of Special Interest</t>
  </si>
  <si>
    <t>Alcohol</t>
  </si>
  <si>
    <t>Tobacco</t>
  </si>
  <si>
    <t xml:space="preserve">Were any species listed in Appendix 1 of CITES? </t>
  </si>
  <si>
    <t>[SV2] Mild</t>
  </si>
  <si>
    <t>Non-human Primate (NHP) Source (origin)</t>
  </si>
  <si>
    <t>Non-human Primate (NHP) Generation</t>
  </si>
  <si>
    <t>Comments</t>
  </si>
  <si>
    <t>Were any procedures carried out and completed in the reported year?</t>
  </si>
  <si>
    <t>Were neuromuscular blocking agents (NMBA) used in any procedures</t>
  </si>
  <si>
    <t>If yes to the above, was general anaesthesia used throughout the</t>
  </si>
  <si>
    <t>entire period of neuromuscular blockade?</t>
  </si>
  <si>
    <t>Please provide details in the additional comments box below if yes</t>
  </si>
  <si>
    <t>Please provide details in the additional comments box below if no</t>
  </si>
  <si>
    <t>Animal Species</t>
  </si>
  <si>
    <t>Number of Animals</t>
  </si>
  <si>
    <t>Re-use</t>
  </si>
  <si>
    <t>Creation of new GL</t>
  </si>
  <si>
    <t>Purpose</t>
  </si>
  <si>
    <t>EU Submission *</t>
  </si>
  <si>
    <t>Id 1</t>
  </si>
  <si>
    <t>Id 2</t>
  </si>
  <si>
    <t>Id 3</t>
  </si>
  <si>
    <t>Custom Severity</t>
  </si>
  <si>
    <t>Comments 2</t>
  </si>
  <si>
    <t>other</t>
  </si>
  <si>
    <t>primates</t>
  </si>
  <si>
    <t>PR</t>
  </si>
  <si>
    <t>other species</t>
  </si>
  <si>
    <t>REUSE</t>
  </si>
  <si>
    <t>counta</t>
  </si>
  <si>
    <t>other purpose</t>
  </si>
  <si>
    <t>other testing by legislation - LT10</t>
  </si>
  <si>
    <t>Establishment Licence Number:</t>
  </si>
  <si>
    <r>
      <t xml:space="preserve">Were </t>
    </r>
    <r>
      <rPr>
        <b/>
        <u val="single"/>
        <sz val="14"/>
        <color indexed="48"/>
        <rFont val="Calibri"/>
        <family val="2"/>
      </rPr>
      <t>only</t>
    </r>
    <r>
      <rPr>
        <b/>
        <sz val="14"/>
        <color indexed="48"/>
        <rFont val="Calibri"/>
        <family val="2"/>
      </rPr>
      <t xml:space="preserve"> larval or embryonic forms used on this project this year?</t>
    </r>
  </si>
  <si>
    <r>
      <t>Serial Number (</t>
    </r>
    <r>
      <rPr>
        <b/>
        <u val="single"/>
        <sz val="14"/>
        <color indexed="48"/>
        <rFont val="Calibri"/>
        <family val="2"/>
      </rPr>
      <t>for office use only</t>
    </r>
    <r>
      <rPr>
        <b/>
        <sz val="14"/>
        <color indexed="48"/>
        <rFont val="Calibri"/>
        <family val="2"/>
      </rPr>
      <t>):</t>
    </r>
  </si>
  <si>
    <t>Actual Severity</t>
  </si>
  <si>
    <t>in the reported year?</t>
  </si>
  <si>
    <t>PRIMATES &gt; 99</t>
  </si>
  <si>
    <t>NON PRIMATES GREATER THAN 9999</t>
  </si>
  <si>
    <r>
      <t>The "procedure details" tab will only appear is this is "</t>
    </r>
    <r>
      <rPr>
        <b/>
        <i/>
        <u val="single"/>
        <sz val="14"/>
        <color indexed="48"/>
        <rFont val="Calibri"/>
        <family val="2"/>
      </rPr>
      <t>Yes</t>
    </r>
    <r>
      <rPr>
        <b/>
        <i/>
        <sz val="14"/>
        <color indexed="48"/>
        <rFont val="Calibri"/>
        <family val="2"/>
      </rPr>
      <t>" and the below row (larval / embryonic forms) is "No"</t>
    </r>
  </si>
  <si>
    <t xml:space="preserve">If you require assistance, contact ASRU Business Support Team at ROPReturns@homeoffice.gsi.gov.uk or phone 020 7035 0583 / 8625 </t>
  </si>
  <si>
    <r>
      <t xml:space="preserve">PLEASE ENSURE MACROS ARE ENABLED TO ENSURE THIS SPREADSHEET VALIDATES PROPERLY (SEE INSTRUCTIONS)
</t>
    </r>
    <r>
      <rPr>
        <b/>
        <sz val="13"/>
        <color indexed="8"/>
        <rFont val="Calibri"/>
        <family val="2"/>
      </rPr>
      <t xml:space="preserve">If you require assistance, contact ASRU Business Support Team at ROPReturns@homeoffice.gsi.gov.uk or phone 020 7035 0583 / 8625 </t>
    </r>
  </si>
  <si>
    <r>
      <rPr>
        <b/>
        <sz val="20"/>
        <color indexed="8"/>
        <rFont val="Calibri"/>
        <family val="2"/>
      </rPr>
      <t xml:space="preserve">PLEASE ENSURE MACROS ARE ENABLED TO ENSURE THIS SPREADSHEET VALIDATES PROPERLY </t>
    </r>
    <r>
      <rPr>
        <b/>
        <sz val="16"/>
        <color indexed="8"/>
        <rFont val="Calibri"/>
        <family val="2"/>
      </rPr>
      <t xml:space="preserve">
 - if the security warning appears (see step 1), you will need to follow the below instructions
- if no security warning appears, it is likely that macros are already enabled and you will not need to follow the below instructions
</t>
    </r>
    <r>
      <rPr>
        <b/>
        <u val="single"/>
        <sz val="20"/>
        <color indexed="8"/>
        <rFont val="Calibri"/>
        <family val="2"/>
      </rPr>
      <t>You will be asked to resubmit the form if macros have not been enabled</t>
    </r>
  </si>
  <si>
    <t xml:space="preserve">If you require assistance, contact ASRU Business Support Team at
ROPReturns@homeoffice.gsi.gov.uk or phone 020 7035 0583 / 8625 </t>
  </si>
  <si>
    <r>
      <t>Once macros are enabled, the "procedure details" tab will only appear if:
-  '</t>
    </r>
    <r>
      <rPr>
        <b/>
        <i/>
        <sz val="14"/>
        <color indexed="8"/>
        <rFont val="Calibri"/>
        <family val="2"/>
      </rPr>
      <t>Were any procedures carried out and completed in the reported year?'</t>
    </r>
    <r>
      <rPr>
        <b/>
        <sz val="14"/>
        <color indexed="8"/>
        <rFont val="Calibri"/>
        <family val="2"/>
      </rPr>
      <t xml:space="preserve"> is </t>
    </r>
    <r>
      <rPr>
        <b/>
        <u val="single"/>
        <sz val="14"/>
        <color indexed="8"/>
        <rFont val="Calibri"/>
        <family val="2"/>
      </rPr>
      <t>Yes</t>
    </r>
    <r>
      <rPr>
        <b/>
        <sz val="14"/>
        <color indexed="8"/>
        <rFont val="Calibri"/>
        <family val="2"/>
      </rPr>
      <t xml:space="preserve"> and 
-</t>
    </r>
    <r>
      <rPr>
        <b/>
        <i/>
        <sz val="14"/>
        <color indexed="8"/>
        <rFont val="Calibri"/>
        <family val="2"/>
      </rPr>
      <t xml:space="preserve"> 'Were only larval or embryonic forms used on this project this year?' </t>
    </r>
    <r>
      <rPr>
        <b/>
        <sz val="14"/>
        <color indexed="8"/>
        <rFont val="Calibri"/>
        <family val="2"/>
      </rPr>
      <t xml:space="preserve">is </t>
    </r>
    <r>
      <rPr>
        <b/>
        <u val="single"/>
        <sz val="14"/>
        <color indexed="8"/>
        <rFont val="Calibri"/>
        <family val="2"/>
      </rPr>
      <t xml:space="preserve">No
</t>
    </r>
    <r>
      <rPr>
        <b/>
        <sz val="14"/>
        <color indexed="8"/>
        <rFont val="Calibri"/>
        <family val="2"/>
      </rPr>
      <t xml:space="preserve">
Throughout this workbook, where a cell has a drop-down box (to the right of it), please use it to enter data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</si>
</sst>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color indexed="48"/>
      <name val="Calibri"/>
      <family val="2"/>
    </font>
    <font>
      <b/>
      <sz val="14"/>
      <color indexed="48"/>
      <name val="Calibri"/>
      <family val="2"/>
    </font>
    <font>
      <b/>
      <i/>
      <u val="single"/>
      <sz val="14"/>
      <color indexed="48"/>
      <name val="Calibri"/>
      <family val="2"/>
    </font>
    <font>
      <b/>
      <i/>
      <sz val="14"/>
      <color indexed="4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4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rgb="FF3333FF"/>
      <name val="Calibri"/>
      <family val="2"/>
    </font>
    <font>
      <b/>
      <sz val="14"/>
      <color theme="1"/>
      <name val="Calibri"/>
      <family val="2"/>
    </font>
    <font>
      <b/>
      <i/>
      <sz val="14"/>
      <color rgb="FF3333FF"/>
      <name val="Calibri"/>
      <family val="2"/>
    </font>
    <font>
      <sz val="11"/>
      <color rgb="FF3333FF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3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30" fillId="13" borderId="0" xfId="0" applyFont="1" applyFill="1" applyAlignment="1">
      <alignment/>
    </xf>
    <xf numFmtId="0" fontId="0" fillId="13" borderId="0" xfId="0" applyFill="1" applyAlignment="1">
      <alignment/>
    </xf>
    <xf numFmtId="0" fontId="30" fillId="34" borderId="0" xfId="0" applyFont="1" applyFill="1" applyAlignment="1">
      <alignment/>
    </xf>
    <xf numFmtId="0" fontId="0" fillId="37" borderId="0" xfId="0" applyFill="1" applyAlignment="1">
      <alignment vertical="center"/>
    </xf>
    <xf numFmtId="0" fontId="0" fillId="17" borderId="0" xfId="0" applyFill="1" applyAlignment="1">
      <alignment/>
    </xf>
    <xf numFmtId="0" fontId="30" fillId="17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57" fillId="0" borderId="0" xfId="0" applyFont="1" applyAlignment="1" quotePrefix="1">
      <alignment/>
    </xf>
    <xf numFmtId="0" fontId="53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56" fillId="40" borderId="12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 horizontal="left" indent="2"/>
      <protection/>
    </xf>
    <xf numFmtId="0" fontId="0" fillId="35" borderId="15" xfId="0" applyFill="1" applyBorder="1" applyAlignment="1" applyProtection="1">
      <alignment/>
      <protection/>
    </xf>
    <xf numFmtId="0" fontId="59" fillId="35" borderId="16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 horizontal="left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3" fillId="35" borderId="13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32" borderId="11" xfId="0" applyFont="1" applyFill="1" applyBorder="1" applyAlignment="1" applyProtection="1">
      <alignment horizontal="left" vertical="center"/>
      <protection/>
    </xf>
    <xf numFmtId="0" fontId="59" fillId="35" borderId="0" xfId="0" applyFont="1" applyFill="1" applyBorder="1" applyAlignment="1" applyProtection="1">
      <alignment horizontal="left" vertical="center"/>
      <protection/>
    </xf>
    <xf numFmtId="0" fontId="59" fillId="32" borderId="11" xfId="0" applyFont="1" applyFill="1" applyBorder="1" applyAlignment="1" applyProtection="1">
      <alignment horizontal="left" vertical="center"/>
      <protection locked="0"/>
    </xf>
    <xf numFmtId="0" fontId="59" fillId="32" borderId="20" xfId="0" applyFont="1" applyFill="1" applyBorder="1" applyAlignment="1" applyProtection="1">
      <alignment horizontal="left" vertical="center"/>
      <protection locked="0"/>
    </xf>
    <xf numFmtId="0" fontId="59" fillId="32" borderId="21" xfId="0" applyFont="1" applyFill="1" applyBorder="1" applyAlignment="1" applyProtection="1">
      <alignment horizontal="left" vertical="center"/>
      <protection locked="0"/>
    </xf>
    <xf numFmtId="0" fontId="59" fillId="32" borderId="22" xfId="0" applyFont="1" applyFill="1" applyBorder="1" applyAlignment="1" applyProtection="1">
      <alignment horizontal="left" vertical="center"/>
      <protection locked="0"/>
    </xf>
    <xf numFmtId="0" fontId="59" fillId="32" borderId="11" xfId="53" applyFont="1" applyFill="1" applyBorder="1" applyAlignment="1" applyProtection="1">
      <alignment horizontal="left" vertical="center"/>
      <protection locked="0"/>
    </xf>
    <xf numFmtId="0" fontId="59" fillId="35" borderId="0" xfId="53" applyFont="1" applyFill="1" applyBorder="1" applyAlignment="1" applyProtection="1">
      <alignment horizontal="left" vertical="center"/>
      <protection/>
    </xf>
    <xf numFmtId="49" fontId="59" fillId="32" borderId="11" xfId="53" applyNumberFormat="1" applyFont="1" applyFill="1" applyBorder="1" applyAlignment="1" applyProtection="1">
      <alignment horizontal="left" vertical="center"/>
      <protection locked="0"/>
    </xf>
    <xf numFmtId="0" fontId="59" fillId="35" borderId="16" xfId="0" applyFont="1" applyFill="1" applyBorder="1" applyAlignment="1" applyProtection="1">
      <alignment horizontal="left" vertical="center"/>
      <protection/>
    </xf>
    <xf numFmtId="0" fontId="59" fillId="41" borderId="11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/>
    </xf>
    <xf numFmtId="0" fontId="0" fillId="42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56" fillId="42" borderId="0" xfId="0" applyFont="1" applyFill="1" applyBorder="1" applyAlignment="1" applyProtection="1">
      <alignment horizontal="center" vertical="center" wrapText="1"/>
      <protection/>
    </xf>
    <xf numFmtId="0" fontId="0" fillId="42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 locked="0"/>
    </xf>
    <xf numFmtId="0" fontId="56" fillId="40" borderId="23" xfId="0" applyFont="1" applyFill="1" applyBorder="1" applyAlignment="1" applyProtection="1">
      <alignment horizontal="center" vertical="center" wrapText="1"/>
      <protection/>
    </xf>
    <xf numFmtId="0" fontId="56" fillId="4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0" fontId="0" fillId="42" borderId="0" xfId="0" applyFont="1" applyFill="1" applyAlignment="1" applyProtection="1">
      <alignment/>
      <protection locked="0"/>
    </xf>
    <xf numFmtId="0" fontId="0" fillId="42" borderId="0" xfId="0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 locked="0"/>
    </xf>
    <xf numFmtId="0" fontId="56" fillId="42" borderId="0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Alignment="1" applyProtection="1">
      <alignment horizontal="left" vertical="center"/>
      <protection/>
    </xf>
    <xf numFmtId="0" fontId="62" fillId="13" borderId="0" xfId="0" applyFont="1" applyFill="1" applyBorder="1" applyAlignment="1" applyProtection="1">
      <alignment horizontal="left" indent="1"/>
      <protection/>
    </xf>
    <xf numFmtId="0" fontId="59" fillId="13" borderId="0" xfId="0" applyFont="1" applyFill="1" applyBorder="1" applyAlignment="1" applyProtection="1">
      <alignment horizontal="left" vertical="center"/>
      <protection/>
    </xf>
    <xf numFmtId="0" fontId="59" fillId="34" borderId="0" xfId="0" applyFont="1" applyFill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0" fontId="0" fillId="43" borderId="20" xfId="0" applyFill="1" applyBorder="1" applyAlignment="1" applyProtection="1">
      <alignment/>
      <protection locked="0"/>
    </xf>
    <xf numFmtId="0" fontId="0" fillId="43" borderId="21" xfId="0" applyFill="1" applyBorder="1" applyAlignment="1" applyProtection="1">
      <alignment/>
      <protection locked="0"/>
    </xf>
    <xf numFmtId="0" fontId="56" fillId="40" borderId="12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/>
      <protection locked="0"/>
    </xf>
    <xf numFmtId="0" fontId="64" fillId="44" borderId="16" xfId="0" applyFont="1" applyFill="1" applyBorder="1" applyAlignment="1" applyProtection="1">
      <alignment horizontal="center" vertical="center" wrapText="1"/>
      <protection/>
    </xf>
    <xf numFmtId="0" fontId="65" fillId="44" borderId="0" xfId="0" applyFont="1" applyFill="1" applyAlignment="1">
      <alignment horizontal="center" vertical="center" wrapText="1"/>
    </xf>
    <xf numFmtId="0" fontId="65" fillId="44" borderId="0" xfId="0" applyFont="1" applyFill="1" applyAlignment="1">
      <alignment horizontal="center" vertical="center"/>
    </xf>
    <xf numFmtId="0" fontId="58" fillId="0" borderId="0" xfId="0" applyFont="1" applyAlignment="1" applyProtection="1">
      <alignment horizontal="right" vertical="center"/>
      <protection/>
    </xf>
    <xf numFmtId="0" fontId="64" fillId="14" borderId="16" xfId="0" applyFont="1" applyFill="1" applyBorder="1" applyAlignment="1" applyProtection="1">
      <alignment horizontal="center" vertical="center" wrapText="1"/>
      <protection/>
    </xf>
    <xf numFmtId="0" fontId="61" fillId="7" borderId="25" xfId="0" applyFont="1" applyFill="1" applyBorder="1" applyAlignment="1" applyProtection="1">
      <alignment horizontal="center" vertical="center" wrapText="1"/>
      <protection/>
    </xf>
    <xf numFmtId="0" fontId="61" fillId="7" borderId="26" xfId="0" applyFont="1" applyFill="1" applyBorder="1" applyAlignment="1" applyProtection="1">
      <alignment horizontal="center" vertical="center" wrapText="1"/>
      <protection/>
    </xf>
    <xf numFmtId="0" fontId="61" fillId="7" borderId="2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FFCC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3</xdr:col>
      <xdr:colOff>7315200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1440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733425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1:D35"/>
  <sheetViews>
    <sheetView showGridLines="0" tabSelected="1" zoomScaleSheetLayoutView="75" zoomScalePageLayoutView="0" workbookViewId="0" topLeftCell="A1">
      <selection activeCell="A1" sqref="A1:D1"/>
    </sheetView>
  </sheetViews>
  <sheetFormatPr defaultColWidth="9.140625" defaultRowHeight="15"/>
  <cols>
    <col min="4" max="4" width="134.57421875" style="0" customWidth="1"/>
  </cols>
  <sheetData>
    <row r="1" spans="1:4" s="29" customFormat="1" ht="108" customHeight="1" thickBot="1">
      <c r="A1" s="86" t="s">
        <v>370</v>
      </c>
      <c r="B1" s="86"/>
      <c r="C1" s="86"/>
      <c r="D1" s="86"/>
    </row>
    <row r="18" ht="15">
      <c r="A18" t="s">
        <v>368</v>
      </c>
    </row>
    <row r="35" spans="1:4" ht="74.25" customHeight="1">
      <c r="A35" s="87" t="s">
        <v>371</v>
      </c>
      <c r="B35" s="88"/>
      <c r="C35" s="88"/>
      <c r="D35" s="88"/>
    </row>
  </sheetData>
  <sheetProtection/>
  <mergeCells count="2">
    <mergeCell ref="A1:D1"/>
    <mergeCell ref="A35:D3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57"/>
  <sheetViews>
    <sheetView showGridLines="0" zoomScale="80" zoomScaleNormal="80" workbookViewId="0" topLeftCell="A1">
      <selection activeCell="C6" sqref="C6"/>
    </sheetView>
  </sheetViews>
  <sheetFormatPr defaultColWidth="0" defaultRowHeight="21" customHeight="1" zeroHeight="1"/>
  <cols>
    <col min="1" max="1" width="3.8515625" style="29" customWidth="1"/>
    <col min="2" max="2" width="82.7109375" style="32" customWidth="1"/>
    <col min="3" max="3" width="57.00390625" style="50" customWidth="1"/>
    <col min="4" max="4" width="4.28125" style="29" customWidth="1"/>
    <col min="5" max="5" width="6.28125" style="29" hidden="1" customWidth="1"/>
    <col min="6" max="16384" width="0" style="29" hidden="1" customWidth="1"/>
  </cols>
  <sheetData>
    <row r="1" spans="1:5" ht="62.25" customHeight="1">
      <c r="A1" s="89" t="str">
        <f>CONCATENATE("Animal use data ",C24)</f>
        <v>Animal use data 2014</v>
      </c>
      <c r="B1" s="89"/>
      <c r="C1" s="89"/>
      <c r="D1" s="89"/>
      <c r="E1" s="31"/>
    </row>
    <row r="2" spans="1:4" ht="64.5" customHeight="1" thickBot="1">
      <c r="A2" s="90" t="s">
        <v>369</v>
      </c>
      <c r="B2" s="90"/>
      <c r="C2" s="90"/>
      <c r="D2" s="90"/>
    </row>
    <row r="3" spans="1:4" ht="111.75" customHeight="1">
      <c r="A3" s="91" t="s">
        <v>372</v>
      </c>
      <c r="B3" s="92"/>
      <c r="C3" s="92"/>
      <c r="D3" s="93"/>
    </row>
    <row r="4" spans="1:4" ht="15" customHeight="1">
      <c r="A4" s="33"/>
      <c r="B4" s="34" t="s">
        <v>111</v>
      </c>
      <c r="C4" s="51" t="s">
        <v>110</v>
      </c>
      <c r="D4" s="35"/>
    </row>
    <row r="5" spans="1:4" ht="15" customHeight="1">
      <c r="A5" s="33"/>
      <c r="B5" s="36"/>
      <c r="C5" s="52"/>
      <c r="D5" s="35"/>
    </row>
    <row r="6" spans="1:4" ht="15" customHeight="1">
      <c r="A6" s="33"/>
      <c r="B6" s="34" t="s">
        <v>307</v>
      </c>
      <c r="C6" s="53"/>
      <c r="D6" s="35"/>
    </row>
    <row r="7" spans="1:4" ht="15" customHeight="1">
      <c r="A7" s="33"/>
      <c r="B7" s="34"/>
      <c r="C7" s="52"/>
      <c r="D7" s="35"/>
    </row>
    <row r="8" spans="1:4" ht="15" customHeight="1">
      <c r="A8" s="33"/>
      <c r="B8" s="34" t="s">
        <v>308</v>
      </c>
      <c r="C8" s="54"/>
      <c r="D8" s="35"/>
    </row>
    <row r="9" spans="1:4" ht="15" customHeight="1">
      <c r="A9" s="33"/>
      <c r="B9" s="34"/>
      <c r="C9" s="55"/>
      <c r="D9" s="35"/>
    </row>
    <row r="10" spans="1:4" ht="15" customHeight="1">
      <c r="A10" s="33"/>
      <c r="B10" s="34"/>
      <c r="C10" s="55"/>
      <c r="D10" s="35"/>
    </row>
    <row r="11" spans="1:4" ht="15" customHeight="1">
      <c r="A11" s="33"/>
      <c r="B11" s="34"/>
      <c r="C11" s="56"/>
      <c r="D11" s="35"/>
    </row>
    <row r="12" spans="1:4" ht="15" customHeight="1">
      <c r="A12" s="33"/>
      <c r="B12" s="36"/>
      <c r="C12" s="52"/>
      <c r="D12" s="35"/>
    </row>
    <row r="13" spans="1:4" ht="15" customHeight="1">
      <c r="A13" s="33"/>
      <c r="B13" s="34" t="s">
        <v>114</v>
      </c>
      <c r="C13" s="57"/>
      <c r="D13" s="35"/>
    </row>
    <row r="14" spans="1:4" ht="15" customHeight="1">
      <c r="A14" s="33"/>
      <c r="B14" s="34"/>
      <c r="C14" s="58"/>
      <c r="D14" s="35"/>
    </row>
    <row r="15" spans="1:4" ht="15" customHeight="1">
      <c r="A15" s="33"/>
      <c r="B15" s="34" t="s">
        <v>309</v>
      </c>
      <c r="C15" s="59"/>
      <c r="D15" s="35"/>
    </row>
    <row r="16" spans="1:4" ht="15" customHeight="1">
      <c r="A16" s="33"/>
      <c r="B16" s="36"/>
      <c r="C16" s="52"/>
      <c r="D16" s="35"/>
    </row>
    <row r="17" spans="1:4" ht="15" customHeight="1">
      <c r="A17" s="33"/>
      <c r="B17" s="34" t="s">
        <v>362</v>
      </c>
      <c r="C17" s="61"/>
      <c r="D17" s="35"/>
    </row>
    <row r="18" spans="1:4" ht="15" customHeight="1">
      <c r="A18" s="33"/>
      <c r="B18" s="36"/>
      <c r="C18" s="52"/>
      <c r="D18" s="35"/>
    </row>
    <row r="19" spans="1:4" ht="15" customHeight="1">
      <c r="A19" s="33"/>
      <c r="B19" s="34" t="s">
        <v>360</v>
      </c>
      <c r="C19" s="53"/>
      <c r="D19" s="35"/>
    </row>
    <row r="20" spans="1:4" ht="15" customHeight="1">
      <c r="A20" s="33"/>
      <c r="B20" s="36"/>
      <c r="C20" s="52"/>
      <c r="D20" s="35"/>
    </row>
    <row r="21" spans="1:4" ht="15" customHeight="1">
      <c r="A21" s="33"/>
      <c r="B21" s="36"/>
      <c r="C21" s="52"/>
      <c r="D21" s="35"/>
    </row>
    <row r="22" spans="1:4" ht="15" customHeight="1">
      <c r="A22" s="33"/>
      <c r="B22" s="34" t="s">
        <v>310</v>
      </c>
      <c r="C22" s="53"/>
      <c r="D22" s="35"/>
    </row>
    <row r="23" spans="1:4" ht="15" customHeight="1">
      <c r="A23" s="33"/>
      <c r="B23" s="36"/>
      <c r="C23" s="52"/>
      <c r="D23" s="35"/>
    </row>
    <row r="24" spans="1:4" ht="15" customHeight="1">
      <c r="A24" s="33"/>
      <c r="B24" s="34" t="s">
        <v>113</v>
      </c>
      <c r="C24" s="51">
        <v>2014</v>
      </c>
      <c r="D24" s="35"/>
    </row>
    <row r="25" spans="1:4" ht="15" customHeight="1">
      <c r="A25" s="33"/>
      <c r="B25" s="34"/>
      <c r="C25" s="52"/>
      <c r="D25" s="35"/>
    </row>
    <row r="26" spans="1:4" ht="15" customHeight="1">
      <c r="A26" s="33"/>
      <c r="B26" s="34" t="s">
        <v>335</v>
      </c>
      <c r="C26" s="53"/>
      <c r="D26" s="35"/>
    </row>
    <row r="27" spans="1:4" s="46" customFormat="1" ht="21" customHeight="1">
      <c r="A27" s="44"/>
      <c r="B27" s="78" t="s">
        <v>367</v>
      </c>
      <c r="C27" s="79"/>
      <c r="D27" s="45"/>
    </row>
    <row r="28" spans="1:4" s="46" customFormat="1" ht="15" customHeight="1">
      <c r="A28" s="44"/>
      <c r="B28" s="41"/>
      <c r="C28" s="52"/>
      <c r="D28" s="45"/>
    </row>
    <row r="29" spans="1:4" ht="21.75" customHeight="1">
      <c r="A29" s="33"/>
      <c r="B29" s="34"/>
      <c r="C29" s="52"/>
      <c r="D29" s="35"/>
    </row>
    <row r="30" spans="1:4" s="46" customFormat="1" ht="15" customHeight="1">
      <c r="A30" s="44"/>
      <c r="B30" s="34" t="s">
        <v>361</v>
      </c>
      <c r="C30" s="53"/>
      <c r="D30" s="45"/>
    </row>
    <row r="31" spans="1:4" ht="15" customHeight="1">
      <c r="A31" s="33"/>
      <c r="B31" s="34"/>
      <c r="C31" s="52"/>
      <c r="D31" s="35"/>
    </row>
    <row r="32" spans="1:4" ht="15" customHeight="1">
      <c r="A32" s="33"/>
      <c r="B32" s="34" t="s">
        <v>330</v>
      </c>
      <c r="C32" s="53"/>
      <c r="D32" s="35"/>
    </row>
    <row r="33" spans="1:4" ht="15" customHeight="1">
      <c r="A33" s="33"/>
      <c r="B33" s="37" t="s">
        <v>339</v>
      </c>
      <c r="C33" s="52"/>
      <c r="D33" s="35"/>
    </row>
    <row r="34" spans="1:4" ht="15" customHeight="1">
      <c r="A34" s="33"/>
      <c r="B34" s="34"/>
      <c r="C34" s="52"/>
      <c r="D34" s="35"/>
    </row>
    <row r="35" spans="1:4" ht="15" customHeight="1">
      <c r="A35" s="33"/>
      <c r="B35" s="34" t="s">
        <v>336</v>
      </c>
      <c r="C35" s="53"/>
      <c r="D35" s="35"/>
    </row>
    <row r="36" spans="1:4" ht="15" customHeight="1">
      <c r="A36" s="33"/>
      <c r="B36" s="34" t="s">
        <v>364</v>
      </c>
      <c r="C36" s="52"/>
      <c r="D36" s="35"/>
    </row>
    <row r="37" spans="1:4" ht="15" customHeight="1">
      <c r="A37" s="33"/>
      <c r="B37" s="34"/>
      <c r="C37" s="52"/>
      <c r="D37" s="35"/>
    </row>
    <row r="38" spans="1:4" ht="15" customHeight="1">
      <c r="A38" s="33"/>
      <c r="B38" s="34" t="s">
        <v>337</v>
      </c>
      <c r="C38" s="53"/>
      <c r="D38" s="35"/>
    </row>
    <row r="39" spans="1:4" ht="15" customHeight="1">
      <c r="A39" s="33"/>
      <c r="B39" s="34" t="s">
        <v>338</v>
      </c>
      <c r="C39" s="52"/>
      <c r="D39" s="35"/>
    </row>
    <row r="40" spans="1:4" ht="15" customHeight="1">
      <c r="A40" s="33"/>
      <c r="B40" s="37" t="s">
        <v>340</v>
      </c>
      <c r="C40" s="52"/>
      <c r="D40" s="35"/>
    </row>
    <row r="41" spans="1:4" ht="15" customHeight="1">
      <c r="A41" s="33"/>
      <c r="B41" s="37"/>
      <c r="C41" s="52"/>
      <c r="D41" s="35"/>
    </row>
    <row r="42" spans="1:4" ht="15" customHeight="1">
      <c r="A42" s="33"/>
      <c r="B42" s="34" t="s">
        <v>311</v>
      </c>
      <c r="C42" s="53"/>
      <c r="D42" s="35"/>
    </row>
    <row r="43" spans="1:4" ht="15" customHeight="1">
      <c r="A43" s="33"/>
      <c r="B43" s="34"/>
      <c r="C43" s="52"/>
      <c r="D43" s="35"/>
    </row>
    <row r="44" spans="1:4" ht="15" customHeight="1">
      <c r="A44" s="33"/>
      <c r="B44" s="34" t="s">
        <v>312</v>
      </c>
      <c r="C44" s="54"/>
      <c r="D44" s="35"/>
    </row>
    <row r="45" spans="1:4" ht="15" customHeight="1">
      <c r="A45" s="33"/>
      <c r="B45" s="34"/>
      <c r="C45" s="55"/>
      <c r="D45" s="35"/>
    </row>
    <row r="46" spans="1:4" ht="15" customHeight="1">
      <c r="A46" s="33"/>
      <c r="B46" s="34"/>
      <c r="C46" s="55"/>
      <c r="D46" s="35"/>
    </row>
    <row r="47" spans="1:4" ht="15" customHeight="1">
      <c r="A47" s="33"/>
      <c r="B47" s="34"/>
      <c r="C47" s="55"/>
      <c r="D47" s="35"/>
    </row>
    <row r="48" spans="1:4" ht="15" customHeight="1">
      <c r="A48" s="33"/>
      <c r="B48" s="34"/>
      <c r="C48" s="55"/>
      <c r="D48" s="35"/>
    </row>
    <row r="49" spans="1:4" ht="15" customHeight="1">
      <c r="A49" s="33"/>
      <c r="B49" s="34"/>
      <c r="C49" s="55"/>
      <c r="D49" s="35"/>
    </row>
    <row r="50" spans="1:4" ht="15" customHeight="1">
      <c r="A50" s="33"/>
      <c r="B50" s="34"/>
      <c r="C50" s="55"/>
      <c r="D50" s="35"/>
    </row>
    <row r="51" spans="1:4" ht="15" customHeight="1">
      <c r="A51" s="33"/>
      <c r="B51" s="34"/>
      <c r="C51" s="55"/>
      <c r="D51" s="35"/>
    </row>
    <row r="52" spans="1:4" ht="15" customHeight="1">
      <c r="A52" s="33"/>
      <c r="B52" s="34"/>
      <c r="C52" s="55"/>
      <c r="D52" s="35"/>
    </row>
    <row r="53" spans="1:4" ht="15" customHeight="1">
      <c r="A53" s="33"/>
      <c r="B53" s="34"/>
      <c r="C53" s="56"/>
      <c r="D53" s="35"/>
    </row>
    <row r="54" spans="1:4" ht="21" customHeight="1" thickBot="1">
      <c r="A54" s="38"/>
      <c r="B54" s="39"/>
      <c r="C54" s="60"/>
      <c r="D54" s="40"/>
    </row>
    <row r="55" ht="21" customHeight="1" hidden="1"/>
    <row r="56" spans="2:3" ht="21" customHeight="1" hidden="1">
      <c r="B56" s="80">
        <f>IF(AND(C26="Yes",C30="No"),1,0)</f>
        <v>0</v>
      </c>
      <c r="C56" s="77"/>
    </row>
    <row r="57" ht="21" customHeight="1" hidden="1">
      <c r="B57" s="32">
        <f>COUNTA(C19,C22,C26)</f>
        <v>0</v>
      </c>
    </row>
  </sheetData>
  <sheetProtection password="D5D2" sheet="1" objects="1" scenarios="1" selectLockedCells="1"/>
  <protectedRanges>
    <protectedRange password="B11E" sqref="C4 C13:C15 C6:C11 C24:C53" name="Range1"/>
  </protectedRanges>
  <mergeCells count="3">
    <mergeCell ref="A1:D1"/>
    <mergeCell ref="A2:D2"/>
    <mergeCell ref="A3:D3"/>
  </mergeCells>
  <dataValidations count="10">
    <dataValidation type="list" allowBlank="1" showInputMessage="1" showErrorMessage="1" prompt="If yes, please privide &#10;" error="Please enter Yes or No.&#10;&#10;Leave blank if no NMBAs were used." sqref="C43">
      <formula1>IF($C$35="Yes",NMBA)</formula1>
    </dataValidation>
    <dataValidation type="list" allowBlank="1" showInputMessage="1" showErrorMessage="1" prompt="If no, please provide details in the additional comments box below&#10;" error="Please enter Yes or No.&#10;&#10;Leave blank if no procedures were undertaken or if no NMBAs were used." sqref="C38">
      <formula1>IF($C$26="yes",IF($C$35="Yes",NMBA))</formula1>
    </dataValidation>
    <dataValidation type="list" allowBlank="1" showInputMessage="1" showErrorMessage="1" error="Please enter Yes or No&#10;&#10;Leave blank if no procedures were undertaken" sqref="C35 C30 C42">
      <formula1>IF($C$26="yes",NMBA)</formula1>
    </dataValidation>
    <dataValidation type="list" allowBlank="1" showInputMessage="1" showErrorMessage="1" prompt="If Yes, please details, in the additional comments box below, which rows in the list tab involved CITES species and the exact name of the species used." error="Please enter Yes or No&#10;&#10;Leave blank if no procedures were undertaken" sqref="C32">
      <formula1>IF($C$26="yes",NMBA)</formula1>
    </dataValidation>
    <dataValidation type="list" allowBlank="1" showInputMessage="1" showErrorMessage="1" sqref="C24">
      <formula1>ReportingYearsList</formula1>
    </dataValidation>
    <dataValidation allowBlank="1" prompt="If Yes, complete the boxes below and the list tab&#10;&#10;If No, do not complete the boxes below and the list tab" error="Please enter Yes or No" sqref="C27:C28"/>
    <dataValidation type="whole" showInputMessage="1" showErrorMessage="1" prompt="Please enter a number between 1000000 and 9999999. In particular, do not enter any slashes i.e. / and replace any with a zero." error="Please enter a number between 1000000 and 9999999. In particular, do not enter any slashes i.e. / and replace any with a zero." sqref="C22 C19">
      <formula1>1000000</formula1>
      <formula2>9999999</formula2>
    </dataValidation>
    <dataValidation type="list" allowBlank="1" showInputMessage="1" showErrorMessage="1" prompt="If &quot;Yes&quot;, complete the boxes below and the &quot;procedure details&quot; tab&#10;&#10;If &quot;No&quot;, do not complete the boxes below and the &quot;procedure details&quot; tab" error="Please enter Yes or No" sqref="C26">
      <formula1>Proc</formula1>
    </dataValidation>
    <dataValidation type="whole" showInputMessage="1" showErrorMessage="1" error="Please enter a number between 140001 and 149999. " sqref="C17">
      <formula1>140001</formula1>
      <formula2>149999</formula2>
    </dataValidation>
    <dataValidation type="list" allowBlank="1" showInputMessage="1" showErrorMessage="1" sqref="C4">
      <formula1>CountryCodesList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04"/>
  <sheetViews>
    <sheetView zoomScaleSheetLayoutView="100" workbookViewId="0" topLeftCell="E1">
      <pane ySplit="3" topLeftCell="A4" activePane="bottomLeft" state="frozen"/>
      <selection pane="topLeft" activeCell="C3" sqref="C3"/>
      <selection pane="bottomLeft" activeCell="E4" sqref="E4"/>
    </sheetView>
  </sheetViews>
  <sheetFormatPr defaultColWidth="0" defaultRowHeight="15" zeroHeight="1"/>
  <cols>
    <col min="1" max="4" width="4.421875" style="74" hidden="1" customWidth="1"/>
    <col min="5" max="5" width="83.7109375" style="74" customWidth="1"/>
    <col min="6" max="6" width="20.421875" style="81" customWidth="1"/>
    <col min="7" max="7" width="19.8515625" style="74" customWidth="1"/>
    <col min="8" max="8" width="9.140625" style="74" customWidth="1"/>
    <col min="9" max="9" width="53.421875" style="74" customWidth="1"/>
    <col min="10" max="10" width="50.421875" style="74" customWidth="1"/>
    <col min="11" max="11" width="36.7109375" style="75" customWidth="1"/>
    <col min="12" max="12" width="49.7109375" style="74" customWidth="1"/>
    <col min="13" max="13" width="19.7109375" style="74" customWidth="1"/>
    <col min="14" max="14" width="101.00390625" style="74" customWidth="1"/>
    <col min="15" max="15" width="22.57421875" style="74" customWidth="1"/>
    <col min="16" max="16" width="89.28125" style="74" customWidth="1"/>
    <col min="17" max="17" width="30.57421875" style="74" customWidth="1"/>
    <col min="18" max="18" width="60.140625" style="74" customWidth="1"/>
    <col min="19" max="19" width="21.57421875" style="74" customWidth="1"/>
    <col min="20" max="20" width="8.7109375" style="74" hidden="1" customWidth="1"/>
    <col min="21" max="21" width="52.140625" style="74" customWidth="1"/>
    <col min="22" max="22" width="73.8515625" style="74" customWidth="1"/>
    <col min="23" max="23" width="11.8515625" style="74" hidden="1" customWidth="1"/>
    <col min="24" max="16384" width="0" style="63" hidden="1" customWidth="1"/>
  </cols>
  <sheetData>
    <row r="1" spans="1:23" s="76" customFormat="1" ht="12.75" customHeight="1" hidden="1">
      <c r="A1" s="42"/>
      <c r="B1" s="42"/>
      <c r="C1" s="42"/>
      <c r="D1" s="4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9"/>
      <c r="U1" s="48"/>
      <c r="V1" s="47"/>
      <c r="W1" s="42"/>
    </row>
    <row r="2" spans="1:23" s="72" customFormat="1" ht="12.75" customHeight="1" hidden="1" thickBot="1">
      <c r="A2" s="43"/>
      <c r="B2" s="43"/>
      <c r="C2" s="43"/>
      <c r="D2" s="43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3"/>
    </row>
    <row r="3" spans="1:23" s="76" customFormat="1" ht="15" customHeight="1">
      <c r="A3" s="84" t="s">
        <v>346</v>
      </c>
      <c r="B3" s="84" t="s">
        <v>347</v>
      </c>
      <c r="C3" s="84" t="s">
        <v>348</v>
      </c>
      <c r="D3" s="84" t="s">
        <v>349</v>
      </c>
      <c r="E3" s="69" t="s">
        <v>341</v>
      </c>
      <c r="F3" s="69" t="s">
        <v>116</v>
      </c>
      <c r="G3" s="69" t="s">
        <v>342</v>
      </c>
      <c r="H3" s="69" t="s">
        <v>343</v>
      </c>
      <c r="I3" s="69" t="s">
        <v>208</v>
      </c>
      <c r="J3" s="69" t="s">
        <v>332</v>
      </c>
      <c r="K3" s="69" t="s">
        <v>333</v>
      </c>
      <c r="L3" s="69" t="s">
        <v>83</v>
      </c>
      <c r="M3" s="69" t="s">
        <v>344</v>
      </c>
      <c r="N3" s="69" t="s">
        <v>345</v>
      </c>
      <c r="O3" s="69" t="s">
        <v>116</v>
      </c>
      <c r="P3" s="69" t="s">
        <v>117</v>
      </c>
      <c r="Q3" s="69" t="s">
        <v>116</v>
      </c>
      <c r="R3" s="69" t="s">
        <v>118</v>
      </c>
      <c r="S3" s="69" t="s">
        <v>363</v>
      </c>
      <c r="T3" s="69" t="s">
        <v>350</v>
      </c>
      <c r="U3" s="70" t="s">
        <v>327</v>
      </c>
      <c r="V3" s="69" t="s">
        <v>334</v>
      </c>
      <c r="W3" s="30" t="s">
        <v>351</v>
      </c>
    </row>
    <row r="4" spans="1:23" s="72" customFormat="1" ht="15">
      <c r="A4" s="71"/>
      <c r="B4" s="68">
        <f>'Establishment details'!$C$17</f>
        <v>0</v>
      </c>
      <c r="C4" s="68">
        <f>'Establishment details'!$C$19</f>
        <v>0</v>
      </c>
      <c r="D4" s="68">
        <f>'Establishment details'!$C$22</f>
        <v>0</v>
      </c>
      <c r="E4" s="10"/>
      <c r="F4" s="83"/>
      <c r="G4" s="10"/>
      <c r="H4" s="10"/>
      <c r="I4" s="10"/>
      <c r="J4" s="10"/>
      <c r="K4" s="11"/>
      <c r="L4" s="10"/>
      <c r="M4" s="10"/>
      <c r="N4" s="10"/>
      <c r="O4" s="82"/>
      <c r="P4" s="10"/>
      <c r="Q4" s="82"/>
      <c r="R4" s="10"/>
      <c r="S4" s="10"/>
      <c r="T4" s="10"/>
      <c r="U4" s="10"/>
      <c r="V4" s="10"/>
      <c r="W4" s="68"/>
    </row>
    <row r="5" spans="1:23" s="72" customFormat="1" ht="15">
      <c r="A5" s="71"/>
      <c r="B5" s="68">
        <f>'Establishment details'!$C$17</f>
        <v>0</v>
      </c>
      <c r="C5" s="68">
        <f>'Establishment details'!$C$19</f>
        <v>0</v>
      </c>
      <c r="D5" s="68">
        <f>'Establishment details'!$C$22</f>
        <v>0</v>
      </c>
      <c r="E5" s="10"/>
      <c r="F5" s="83"/>
      <c r="G5" s="10"/>
      <c r="H5" s="10"/>
      <c r="I5" s="10"/>
      <c r="J5" s="10"/>
      <c r="K5" s="11"/>
      <c r="L5" s="10"/>
      <c r="M5" s="10"/>
      <c r="N5" s="10"/>
      <c r="O5" s="83"/>
      <c r="P5" s="10"/>
      <c r="Q5" s="83"/>
      <c r="R5" s="10"/>
      <c r="S5" s="10"/>
      <c r="T5" s="10"/>
      <c r="U5" s="10"/>
      <c r="V5" s="10"/>
      <c r="W5" s="68"/>
    </row>
    <row r="6" spans="1:27" s="72" customFormat="1" ht="15">
      <c r="A6" s="71"/>
      <c r="B6" s="68">
        <f>'Establishment details'!$C$17</f>
        <v>0</v>
      </c>
      <c r="C6" s="68">
        <f>'Establishment details'!$C$19</f>
        <v>0</v>
      </c>
      <c r="D6" s="68">
        <f>'Establishment details'!$C$22</f>
        <v>0</v>
      </c>
      <c r="E6" s="10"/>
      <c r="F6" s="83"/>
      <c r="G6" s="10"/>
      <c r="H6" s="10"/>
      <c r="I6" s="10"/>
      <c r="J6" s="10"/>
      <c r="K6" s="11"/>
      <c r="L6" s="10"/>
      <c r="M6" s="10"/>
      <c r="N6" s="10"/>
      <c r="O6" s="83"/>
      <c r="P6" s="10"/>
      <c r="Q6" s="83"/>
      <c r="R6" s="10"/>
      <c r="S6" s="10"/>
      <c r="T6" s="10"/>
      <c r="U6" s="10"/>
      <c r="V6" s="10"/>
      <c r="W6" s="68"/>
      <c r="AA6" s="73"/>
    </row>
    <row r="7" spans="1:27" s="72" customFormat="1" ht="15">
      <c r="A7" s="71"/>
      <c r="B7" s="68">
        <f>'Establishment details'!$C$17</f>
        <v>0</v>
      </c>
      <c r="C7" s="68">
        <f>'Establishment details'!$C$19</f>
        <v>0</v>
      </c>
      <c r="D7" s="68">
        <f>'Establishment details'!$C$22</f>
        <v>0</v>
      </c>
      <c r="E7" s="10"/>
      <c r="F7" s="83"/>
      <c r="G7" s="10"/>
      <c r="H7" s="10"/>
      <c r="I7" s="10"/>
      <c r="J7" s="10"/>
      <c r="K7" s="11"/>
      <c r="L7" s="10"/>
      <c r="M7" s="10"/>
      <c r="N7" s="10"/>
      <c r="O7" s="83"/>
      <c r="P7" s="10"/>
      <c r="Q7" s="83"/>
      <c r="R7" s="10"/>
      <c r="S7" s="10"/>
      <c r="T7" s="10"/>
      <c r="U7" s="10"/>
      <c r="V7" s="10"/>
      <c r="W7" s="68"/>
      <c r="AA7" s="73"/>
    </row>
    <row r="8" spans="1:23" s="72" customFormat="1" ht="15">
      <c r="A8" s="71"/>
      <c r="B8" s="68">
        <f>'Establishment details'!$C$17</f>
        <v>0</v>
      </c>
      <c r="C8" s="68">
        <f>'Establishment details'!$C$19</f>
        <v>0</v>
      </c>
      <c r="D8" s="68">
        <f>'Establishment details'!$C$22</f>
        <v>0</v>
      </c>
      <c r="E8" s="10"/>
      <c r="F8" s="83"/>
      <c r="G8" s="10"/>
      <c r="H8" s="10"/>
      <c r="I8" s="10"/>
      <c r="J8" s="10"/>
      <c r="K8" s="11"/>
      <c r="L8" s="10"/>
      <c r="M8" s="10"/>
      <c r="N8" s="10"/>
      <c r="O8" s="83"/>
      <c r="P8" s="10"/>
      <c r="Q8" s="83"/>
      <c r="R8" s="10"/>
      <c r="S8" s="10"/>
      <c r="T8" s="10"/>
      <c r="U8" s="10"/>
      <c r="V8" s="10"/>
      <c r="W8" s="68"/>
    </row>
    <row r="9" spans="1:23" s="72" customFormat="1" ht="15">
      <c r="A9" s="71"/>
      <c r="B9" s="68">
        <f>'Establishment details'!$C$17</f>
        <v>0</v>
      </c>
      <c r="C9" s="68">
        <f>'Establishment details'!$C$19</f>
        <v>0</v>
      </c>
      <c r="D9" s="68">
        <f>'Establishment details'!$C$22</f>
        <v>0</v>
      </c>
      <c r="E9" s="10"/>
      <c r="F9" s="83"/>
      <c r="G9" s="10"/>
      <c r="H9" s="10"/>
      <c r="I9" s="10"/>
      <c r="J9" s="10"/>
      <c r="K9" s="11"/>
      <c r="L9" s="10"/>
      <c r="M9" s="10"/>
      <c r="N9" s="10"/>
      <c r="O9" s="83"/>
      <c r="P9" s="10"/>
      <c r="Q9" s="83"/>
      <c r="R9" s="10"/>
      <c r="S9" s="10"/>
      <c r="T9" s="10"/>
      <c r="U9" s="10"/>
      <c r="V9" s="10"/>
      <c r="W9" s="68"/>
    </row>
    <row r="10" spans="1:23" s="72" customFormat="1" ht="15">
      <c r="A10" s="71"/>
      <c r="B10" s="68">
        <f>'Establishment details'!$C$17</f>
        <v>0</v>
      </c>
      <c r="C10" s="68">
        <f>'Establishment details'!$C$19</f>
        <v>0</v>
      </c>
      <c r="D10" s="68">
        <f>'Establishment details'!$C$22</f>
        <v>0</v>
      </c>
      <c r="E10" s="10"/>
      <c r="F10" s="83"/>
      <c r="G10" s="10"/>
      <c r="H10" s="10"/>
      <c r="I10" s="10"/>
      <c r="J10" s="10"/>
      <c r="K10" s="11"/>
      <c r="L10" s="10"/>
      <c r="M10" s="10"/>
      <c r="N10" s="10"/>
      <c r="O10" s="83"/>
      <c r="P10" s="10"/>
      <c r="Q10" s="83"/>
      <c r="R10" s="10"/>
      <c r="S10" s="10"/>
      <c r="T10" s="10"/>
      <c r="U10" s="10"/>
      <c r="V10" s="10"/>
      <c r="W10" s="68"/>
    </row>
    <row r="11" spans="1:23" s="72" customFormat="1" ht="15">
      <c r="A11" s="71"/>
      <c r="B11" s="68">
        <f>'Establishment details'!$C$17</f>
        <v>0</v>
      </c>
      <c r="C11" s="68">
        <f>'Establishment details'!$C$19</f>
        <v>0</v>
      </c>
      <c r="D11" s="68">
        <f>'Establishment details'!$C$22</f>
        <v>0</v>
      </c>
      <c r="E11" s="10"/>
      <c r="F11" s="83"/>
      <c r="G11" s="10"/>
      <c r="H11" s="10"/>
      <c r="I11" s="10"/>
      <c r="J11" s="10"/>
      <c r="K11" s="11"/>
      <c r="L11" s="10"/>
      <c r="M11" s="10"/>
      <c r="N11" s="10"/>
      <c r="O11" s="83"/>
      <c r="P11" s="10"/>
      <c r="Q11" s="83"/>
      <c r="R11" s="10"/>
      <c r="S11" s="10"/>
      <c r="T11" s="10"/>
      <c r="U11" s="10"/>
      <c r="V11" s="10"/>
      <c r="W11" s="68"/>
    </row>
    <row r="12" spans="1:23" s="72" customFormat="1" ht="15">
      <c r="A12" s="71"/>
      <c r="B12" s="68">
        <f>'Establishment details'!$C$17</f>
        <v>0</v>
      </c>
      <c r="C12" s="68">
        <f>'Establishment details'!$C$19</f>
        <v>0</v>
      </c>
      <c r="D12" s="68">
        <f>'Establishment details'!$C$22</f>
        <v>0</v>
      </c>
      <c r="E12" s="10"/>
      <c r="F12" s="83"/>
      <c r="G12" s="10"/>
      <c r="H12" s="10"/>
      <c r="I12" s="10"/>
      <c r="J12" s="10"/>
      <c r="K12" s="11"/>
      <c r="L12" s="10"/>
      <c r="M12" s="10"/>
      <c r="N12" s="10"/>
      <c r="O12" s="83"/>
      <c r="P12" s="10"/>
      <c r="Q12" s="83"/>
      <c r="R12" s="10"/>
      <c r="S12" s="10"/>
      <c r="T12" s="10"/>
      <c r="U12" s="10"/>
      <c r="V12" s="10"/>
      <c r="W12" s="68"/>
    </row>
    <row r="13" spans="1:23" s="72" customFormat="1" ht="15">
      <c r="A13" s="71"/>
      <c r="B13" s="68">
        <f>'Establishment details'!$C$17</f>
        <v>0</v>
      </c>
      <c r="C13" s="68">
        <f>'Establishment details'!$C$19</f>
        <v>0</v>
      </c>
      <c r="D13" s="68">
        <f>'Establishment details'!$C$22</f>
        <v>0</v>
      </c>
      <c r="E13" s="10"/>
      <c r="F13" s="83"/>
      <c r="G13" s="10"/>
      <c r="H13" s="10"/>
      <c r="I13" s="10"/>
      <c r="J13" s="10"/>
      <c r="K13" s="11"/>
      <c r="L13" s="10"/>
      <c r="M13" s="10"/>
      <c r="N13" s="10"/>
      <c r="O13" s="83"/>
      <c r="P13" s="10"/>
      <c r="Q13" s="83"/>
      <c r="R13" s="10"/>
      <c r="S13" s="10"/>
      <c r="T13" s="10"/>
      <c r="U13" s="10"/>
      <c r="V13" s="10"/>
      <c r="W13" s="68"/>
    </row>
    <row r="14" spans="1:23" s="72" customFormat="1" ht="15">
      <c r="A14" s="71"/>
      <c r="B14" s="68">
        <f>'Establishment details'!$C$17</f>
        <v>0</v>
      </c>
      <c r="C14" s="68">
        <f>'Establishment details'!$C$19</f>
        <v>0</v>
      </c>
      <c r="D14" s="68">
        <f>'Establishment details'!$C$22</f>
        <v>0</v>
      </c>
      <c r="E14" s="10"/>
      <c r="F14" s="83"/>
      <c r="G14" s="10"/>
      <c r="H14" s="10"/>
      <c r="I14" s="10"/>
      <c r="J14" s="10"/>
      <c r="K14" s="11"/>
      <c r="L14" s="10"/>
      <c r="M14" s="10"/>
      <c r="N14" s="10"/>
      <c r="O14" s="83"/>
      <c r="P14" s="10"/>
      <c r="Q14" s="83"/>
      <c r="R14" s="10"/>
      <c r="S14" s="10"/>
      <c r="T14" s="10"/>
      <c r="U14" s="10"/>
      <c r="V14" s="10"/>
      <c r="W14" s="68"/>
    </row>
    <row r="15" spans="1:23" s="72" customFormat="1" ht="15">
      <c r="A15" s="71"/>
      <c r="B15" s="68">
        <f>'Establishment details'!$C$17</f>
        <v>0</v>
      </c>
      <c r="C15" s="68">
        <f>'Establishment details'!$C$19</f>
        <v>0</v>
      </c>
      <c r="D15" s="68">
        <f>'Establishment details'!$C$22</f>
        <v>0</v>
      </c>
      <c r="E15" s="10"/>
      <c r="F15" s="83"/>
      <c r="G15" s="10"/>
      <c r="H15" s="10"/>
      <c r="I15" s="10"/>
      <c r="J15" s="10"/>
      <c r="K15" s="11"/>
      <c r="L15" s="10"/>
      <c r="M15" s="10"/>
      <c r="N15" s="10"/>
      <c r="O15" s="83"/>
      <c r="P15" s="10"/>
      <c r="Q15" s="83"/>
      <c r="R15" s="10"/>
      <c r="S15" s="10"/>
      <c r="T15" s="10"/>
      <c r="U15" s="10"/>
      <c r="V15" s="10"/>
      <c r="W15" s="68"/>
    </row>
    <row r="16" spans="1:23" s="72" customFormat="1" ht="15">
      <c r="A16" s="71"/>
      <c r="B16" s="68">
        <f>'Establishment details'!$C$17</f>
        <v>0</v>
      </c>
      <c r="C16" s="68">
        <f>'Establishment details'!$C$19</f>
        <v>0</v>
      </c>
      <c r="D16" s="68">
        <f>'Establishment details'!$C$22</f>
        <v>0</v>
      </c>
      <c r="E16" s="10"/>
      <c r="F16" s="83"/>
      <c r="G16" s="10"/>
      <c r="H16" s="10"/>
      <c r="I16" s="10"/>
      <c r="J16" s="10"/>
      <c r="K16" s="11"/>
      <c r="L16" s="10"/>
      <c r="M16" s="10"/>
      <c r="N16" s="10"/>
      <c r="O16" s="83"/>
      <c r="P16" s="10"/>
      <c r="Q16" s="83"/>
      <c r="R16" s="10"/>
      <c r="S16" s="10"/>
      <c r="T16" s="10"/>
      <c r="U16" s="10"/>
      <c r="V16" s="10"/>
      <c r="W16" s="68"/>
    </row>
    <row r="17" spans="1:23" s="72" customFormat="1" ht="15">
      <c r="A17" s="71"/>
      <c r="B17" s="68">
        <f>'Establishment details'!$C$17</f>
        <v>0</v>
      </c>
      <c r="C17" s="68">
        <f>'Establishment details'!$C$19</f>
        <v>0</v>
      </c>
      <c r="D17" s="68">
        <f>'Establishment details'!$C$22</f>
        <v>0</v>
      </c>
      <c r="E17" s="10"/>
      <c r="F17" s="83"/>
      <c r="G17" s="10"/>
      <c r="H17" s="10"/>
      <c r="I17" s="10"/>
      <c r="J17" s="10"/>
      <c r="K17" s="11"/>
      <c r="L17" s="10"/>
      <c r="M17" s="10"/>
      <c r="N17" s="10"/>
      <c r="O17" s="83"/>
      <c r="P17" s="10"/>
      <c r="Q17" s="83"/>
      <c r="R17" s="10"/>
      <c r="S17" s="10"/>
      <c r="T17" s="10"/>
      <c r="U17" s="10"/>
      <c r="V17" s="10"/>
      <c r="W17" s="68"/>
    </row>
    <row r="18" spans="1:23" s="72" customFormat="1" ht="15">
      <c r="A18" s="71"/>
      <c r="B18" s="68">
        <f>'Establishment details'!$C$17</f>
        <v>0</v>
      </c>
      <c r="C18" s="68">
        <f>'Establishment details'!$C$19</f>
        <v>0</v>
      </c>
      <c r="D18" s="68">
        <f>'Establishment details'!$C$22</f>
        <v>0</v>
      </c>
      <c r="E18" s="10"/>
      <c r="F18" s="83"/>
      <c r="G18" s="10"/>
      <c r="H18" s="10"/>
      <c r="I18" s="10"/>
      <c r="J18" s="10"/>
      <c r="K18" s="11"/>
      <c r="L18" s="10"/>
      <c r="M18" s="10"/>
      <c r="N18" s="10"/>
      <c r="O18" s="83"/>
      <c r="P18" s="10"/>
      <c r="Q18" s="83"/>
      <c r="R18" s="10"/>
      <c r="S18" s="10"/>
      <c r="T18" s="10"/>
      <c r="U18" s="10"/>
      <c r="V18" s="10"/>
      <c r="W18" s="68"/>
    </row>
    <row r="19" spans="1:23" s="72" customFormat="1" ht="15">
      <c r="A19" s="71"/>
      <c r="B19" s="68">
        <f>'Establishment details'!$C$17</f>
        <v>0</v>
      </c>
      <c r="C19" s="68">
        <f>'Establishment details'!$C$19</f>
        <v>0</v>
      </c>
      <c r="D19" s="68">
        <f>'Establishment details'!$C$22</f>
        <v>0</v>
      </c>
      <c r="E19" s="10"/>
      <c r="F19" s="83"/>
      <c r="G19" s="10"/>
      <c r="H19" s="10"/>
      <c r="I19" s="10"/>
      <c r="J19" s="10"/>
      <c r="K19" s="11"/>
      <c r="L19" s="10"/>
      <c r="M19" s="10"/>
      <c r="N19" s="10"/>
      <c r="O19" s="83"/>
      <c r="P19" s="10"/>
      <c r="Q19" s="83"/>
      <c r="R19" s="10"/>
      <c r="S19" s="10"/>
      <c r="T19" s="10"/>
      <c r="U19" s="10"/>
      <c r="V19" s="10"/>
      <c r="W19" s="68"/>
    </row>
    <row r="20" spans="1:23" s="72" customFormat="1" ht="15">
      <c r="A20" s="71"/>
      <c r="B20" s="68">
        <f>'Establishment details'!$C$17</f>
        <v>0</v>
      </c>
      <c r="C20" s="68">
        <f>'Establishment details'!$C$19</f>
        <v>0</v>
      </c>
      <c r="D20" s="68">
        <f>'Establishment details'!$C$22</f>
        <v>0</v>
      </c>
      <c r="E20" s="10"/>
      <c r="F20" s="83"/>
      <c r="G20" s="10"/>
      <c r="H20" s="10"/>
      <c r="I20" s="10"/>
      <c r="J20" s="10"/>
      <c r="K20" s="11"/>
      <c r="L20" s="10"/>
      <c r="M20" s="10"/>
      <c r="N20" s="10"/>
      <c r="O20" s="83"/>
      <c r="P20" s="10"/>
      <c r="Q20" s="83"/>
      <c r="R20" s="10"/>
      <c r="S20" s="10"/>
      <c r="T20" s="10"/>
      <c r="U20" s="10"/>
      <c r="V20" s="10"/>
      <c r="W20" s="68"/>
    </row>
    <row r="21" spans="1:23" s="72" customFormat="1" ht="15">
      <c r="A21" s="71"/>
      <c r="B21" s="68">
        <f>'Establishment details'!$C$17</f>
        <v>0</v>
      </c>
      <c r="C21" s="68">
        <f>'Establishment details'!$C$19</f>
        <v>0</v>
      </c>
      <c r="D21" s="68">
        <f>'Establishment details'!$C$22</f>
        <v>0</v>
      </c>
      <c r="E21" s="10"/>
      <c r="F21" s="83"/>
      <c r="G21" s="10"/>
      <c r="H21" s="10"/>
      <c r="I21" s="10"/>
      <c r="J21" s="10"/>
      <c r="K21" s="11"/>
      <c r="L21" s="10"/>
      <c r="M21" s="10"/>
      <c r="N21" s="10"/>
      <c r="O21" s="83"/>
      <c r="P21" s="10"/>
      <c r="Q21" s="83"/>
      <c r="R21" s="10"/>
      <c r="S21" s="10"/>
      <c r="T21" s="10"/>
      <c r="U21" s="10"/>
      <c r="V21" s="10"/>
      <c r="W21" s="68"/>
    </row>
    <row r="22" spans="1:23" s="72" customFormat="1" ht="15">
      <c r="A22" s="71"/>
      <c r="B22" s="68">
        <f>'Establishment details'!$C$17</f>
        <v>0</v>
      </c>
      <c r="C22" s="68">
        <f>'Establishment details'!$C$19</f>
        <v>0</v>
      </c>
      <c r="D22" s="68">
        <f>'Establishment details'!$C$22</f>
        <v>0</v>
      </c>
      <c r="E22" s="10"/>
      <c r="F22" s="83"/>
      <c r="G22" s="10"/>
      <c r="H22" s="10"/>
      <c r="I22" s="10"/>
      <c r="J22" s="10"/>
      <c r="K22" s="11"/>
      <c r="L22" s="10"/>
      <c r="M22" s="10"/>
      <c r="N22" s="10"/>
      <c r="O22" s="83"/>
      <c r="P22" s="10"/>
      <c r="Q22" s="83"/>
      <c r="R22" s="10"/>
      <c r="S22" s="10"/>
      <c r="T22" s="10"/>
      <c r="U22" s="10"/>
      <c r="V22" s="10"/>
      <c r="W22" s="68"/>
    </row>
    <row r="23" spans="1:23" s="72" customFormat="1" ht="15">
      <c r="A23" s="71"/>
      <c r="B23" s="68">
        <f>'Establishment details'!$C$17</f>
        <v>0</v>
      </c>
      <c r="C23" s="68">
        <f>'Establishment details'!$C$19</f>
        <v>0</v>
      </c>
      <c r="D23" s="68">
        <f>'Establishment details'!$C$22</f>
        <v>0</v>
      </c>
      <c r="E23" s="10"/>
      <c r="F23" s="83"/>
      <c r="G23" s="10"/>
      <c r="H23" s="10"/>
      <c r="I23" s="10"/>
      <c r="J23" s="10"/>
      <c r="K23" s="11"/>
      <c r="L23" s="10"/>
      <c r="M23" s="10"/>
      <c r="N23" s="10"/>
      <c r="O23" s="83"/>
      <c r="P23" s="10"/>
      <c r="Q23" s="83"/>
      <c r="R23" s="10"/>
      <c r="S23" s="10"/>
      <c r="T23" s="10"/>
      <c r="U23" s="10"/>
      <c r="V23" s="10"/>
      <c r="W23" s="68"/>
    </row>
    <row r="24" spans="1:23" s="72" customFormat="1" ht="15">
      <c r="A24" s="71"/>
      <c r="B24" s="68">
        <f>'Establishment details'!$C$17</f>
        <v>0</v>
      </c>
      <c r="C24" s="68">
        <f>'Establishment details'!$C$19</f>
        <v>0</v>
      </c>
      <c r="D24" s="68">
        <f>'Establishment details'!$C$22</f>
        <v>0</v>
      </c>
      <c r="E24" s="10"/>
      <c r="F24" s="83"/>
      <c r="G24" s="10"/>
      <c r="H24" s="10"/>
      <c r="I24" s="10"/>
      <c r="J24" s="10"/>
      <c r="K24" s="11"/>
      <c r="L24" s="10"/>
      <c r="M24" s="10"/>
      <c r="N24" s="10"/>
      <c r="O24" s="83"/>
      <c r="P24" s="10"/>
      <c r="Q24" s="83"/>
      <c r="R24" s="10"/>
      <c r="S24" s="10"/>
      <c r="T24" s="10"/>
      <c r="U24" s="10"/>
      <c r="V24" s="10"/>
      <c r="W24" s="68"/>
    </row>
    <row r="25" spans="1:23" s="72" customFormat="1" ht="15">
      <c r="A25" s="71"/>
      <c r="B25" s="68">
        <f>'Establishment details'!$C$17</f>
        <v>0</v>
      </c>
      <c r="C25" s="68">
        <f>'Establishment details'!$C$19</f>
        <v>0</v>
      </c>
      <c r="D25" s="68">
        <f>'Establishment details'!$C$22</f>
        <v>0</v>
      </c>
      <c r="E25" s="10"/>
      <c r="F25" s="83"/>
      <c r="G25" s="10"/>
      <c r="H25" s="10"/>
      <c r="I25" s="10"/>
      <c r="J25" s="10"/>
      <c r="K25" s="11"/>
      <c r="L25" s="10"/>
      <c r="M25" s="10"/>
      <c r="N25" s="10"/>
      <c r="O25" s="83"/>
      <c r="P25" s="10"/>
      <c r="Q25" s="83"/>
      <c r="R25" s="10"/>
      <c r="S25" s="10"/>
      <c r="T25" s="10"/>
      <c r="U25" s="10"/>
      <c r="V25" s="10"/>
      <c r="W25" s="68"/>
    </row>
    <row r="26" spans="1:23" s="72" customFormat="1" ht="15">
      <c r="A26" s="71"/>
      <c r="B26" s="68">
        <f>'Establishment details'!$C$17</f>
        <v>0</v>
      </c>
      <c r="C26" s="68">
        <f>'Establishment details'!$C$19</f>
        <v>0</v>
      </c>
      <c r="D26" s="68">
        <f>'Establishment details'!$C$22</f>
        <v>0</v>
      </c>
      <c r="E26" s="10"/>
      <c r="F26" s="83"/>
      <c r="G26" s="10"/>
      <c r="H26" s="10"/>
      <c r="I26" s="10"/>
      <c r="J26" s="10"/>
      <c r="K26" s="11"/>
      <c r="L26" s="10"/>
      <c r="M26" s="10"/>
      <c r="N26" s="10"/>
      <c r="O26" s="83"/>
      <c r="P26" s="10"/>
      <c r="Q26" s="83"/>
      <c r="R26" s="10"/>
      <c r="S26" s="10"/>
      <c r="T26" s="10"/>
      <c r="U26" s="10"/>
      <c r="V26" s="10"/>
      <c r="W26" s="68"/>
    </row>
    <row r="27" spans="1:23" s="72" customFormat="1" ht="15">
      <c r="A27" s="71"/>
      <c r="B27" s="68">
        <f>'Establishment details'!$C$17</f>
        <v>0</v>
      </c>
      <c r="C27" s="68">
        <f>'Establishment details'!$C$19</f>
        <v>0</v>
      </c>
      <c r="D27" s="68">
        <f>'Establishment details'!$C$22</f>
        <v>0</v>
      </c>
      <c r="E27" s="10"/>
      <c r="F27" s="83"/>
      <c r="G27" s="10"/>
      <c r="H27" s="10"/>
      <c r="I27" s="10"/>
      <c r="J27" s="10"/>
      <c r="K27" s="11"/>
      <c r="L27" s="10"/>
      <c r="M27" s="10"/>
      <c r="N27" s="10"/>
      <c r="O27" s="83"/>
      <c r="P27" s="10"/>
      <c r="Q27" s="83"/>
      <c r="R27" s="10"/>
      <c r="S27" s="10"/>
      <c r="T27" s="10"/>
      <c r="U27" s="10"/>
      <c r="V27" s="10"/>
      <c r="W27" s="68"/>
    </row>
    <row r="28" spans="1:23" s="72" customFormat="1" ht="15">
      <c r="A28" s="71"/>
      <c r="B28" s="68">
        <f>'Establishment details'!$C$17</f>
        <v>0</v>
      </c>
      <c r="C28" s="68">
        <f>'Establishment details'!$C$19</f>
        <v>0</v>
      </c>
      <c r="D28" s="68">
        <f>'Establishment details'!$C$22</f>
        <v>0</v>
      </c>
      <c r="E28" s="10"/>
      <c r="F28" s="83"/>
      <c r="G28" s="10"/>
      <c r="H28" s="10"/>
      <c r="I28" s="10"/>
      <c r="J28" s="10"/>
      <c r="K28" s="11"/>
      <c r="L28" s="10"/>
      <c r="M28" s="10"/>
      <c r="N28" s="10"/>
      <c r="O28" s="83"/>
      <c r="P28" s="10"/>
      <c r="Q28" s="83"/>
      <c r="R28" s="10"/>
      <c r="S28" s="10"/>
      <c r="T28" s="10"/>
      <c r="U28" s="10"/>
      <c r="V28" s="10"/>
      <c r="W28" s="68"/>
    </row>
    <row r="29" spans="1:23" s="72" customFormat="1" ht="15">
      <c r="A29" s="71"/>
      <c r="B29" s="68">
        <f>'Establishment details'!$C$17</f>
        <v>0</v>
      </c>
      <c r="C29" s="68">
        <f>'Establishment details'!$C$19</f>
        <v>0</v>
      </c>
      <c r="D29" s="68">
        <f>'Establishment details'!$C$22</f>
        <v>0</v>
      </c>
      <c r="E29" s="10"/>
      <c r="F29" s="83"/>
      <c r="G29" s="10"/>
      <c r="H29" s="10"/>
      <c r="I29" s="10"/>
      <c r="J29" s="10"/>
      <c r="K29" s="11"/>
      <c r="L29" s="10"/>
      <c r="M29" s="10"/>
      <c r="N29" s="10"/>
      <c r="O29" s="83"/>
      <c r="P29" s="10"/>
      <c r="Q29" s="83"/>
      <c r="R29" s="10"/>
      <c r="S29" s="10"/>
      <c r="T29" s="10"/>
      <c r="U29" s="10"/>
      <c r="V29" s="10"/>
      <c r="W29" s="68"/>
    </row>
    <row r="30" spans="1:23" s="72" customFormat="1" ht="15">
      <c r="A30" s="71"/>
      <c r="B30" s="68">
        <f>'Establishment details'!$C$17</f>
        <v>0</v>
      </c>
      <c r="C30" s="68">
        <f>'Establishment details'!$C$19</f>
        <v>0</v>
      </c>
      <c r="D30" s="68">
        <f>'Establishment details'!$C$22</f>
        <v>0</v>
      </c>
      <c r="E30" s="10"/>
      <c r="F30" s="83"/>
      <c r="G30" s="10"/>
      <c r="H30" s="10"/>
      <c r="I30" s="10"/>
      <c r="J30" s="10"/>
      <c r="K30" s="11"/>
      <c r="L30" s="10"/>
      <c r="M30" s="10"/>
      <c r="N30" s="10"/>
      <c r="O30" s="83"/>
      <c r="P30" s="10"/>
      <c r="Q30" s="83"/>
      <c r="R30" s="10"/>
      <c r="S30" s="10"/>
      <c r="T30" s="10"/>
      <c r="U30" s="10"/>
      <c r="V30" s="10"/>
      <c r="W30" s="68"/>
    </row>
    <row r="31" spans="1:23" s="72" customFormat="1" ht="15">
      <c r="A31" s="71"/>
      <c r="B31" s="68">
        <f>'Establishment details'!$C$17</f>
        <v>0</v>
      </c>
      <c r="C31" s="68">
        <f>'Establishment details'!$C$19</f>
        <v>0</v>
      </c>
      <c r="D31" s="68">
        <f>'Establishment details'!$C$22</f>
        <v>0</v>
      </c>
      <c r="E31" s="10"/>
      <c r="F31" s="83"/>
      <c r="G31" s="10"/>
      <c r="H31" s="10"/>
      <c r="I31" s="10"/>
      <c r="J31" s="10"/>
      <c r="K31" s="11"/>
      <c r="L31" s="10"/>
      <c r="M31" s="10"/>
      <c r="N31" s="10"/>
      <c r="O31" s="83"/>
      <c r="P31" s="10"/>
      <c r="Q31" s="83"/>
      <c r="R31" s="10"/>
      <c r="S31" s="10"/>
      <c r="T31" s="10"/>
      <c r="U31" s="10"/>
      <c r="V31" s="10"/>
      <c r="W31" s="68"/>
    </row>
    <row r="32" spans="1:23" s="72" customFormat="1" ht="15">
      <c r="A32" s="71"/>
      <c r="B32" s="68">
        <f>'Establishment details'!$C$17</f>
        <v>0</v>
      </c>
      <c r="C32" s="68">
        <f>'Establishment details'!$C$19</f>
        <v>0</v>
      </c>
      <c r="D32" s="68">
        <f>'Establishment details'!$C$22</f>
        <v>0</v>
      </c>
      <c r="E32" s="10"/>
      <c r="F32" s="83"/>
      <c r="G32" s="10"/>
      <c r="H32" s="10"/>
      <c r="I32" s="10"/>
      <c r="J32" s="10"/>
      <c r="K32" s="11"/>
      <c r="L32" s="10"/>
      <c r="M32" s="10"/>
      <c r="N32" s="10"/>
      <c r="O32" s="83"/>
      <c r="P32" s="10"/>
      <c r="Q32" s="83"/>
      <c r="R32" s="10"/>
      <c r="S32" s="10"/>
      <c r="T32" s="10"/>
      <c r="U32" s="10"/>
      <c r="V32" s="10"/>
      <c r="W32" s="68"/>
    </row>
    <row r="33" spans="1:23" s="72" customFormat="1" ht="15">
      <c r="A33" s="71"/>
      <c r="B33" s="68">
        <f>'Establishment details'!$C$17</f>
        <v>0</v>
      </c>
      <c r="C33" s="68">
        <f>'Establishment details'!$C$19</f>
        <v>0</v>
      </c>
      <c r="D33" s="68">
        <f>'Establishment details'!$C$22</f>
        <v>0</v>
      </c>
      <c r="E33" s="10"/>
      <c r="F33" s="83"/>
      <c r="G33" s="10"/>
      <c r="H33" s="10"/>
      <c r="I33" s="10"/>
      <c r="J33" s="10"/>
      <c r="K33" s="11"/>
      <c r="L33" s="10"/>
      <c r="M33" s="10"/>
      <c r="N33" s="10"/>
      <c r="O33" s="83"/>
      <c r="P33" s="10"/>
      <c r="Q33" s="83"/>
      <c r="R33" s="10"/>
      <c r="S33" s="10"/>
      <c r="T33" s="10"/>
      <c r="U33" s="10"/>
      <c r="V33" s="10"/>
      <c r="W33" s="68"/>
    </row>
    <row r="34" spans="1:23" s="72" customFormat="1" ht="15">
      <c r="A34" s="71"/>
      <c r="B34" s="68">
        <f>'Establishment details'!$C$17</f>
        <v>0</v>
      </c>
      <c r="C34" s="68">
        <f>'Establishment details'!$C$19</f>
        <v>0</v>
      </c>
      <c r="D34" s="68">
        <f>'Establishment details'!$C$22</f>
        <v>0</v>
      </c>
      <c r="E34" s="10"/>
      <c r="F34" s="83"/>
      <c r="G34" s="10"/>
      <c r="H34" s="10"/>
      <c r="I34" s="10"/>
      <c r="J34" s="10"/>
      <c r="K34" s="11"/>
      <c r="L34" s="10"/>
      <c r="M34" s="10"/>
      <c r="N34" s="10"/>
      <c r="O34" s="83"/>
      <c r="P34" s="10"/>
      <c r="Q34" s="83"/>
      <c r="R34" s="10"/>
      <c r="S34" s="10"/>
      <c r="T34" s="10"/>
      <c r="U34" s="10"/>
      <c r="V34" s="10"/>
      <c r="W34" s="68"/>
    </row>
    <row r="35" spans="1:23" s="72" customFormat="1" ht="15">
      <c r="A35" s="71"/>
      <c r="B35" s="68">
        <f>'Establishment details'!$C$17</f>
        <v>0</v>
      </c>
      <c r="C35" s="68">
        <f>'Establishment details'!$C$19</f>
        <v>0</v>
      </c>
      <c r="D35" s="68">
        <f>'Establishment details'!$C$22</f>
        <v>0</v>
      </c>
      <c r="E35" s="10"/>
      <c r="F35" s="83"/>
      <c r="G35" s="10"/>
      <c r="H35" s="10"/>
      <c r="I35" s="10"/>
      <c r="J35" s="10"/>
      <c r="K35" s="11"/>
      <c r="L35" s="10"/>
      <c r="M35" s="10"/>
      <c r="N35" s="10"/>
      <c r="O35" s="83"/>
      <c r="P35" s="10"/>
      <c r="Q35" s="83"/>
      <c r="R35" s="10"/>
      <c r="S35" s="10"/>
      <c r="T35" s="10"/>
      <c r="U35" s="10"/>
      <c r="V35" s="10"/>
      <c r="W35" s="68"/>
    </row>
    <row r="36" spans="1:23" s="72" customFormat="1" ht="15">
      <c r="A36" s="71"/>
      <c r="B36" s="68">
        <f>'Establishment details'!$C$17</f>
        <v>0</v>
      </c>
      <c r="C36" s="68">
        <f>'Establishment details'!$C$19</f>
        <v>0</v>
      </c>
      <c r="D36" s="68">
        <f>'Establishment details'!$C$22</f>
        <v>0</v>
      </c>
      <c r="E36" s="10"/>
      <c r="F36" s="83"/>
      <c r="G36" s="10"/>
      <c r="H36" s="10"/>
      <c r="I36" s="10"/>
      <c r="J36" s="10"/>
      <c r="K36" s="11"/>
      <c r="L36" s="10"/>
      <c r="M36" s="10"/>
      <c r="N36" s="10"/>
      <c r="O36" s="83"/>
      <c r="P36" s="10"/>
      <c r="Q36" s="83"/>
      <c r="R36" s="10"/>
      <c r="S36" s="10"/>
      <c r="T36" s="10"/>
      <c r="U36" s="10"/>
      <c r="V36" s="10"/>
      <c r="W36" s="68"/>
    </row>
    <row r="37" spans="1:23" s="72" customFormat="1" ht="15">
      <c r="A37" s="71"/>
      <c r="B37" s="68">
        <f>'Establishment details'!$C$17</f>
        <v>0</v>
      </c>
      <c r="C37" s="68">
        <f>'Establishment details'!$C$19</f>
        <v>0</v>
      </c>
      <c r="D37" s="68">
        <f>'Establishment details'!$C$22</f>
        <v>0</v>
      </c>
      <c r="E37" s="10"/>
      <c r="F37" s="83"/>
      <c r="G37" s="10"/>
      <c r="H37" s="10"/>
      <c r="I37" s="10"/>
      <c r="J37" s="10"/>
      <c r="K37" s="11"/>
      <c r="L37" s="10"/>
      <c r="M37" s="10"/>
      <c r="N37" s="10"/>
      <c r="O37" s="83"/>
      <c r="P37" s="10"/>
      <c r="Q37" s="83"/>
      <c r="R37" s="10"/>
      <c r="S37" s="10"/>
      <c r="T37" s="10"/>
      <c r="U37" s="10"/>
      <c r="V37" s="10"/>
      <c r="W37" s="68"/>
    </row>
    <row r="38" spans="1:23" s="72" customFormat="1" ht="15">
      <c r="A38" s="71"/>
      <c r="B38" s="68">
        <f>'Establishment details'!$C$17</f>
        <v>0</v>
      </c>
      <c r="C38" s="68">
        <f>'Establishment details'!$C$19</f>
        <v>0</v>
      </c>
      <c r="D38" s="68">
        <f>'Establishment details'!$C$22</f>
        <v>0</v>
      </c>
      <c r="E38" s="10"/>
      <c r="F38" s="83"/>
      <c r="G38" s="10"/>
      <c r="H38" s="10"/>
      <c r="I38" s="10"/>
      <c r="J38" s="10"/>
      <c r="K38" s="11"/>
      <c r="L38" s="10"/>
      <c r="M38" s="10"/>
      <c r="N38" s="10"/>
      <c r="O38" s="83"/>
      <c r="P38" s="10"/>
      <c r="Q38" s="83"/>
      <c r="R38" s="10"/>
      <c r="S38" s="10"/>
      <c r="T38" s="10"/>
      <c r="U38" s="10"/>
      <c r="V38" s="10"/>
      <c r="W38" s="68"/>
    </row>
    <row r="39" spans="1:23" s="72" customFormat="1" ht="15">
      <c r="A39" s="71"/>
      <c r="B39" s="68">
        <f>'Establishment details'!$C$17</f>
        <v>0</v>
      </c>
      <c r="C39" s="68">
        <f>'Establishment details'!$C$19</f>
        <v>0</v>
      </c>
      <c r="D39" s="68">
        <f>'Establishment details'!$C$22</f>
        <v>0</v>
      </c>
      <c r="E39" s="10"/>
      <c r="F39" s="83"/>
      <c r="G39" s="10"/>
      <c r="H39" s="10"/>
      <c r="I39" s="10"/>
      <c r="J39" s="10"/>
      <c r="K39" s="11"/>
      <c r="L39" s="10"/>
      <c r="M39" s="10"/>
      <c r="N39" s="10"/>
      <c r="O39" s="83"/>
      <c r="P39" s="10"/>
      <c r="Q39" s="83"/>
      <c r="R39" s="10"/>
      <c r="S39" s="10"/>
      <c r="T39" s="10"/>
      <c r="U39" s="10"/>
      <c r="V39" s="10"/>
      <c r="W39" s="68"/>
    </row>
    <row r="40" spans="1:23" s="72" customFormat="1" ht="15">
      <c r="A40" s="71"/>
      <c r="B40" s="68">
        <f>'Establishment details'!$C$17</f>
        <v>0</v>
      </c>
      <c r="C40" s="68">
        <f>'Establishment details'!$C$19</f>
        <v>0</v>
      </c>
      <c r="D40" s="68">
        <f>'Establishment details'!$C$22</f>
        <v>0</v>
      </c>
      <c r="E40" s="10"/>
      <c r="F40" s="83"/>
      <c r="G40" s="10"/>
      <c r="H40" s="10"/>
      <c r="I40" s="10"/>
      <c r="J40" s="10"/>
      <c r="K40" s="11"/>
      <c r="L40" s="10"/>
      <c r="M40" s="10"/>
      <c r="N40" s="10"/>
      <c r="O40" s="83"/>
      <c r="P40" s="10"/>
      <c r="Q40" s="83"/>
      <c r="R40" s="10"/>
      <c r="S40" s="10"/>
      <c r="T40" s="10"/>
      <c r="U40" s="10"/>
      <c r="V40" s="10"/>
      <c r="W40" s="68"/>
    </row>
    <row r="41" spans="1:23" s="72" customFormat="1" ht="15">
      <c r="A41" s="71"/>
      <c r="B41" s="68">
        <f>'Establishment details'!$C$17</f>
        <v>0</v>
      </c>
      <c r="C41" s="68">
        <f>'Establishment details'!$C$19</f>
        <v>0</v>
      </c>
      <c r="D41" s="68">
        <f>'Establishment details'!$C$22</f>
        <v>0</v>
      </c>
      <c r="E41" s="10"/>
      <c r="F41" s="83"/>
      <c r="G41" s="10"/>
      <c r="H41" s="10"/>
      <c r="I41" s="10"/>
      <c r="J41" s="10"/>
      <c r="K41" s="11"/>
      <c r="L41" s="10"/>
      <c r="M41" s="10"/>
      <c r="N41" s="10"/>
      <c r="O41" s="83"/>
      <c r="P41" s="10"/>
      <c r="Q41" s="83"/>
      <c r="R41" s="10"/>
      <c r="S41" s="10"/>
      <c r="T41" s="10"/>
      <c r="U41" s="10"/>
      <c r="V41" s="10"/>
      <c r="W41" s="68"/>
    </row>
    <row r="42" spans="1:23" s="72" customFormat="1" ht="15">
      <c r="A42" s="71"/>
      <c r="B42" s="68">
        <f>'Establishment details'!$C$17</f>
        <v>0</v>
      </c>
      <c r="C42" s="68">
        <f>'Establishment details'!$C$19</f>
        <v>0</v>
      </c>
      <c r="D42" s="68">
        <f>'Establishment details'!$C$22</f>
        <v>0</v>
      </c>
      <c r="E42" s="10"/>
      <c r="F42" s="83"/>
      <c r="G42" s="10"/>
      <c r="H42" s="10"/>
      <c r="I42" s="10"/>
      <c r="J42" s="10"/>
      <c r="K42" s="11"/>
      <c r="L42" s="10"/>
      <c r="M42" s="10"/>
      <c r="N42" s="10"/>
      <c r="O42" s="83"/>
      <c r="P42" s="10"/>
      <c r="Q42" s="83"/>
      <c r="R42" s="10"/>
      <c r="S42" s="10"/>
      <c r="T42" s="10"/>
      <c r="U42" s="10"/>
      <c r="V42" s="10"/>
      <c r="W42" s="68"/>
    </row>
    <row r="43" spans="1:23" s="72" customFormat="1" ht="15">
      <c r="A43" s="71"/>
      <c r="B43" s="68">
        <f>'Establishment details'!$C$17</f>
        <v>0</v>
      </c>
      <c r="C43" s="68">
        <f>'Establishment details'!$C$19</f>
        <v>0</v>
      </c>
      <c r="D43" s="68">
        <f>'Establishment details'!$C$22</f>
        <v>0</v>
      </c>
      <c r="E43" s="10"/>
      <c r="F43" s="83"/>
      <c r="G43" s="10"/>
      <c r="H43" s="10"/>
      <c r="I43" s="10"/>
      <c r="J43" s="10"/>
      <c r="K43" s="11"/>
      <c r="L43" s="10"/>
      <c r="M43" s="10"/>
      <c r="N43" s="10"/>
      <c r="O43" s="83"/>
      <c r="P43" s="10"/>
      <c r="Q43" s="83"/>
      <c r="R43" s="10"/>
      <c r="S43" s="10"/>
      <c r="T43" s="10"/>
      <c r="U43" s="10"/>
      <c r="V43" s="10"/>
      <c r="W43" s="68"/>
    </row>
    <row r="44" spans="1:23" s="72" customFormat="1" ht="15">
      <c r="A44" s="71"/>
      <c r="B44" s="68">
        <f>'Establishment details'!$C$17</f>
        <v>0</v>
      </c>
      <c r="C44" s="68">
        <f>'Establishment details'!$C$19</f>
        <v>0</v>
      </c>
      <c r="D44" s="68">
        <f>'Establishment details'!$C$22</f>
        <v>0</v>
      </c>
      <c r="E44" s="10"/>
      <c r="F44" s="83"/>
      <c r="G44" s="10"/>
      <c r="H44" s="10"/>
      <c r="I44" s="10"/>
      <c r="J44" s="10"/>
      <c r="K44" s="11"/>
      <c r="L44" s="10"/>
      <c r="M44" s="10"/>
      <c r="N44" s="10"/>
      <c r="O44" s="83"/>
      <c r="P44" s="10"/>
      <c r="Q44" s="83"/>
      <c r="R44" s="10"/>
      <c r="S44" s="10"/>
      <c r="T44" s="10"/>
      <c r="U44" s="10"/>
      <c r="V44" s="10"/>
      <c r="W44" s="68"/>
    </row>
    <row r="45" spans="1:23" s="72" customFormat="1" ht="15">
      <c r="A45" s="71"/>
      <c r="B45" s="68">
        <f>'Establishment details'!$C$17</f>
        <v>0</v>
      </c>
      <c r="C45" s="68">
        <f>'Establishment details'!$C$19</f>
        <v>0</v>
      </c>
      <c r="D45" s="68">
        <f>'Establishment details'!$C$22</f>
        <v>0</v>
      </c>
      <c r="E45" s="10"/>
      <c r="F45" s="83"/>
      <c r="G45" s="10"/>
      <c r="H45" s="10"/>
      <c r="I45" s="10"/>
      <c r="J45" s="10"/>
      <c r="K45" s="11"/>
      <c r="L45" s="10"/>
      <c r="M45" s="10"/>
      <c r="N45" s="10"/>
      <c r="O45" s="83"/>
      <c r="P45" s="10"/>
      <c r="Q45" s="83"/>
      <c r="R45" s="10"/>
      <c r="S45" s="10"/>
      <c r="T45" s="10"/>
      <c r="U45" s="10"/>
      <c r="V45" s="10"/>
      <c r="W45" s="68"/>
    </row>
    <row r="46" spans="1:23" s="72" customFormat="1" ht="15">
      <c r="A46" s="71"/>
      <c r="B46" s="68">
        <f>'Establishment details'!$C$17</f>
        <v>0</v>
      </c>
      <c r="C46" s="68">
        <f>'Establishment details'!$C$19</f>
        <v>0</v>
      </c>
      <c r="D46" s="68">
        <f>'Establishment details'!$C$22</f>
        <v>0</v>
      </c>
      <c r="E46" s="10"/>
      <c r="F46" s="83"/>
      <c r="G46" s="10"/>
      <c r="H46" s="10"/>
      <c r="I46" s="10"/>
      <c r="J46" s="10"/>
      <c r="K46" s="11"/>
      <c r="L46" s="10"/>
      <c r="M46" s="10"/>
      <c r="N46" s="10"/>
      <c r="O46" s="83"/>
      <c r="P46" s="10"/>
      <c r="Q46" s="83"/>
      <c r="R46" s="10"/>
      <c r="S46" s="10"/>
      <c r="T46" s="10"/>
      <c r="U46" s="10"/>
      <c r="V46" s="10"/>
      <c r="W46" s="68"/>
    </row>
    <row r="47" spans="1:23" s="72" customFormat="1" ht="15">
      <c r="A47" s="71"/>
      <c r="B47" s="68">
        <f>'Establishment details'!$C$17</f>
        <v>0</v>
      </c>
      <c r="C47" s="68">
        <f>'Establishment details'!$C$19</f>
        <v>0</v>
      </c>
      <c r="D47" s="68">
        <f>'Establishment details'!$C$22</f>
        <v>0</v>
      </c>
      <c r="E47" s="10"/>
      <c r="F47" s="83"/>
      <c r="G47" s="10"/>
      <c r="H47" s="10"/>
      <c r="I47" s="10"/>
      <c r="J47" s="10"/>
      <c r="K47" s="11"/>
      <c r="L47" s="10"/>
      <c r="M47" s="10"/>
      <c r="N47" s="10"/>
      <c r="O47" s="83"/>
      <c r="P47" s="10"/>
      <c r="Q47" s="83"/>
      <c r="R47" s="10"/>
      <c r="S47" s="10"/>
      <c r="T47" s="10"/>
      <c r="U47" s="10"/>
      <c r="V47" s="10"/>
      <c r="W47" s="68"/>
    </row>
    <row r="48" spans="1:23" s="72" customFormat="1" ht="15">
      <c r="A48" s="71"/>
      <c r="B48" s="68">
        <f>'Establishment details'!$C$17</f>
        <v>0</v>
      </c>
      <c r="C48" s="68">
        <f>'Establishment details'!$C$19</f>
        <v>0</v>
      </c>
      <c r="D48" s="68">
        <f>'Establishment details'!$C$22</f>
        <v>0</v>
      </c>
      <c r="E48" s="10"/>
      <c r="F48" s="83"/>
      <c r="G48" s="10"/>
      <c r="H48" s="10"/>
      <c r="I48" s="10"/>
      <c r="J48" s="10"/>
      <c r="K48" s="11"/>
      <c r="L48" s="10"/>
      <c r="M48" s="10"/>
      <c r="N48" s="10"/>
      <c r="O48" s="83"/>
      <c r="P48" s="10"/>
      <c r="Q48" s="83"/>
      <c r="R48" s="10"/>
      <c r="S48" s="10"/>
      <c r="T48" s="10"/>
      <c r="U48" s="10"/>
      <c r="V48" s="10"/>
      <c r="W48" s="68"/>
    </row>
    <row r="49" spans="1:23" s="72" customFormat="1" ht="15">
      <c r="A49" s="71"/>
      <c r="B49" s="68">
        <f>'Establishment details'!$C$17</f>
        <v>0</v>
      </c>
      <c r="C49" s="68">
        <f>'Establishment details'!$C$19</f>
        <v>0</v>
      </c>
      <c r="D49" s="68">
        <f>'Establishment details'!$C$22</f>
        <v>0</v>
      </c>
      <c r="E49" s="10"/>
      <c r="F49" s="83"/>
      <c r="G49" s="10"/>
      <c r="H49" s="10"/>
      <c r="I49" s="10"/>
      <c r="J49" s="10"/>
      <c r="K49" s="11"/>
      <c r="L49" s="10"/>
      <c r="M49" s="10"/>
      <c r="N49" s="10"/>
      <c r="O49" s="83"/>
      <c r="P49" s="10"/>
      <c r="Q49" s="83"/>
      <c r="R49" s="10"/>
      <c r="S49" s="10"/>
      <c r="T49" s="10"/>
      <c r="U49" s="10"/>
      <c r="V49" s="10"/>
      <c r="W49" s="68"/>
    </row>
    <row r="50" spans="1:23" s="72" customFormat="1" ht="15">
      <c r="A50" s="71"/>
      <c r="B50" s="68">
        <f>'Establishment details'!$C$17</f>
        <v>0</v>
      </c>
      <c r="C50" s="68">
        <f>'Establishment details'!$C$19</f>
        <v>0</v>
      </c>
      <c r="D50" s="68">
        <f>'Establishment details'!$C$22</f>
        <v>0</v>
      </c>
      <c r="E50" s="10"/>
      <c r="F50" s="83"/>
      <c r="G50" s="10"/>
      <c r="H50" s="10"/>
      <c r="I50" s="10"/>
      <c r="J50" s="10"/>
      <c r="K50" s="11"/>
      <c r="L50" s="10"/>
      <c r="M50" s="10"/>
      <c r="N50" s="10"/>
      <c r="O50" s="83"/>
      <c r="P50" s="10"/>
      <c r="Q50" s="83"/>
      <c r="R50" s="10"/>
      <c r="S50" s="10"/>
      <c r="T50" s="10"/>
      <c r="U50" s="10"/>
      <c r="V50" s="10"/>
      <c r="W50" s="68"/>
    </row>
    <row r="51" spans="1:23" s="72" customFormat="1" ht="15">
      <c r="A51" s="71"/>
      <c r="B51" s="68">
        <f>'Establishment details'!$C$17</f>
        <v>0</v>
      </c>
      <c r="C51" s="68">
        <f>'Establishment details'!$C$19</f>
        <v>0</v>
      </c>
      <c r="D51" s="68">
        <f>'Establishment details'!$C$22</f>
        <v>0</v>
      </c>
      <c r="E51" s="10"/>
      <c r="F51" s="83"/>
      <c r="G51" s="10"/>
      <c r="H51" s="10"/>
      <c r="I51" s="10"/>
      <c r="J51" s="10"/>
      <c r="K51" s="11"/>
      <c r="L51" s="10"/>
      <c r="M51" s="10"/>
      <c r="N51" s="10"/>
      <c r="O51" s="83"/>
      <c r="P51" s="10"/>
      <c r="Q51" s="83"/>
      <c r="R51" s="10"/>
      <c r="S51" s="10"/>
      <c r="T51" s="10"/>
      <c r="U51" s="10"/>
      <c r="V51" s="10"/>
      <c r="W51" s="68"/>
    </row>
    <row r="52" spans="1:23" s="72" customFormat="1" ht="15">
      <c r="A52" s="71"/>
      <c r="B52" s="68">
        <f>'Establishment details'!$C$17</f>
        <v>0</v>
      </c>
      <c r="C52" s="68">
        <f>'Establishment details'!$C$19</f>
        <v>0</v>
      </c>
      <c r="D52" s="68">
        <f>'Establishment details'!$C$22</f>
        <v>0</v>
      </c>
      <c r="E52" s="10"/>
      <c r="F52" s="83"/>
      <c r="G52" s="10"/>
      <c r="H52" s="10"/>
      <c r="I52" s="10"/>
      <c r="J52" s="10"/>
      <c r="K52" s="11"/>
      <c r="L52" s="10"/>
      <c r="M52" s="10"/>
      <c r="N52" s="10"/>
      <c r="O52" s="83"/>
      <c r="P52" s="10"/>
      <c r="Q52" s="83"/>
      <c r="R52" s="10"/>
      <c r="S52" s="10"/>
      <c r="T52" s="10"/>
      <c r="U52" s="10"/>
      <c r="V52" s="10"/>
      <c r="W52" s="68"/>
    </row>
    <row r="53" spans="1:23" s="72" customFormat="1" ht="15">
      <c r="A53" s="71"/>
      <c r="B53" s="68">
        <f>'Establishment details'!$C$17</f>
        <v>0</v>
      </c>
      <c r="C53" s="68">
        <f>'Establishment details'!$C$19</f>
        <v>0</v>
      </c>
      <c r="D53" s="68">
        <f>'Establishment details'!$C$22</f>
        <v>0</v>
      </c>
      <c r="E53" s="10"/>
      <c r="F53" s="83"/>
      <c r="G53" s="10"/>
      <c r="H53" s="10"/>
      <c r="I53" s="10"/>
      <c r="J53" s="10"/>
      <c r="K53" s="11"/>
      <c r="L53" s="10"/>
      <c r="M53" s="10"/>
      <c r="N53" s="10"/>
      <c r="O53" s="83"/>
      <c r="P53" s="10"/>
      <c r="Q53" s="83"/>
      <c r="R53" s="10"/>
      <c r="S53" s="10"/>
      <c r="T53" s="10"/>
      <c r="U53" s="10"/>
      <c r="V53" s="10"/>
      <c r="W53" s="68"/>
    </row>
    <row r="54" spans="1:23" s="72" customFormat="1" ht="15">
      <c r="A54" s="71"/>
      <c r="B54" s="68">
        <f>'Establishment details'!$C$17</f>
        <v>0</v>
      </c>
      <c r="C54" s="68">
        <f>'Establishment details'!$C$19</f>
        <v>0</v>
      </c>
      <c r="D54" s="68">
        <f>'Establishment details'!$C$22</f>
        <v>0</v>
      </c>
      <c r="E54" s="10"/>
      <c r="F54" s="83"/>
      <c r="G54" s="10"/>
      <c r="H54" s="10"/>
      <c r="I54" s="10"/>
      <c r="J54" s="10"/>
      <c r="K54" s="11"/>
      <c r="L54" s="10"/>
      <c r="M54" s="10"/>
      <c r="N54" s="10"/>
      <c r="O54" s="83"/>
      <c r="P54" s="10"/>
      <c r="Q54" s="83"/>
      <c r="R54" s="10"/>
      <c r="S54" s="10"/>
      <c r="T54" s="10"/>
      <c r="U54" s="10"/>
      <c r="V54" s="10"/>
      <c r="W54" s="68"/>
    </row>
    <row r="55" spans="1:23" s="72" customFormat="1" ht="15">
      <c r="A55" s="71"/>
      <c r="B55" s="68">
        <f>'Establishment details'!$C$17</f>
        <v>0</v>
      </c>
      <c r="C55" s="68">
        <f>'Establishment details'!$C$19</f>
        <v>0</v>
      </c>
      <c r="D55" s="68">
        <f>'Establishment details'!$C$22</f>
        <v>0</v>
      </c>
      <c r="E55" s="10"/>
      <c r="F55" s="83"/>
      <c r="G55" s="10"/>
      <c r="H55" s="10"/>
      <c r="I55" s="10"/>
      <c r="J55" s="10"/>
      <c r="K55" s="11"/>
      <c r="L55" s="10"/>
      <c r="M55" s="10"/>
      <c r="N55" s="10"/>
      <c r="O55" s="83"/>
      <c r="P55" s="10"/>
      <c r="Q55" s="83"/>
      <c r="R55" s="10"/>
      <c r="S55" s="10"/>
      <c r="T55" s="10"/>
      <c r="U55" s="10"/>
      <c r="V55" s="10"/>
      <c r="W55" s="68"/>
    </row>
    <row r="56" spans="1:23" s="72" customFormat="1" ht="15">
      <c r="A56" s="71"/>
      <c r="B56" s="68">
        <f>'Establishment details'!$C$17</f>
        <v>0</v>
      </c>
      <c r="C56" s="68">
        <f>'Establishment details'!$C$19</f>
        <v>0</v>
      </c>
      <c r="D56" s="68">
        <f>'Establishment details'!$C$22</f>
        <v>0</v>
      </c>
      <c r="E56" s="10"/>
      <c r="F56" s="83"/>
      <c r="G56" s="10"/>
      <c r="H56" s="10"/>
      <c r="I56" s="10"/>
      <c r="J56" s="10"/>
      <c r="K56" s="11"/>
      <c r="L56" s="10"/>
      <c r="M56" s="10"/>
      <c r="N56" s="10"/>
      <c r="O56" s="83"/>
      <c r="P56" s="10"/>
      <c r="Q56" s="83"/>
      <c r="R56" s="10"/>
      <c r="S56" s="10"/>
      <c r="T56" s="10"/>
      <c r="U56" s="10"/>
      <c r="V56" s="10"/>
      <c r="W56" s="68"/>
    </row>
    <row r="57" spans="1:23" s="72" customFormat="1" ht="15">
      <c r="A57" s="71"/>
      <c r="B57" s="68">
        <f>'Establishment details'!$C$17</f>
        <v>0</v>
      </c>
      <c r="C57" s="68">
        <f>'Establishment details'!$C$19</f>
        <v>0</v>
      </c>
      <c r="D57" s="68">
        <f>'Establishment details'!$C$22</f>
        <v>0</v>
      </c>
      <c r="E57" s="10"/>
      <c r="F57" s="83"/>
      <c r="G57" s="10"/>
      <c r="H57" s="10"/>
      <c r="I57" s="10"/>
      <c r="J57" s="10"/>
      <c r="K57" s="11"/>
      <c r="L57" s="10"/>
      <c r="M57" s="10"/>
      <c r="N57" s="10"/>
      <c r="O57" s="83"/>
      <c r="P57" s="10"/>
      <c r="Q57" s="83"/>
      <c r="R57" s="10"/>
      <c r="S57" s="10"/>
      <c r="T57" s="10"/>
      <c r="U57" s="10"/>
      <c r="V57" s="10"/>
      <c r="W57" s="68"/>
    </row>
    <row r="58" spans="1:23" s="72" customFormat="1" ht="15">
      <c r="A58" s="71"/>
      <c r="B58" s="68">
        <f>'Establishment details'!$C$17</f>
        <v>0</v>
      </c>
      <c r="C58" s="68">
        <f>'Establishment details'!$C$19</f>
        <v>0</v>
      </c>
      <c r="D58" s="68">
        <f>'Establishment details'!$C$22</f>
        <v>0</v>
      </c>
      <c r="E58" s="10"/>
      <c r="F58" s="83"/>
      <c r="G58" s="10"/>
      <c r="H58" s="10"/>
      <c r="I58" s="10"/>
      <c r="J58" s="10"/>
      <c r="K58" s="11"/>
      <c r="L58" s="10"/>
      <c r="M58" s="10"/>
      <c r="N58" s="10"/>
      <c r="O58" s="83"/>
      <c r="P58" s="10"/>
      <c r="Q58" s="83"/>
      <c r="R58" s="10"/>
      <c r="S58" s="10"/>
      <c r="T58" s="10"/>
      <c r="U58" s="10"/>
      <c r="V58" s="10"/>
      <c r="W58" s="68"/>
    </row>
    <row r="59" spans="1:23" s="72" customFormat="1" ht="15">
      <c r="A59" s="71"/>
      <c r="B59" s="68">
        <f>'Establishment details'!$C$17</f>
        <v>0</v>
      </c>
      <c r="C59" s="68">
        <f>'Establishment details'!$C$19</f>
        <v>0</v>
      </c>
      <c r="D59" s="68">
        <f>'Establishment details'!$C$22</f>
        <v>0</v>
      </c>
      <c r="E59" s="10"/>
      <c r="F59" s="83"/>
      <c r="G59" s="10"/>
      <c r="H59" s="10"/>
      <c r="I59" s="10"/>
      <c r="J59" s="10"/>
      <c r="K59" s="11"/>
      <c r="L59" s="10"/>
      <c r="M59" s="10"/>
      <c r="N59" s="10"/>
      <c r="O59" s="83"/>
      <c r="P59" s="10"/>
      <c r="Q59" s="83"/>
      <c r="R59" s="10"/>
      <c r="S59" s="10"/>
      <c r="T59" s="10"/>
      <c r="U59" s="10"/>
      <c r="V59" s="10"/>
      <c r="W59" s="68"/>
    </row>
    <row r="60" spans="1:23" s="72" customFormat="1" ht="15">
      <c r="A60" s="71"/>
      <c r="B60" s="68">
        <f>'Establishment details'!$C$17</f>
        <v>0</v>
      </c>
      <c r="C60" s="68">
        <f>'Establishment details'!$C$19</f>
        <v>0</v>
      </c>
      <c r="D60" s="68">
        <f>'Establishment details'!$C$22</f>
        <v>0</v>
      </c>
      <c r="E60" s="10"/>
      <c r="F60" s="83"/>
      <c r="G60" s="10"/>
      <c r="H60" s="10"/>
      <c r="I60" s="10"/>
      <c r="J60" s="10"/>
      <c r="K60" s="11"/>
      <c r="L60" s="10"/>
      <c r="M60" s="10"/>
      <c r="N60" s="10"/>
      <c r="O60" s="83"/>
      <c r="P60" s="10"/>
      <c r="Q60" s="83"/>
      <c r="R60" s="10"/>
      <c r="S60" s="10"/>
      <c r="T60" s="10"/>
      <c r="U60" s="10"/>
      <c r="V60" s="10"/>
      <c r="W60" s="68"/>
    </row>
    <row r="61" spans="1:23" s="72" customFormat="1" ht="15">
      <c r="A61" s="71"/>
      <c r="B61" s="68">
        <f>'Establishment details'!$C$17</f>
        <v>0</v>
      </c>
      <c r="C61" s="68">
        <f>'Establishment details'!$C$19</f>
        <v>0</v>
      </c>
      <c r="D61" s="68">
        <f>'Establishment details'!$C$22</f>
        <v>0</v>
      </c>
      <c r="E61" s="10"/>
      <c r="F61" s="83"/>
      <c r="G61" s="10"/>
      <c r="H61" s="10"/>
      <c r="I61" s="10"/>
      <c r="J61" s="10"/>
      <c r="K61" s="11"/>
      <c r="L61" s="10"/>
      <c r="M61" s="10"/>
      <c r="N61" s="10"/>
      <c r="O61" s="83"/>
      <c r="P61" s="10"/>
      <c r="Q61" s="83"/>
      <c r="R61" s="10"/>
      <c r="S61" s="10"/>
      <c r="T61" s="10"/>
      <c r="U61" s="10"/>
      <c r="V61" s="10"/>
      <c r="W61" s="68"/>
    </row>
    <row r="62" spans="1:23" s="72" customFormat="1" ht="15">
      <c r="A62" s="71"/>
      <c r="B62" s="68">
        <f>'Establishment details'!$C$17</f>
        <v>0</v>
      </c>
      <c r="C62" s="68">
        <f>'Establishment details'!$C$19</f>
        <v>0</v>
      </c>
      <c r="D62" s="68">
        <f>'Establishment details'!$C$22</f>
        <v>0</v>
      </c>
      <c r="E62" s="10"/>
      <c r="F62" s="83"/>
      <c r="G62" s="10"/>
      <c r="H62" s="10"/>
      <c r="I62" s="10"/>
      <c r="J62" s="10"/>
      <c r="K62" s="11"/>
      <c r="L62" s="10"/>
      <c r="M62" s="10"/>
      <c r="N62" s="10"/>
      <c r="O62" s="83"/>
      <c r="P62" s="10"/>
      <c r="Q62" s="83"/>
      <c r="R62" s="10"/>
      <c r="S62" s="10"/>
      <c r="T62" s="10"/>
      <c r="U62" s="10"/>
      <c r="V62" s="10"/>
      <c r="W62" s="68"/>
    </row>
    <row r="63" spans="1:23" s="72" customFormat="1" ht="15">
      <c r="A63" s="71"/>
      <c r="B63" s="68">
        <f>'Establishment details'!$C$17</f>
        <v>0</v>
      </c>
      <c r="C63" s="68">
        <f>'Establishment details'!$C$19</f>
        <v>0</v>
      </c>
      <c r="D63" s="68">
        <f>'Establishment details'!$C$22</f>
        <v>0</v>
      </c>
      <c r="E63" s="10"/>
      <c r="F63" s="83"/>
      <c r="G63" s="10"/>
      <c r="H63" s="10"/>
      <c r="I63" s="10"/>
      <c r="J63" s="10"/>
      <c r="K63" s="11"/>
      <c r="L63" s="10"/>
      <c r="M63" s="10"/>
      <c r="N63" s="10"/>
      <c r="O63" s="83"/>
      <c r="P63" s="10"/>
      <c r="Q63" s="83"/>
      <c r="R63" s="10"/>
      <c r="S63" s="10"/>
      <c r="T63" s="10"/>
      <c r="U63" s="10"/>
      <c r="V63" s="10"/>
      <c r="W63" s="68"/>
    </row>
    <row r="64" spans="1:23" s="72" customFormat="1" ht="15">
      <c r="A64" s="71"/>
      <c r="B64" s="68">
        <f>'Establishment details'!$C$17</f>
        <v>0</v>
      </c>
      <c r="C64" s="68">
        <f>'Establishment details'!$C$19</f>
        <v>0</v>
      </c>
      <c r="D64" s="68">
        <f>'Establishment details'!$C$22</f>
        <v>0</v>
      </c>
      <c r="E64" s="10"/>
      <c r="F64" s="83"/>
      <c r="G64" s="10"/>
      <c r="H64" s="10"/>
      <c r="I64" s="10"/>
      <c r="J64" s="10"/>
      <c r="K64" s="11"/>
      <c r="L64" s="10"/>
      <c r="M64" s="10"/>
      <c r="N64" s="10"/>
      <c r="O64" s="83"/>
      <c r="P64" s="10"/>
      <c r="Q64" s="83"/>
      <c r="R64" s="10"/>
      <c r="S64" s="10"/>
      <c r="T64" s="10"/>
      <c r="U64" s="10"/>
      <c r="V64" s="10"/>
      <c r="W64" s="68"/>
    </row>
    <row r="65" spans="1:23" s="72" customFormat="1" ht="15">
      <c r="A65" s="71"/>
      <c r="B65" s="68">
        <f>'Establishment details'!$C$17</f>
        <v>0</v>
      </c>
      <c r="C65" s="68">
        <f>'Establishment details'!$C$19</f>
        <v>0</v>
      </c>
      <c r="D65" s="68">
        <f>'Establishment details'!$C$22</f>
        <v>0</v>
      </c>
      <c r="E65" s="10"/>
      <c r="F65" s="83"/>
      <c r="G65" s="10"/>
      <c r="H65" s="10"/>
      <c r="I65" s="10"/>
      <c r="J65" s="10"/>
      <c r="K65" s="11"/>
      <c r="L65" s="10"/>
      <c r="M65" s="10"/>
      <c r="N65" s="10"/>
      <c r="O65" s="83"/>
      <c r="P65" s="10"/>
      <c r="Q65" s="83"/>
      <c r="R65" s="10"/>
      <c r="S65" s="10"/>
      <c r="T65" s="10"/>
      <c r="U65" s="10"/>
      <c r="V65" s="10"/>
      <c r="W65" s="68"/>
    </row>
    <row r="66" spans="1:23" s="72" customFormat="1" ht="15">
      <c r="A66" s="71"/>
      <c r="B66" s="68">
        <f>'Establishment details'!$C$17</f>
        <v>0</v>
      </c>
      <c r="C66" s="68">
        <f>'Establishment details'!$C$19</f>
        <v>0</v>
      </c>
      <c r="D66" s="68">
        <f>'Establishment details'!$C$22</f>
        <v>0</v>
      </c>
      <c r="E66" s="10"/>
      <c r="F66" s="83"/>
      <c r="G66" s="10"/>
      <c r="H66" s="10"/>
      <c r="I66" s="10"/>
      <c r="J66" s="10"/>
      <c r="K66" s="11"/>
      <c r="L66" s="10"/>
      <c r="M66" s="10"/>
      <c r="N66" s="10"/>
      <c r="O66" s="83"/>
      <c r="P66" s="10"/>
      <c r="Q66" s="83"/>
      <c r="R66" s="10"/>
      <c r="S66" s="10"/>
      <c r="T66" s="10"/>
      <c r="U66" s="10"/>
      <c r="V66" s="10"/>
      <c r="W66" s="68"/>
    </row>
    <row r="67" spans="1:23" s="72" customFormat="1" ht="15">
      <c r="A67" s="71"/>
      <c r="B67" s="68">
        <f>'Establishment details'!$C$17</f>
        <v>0</v>
      </c>
      <c r="C67" s="68">
        <f>'Establishment details'!$C$19</f>
        <v>0</v>
      </c>
      <c r="D67" s="68">
        <f>'Establishment details'!$C$22</f>
        <v>0</v>
      </c>
      <c r="E67" s="10"/>
      <c r="F67" s="83"/>
      <c r="G67" s="10"/>
      <c r="H67" s="10"/>
      <c r="I67" s="10"/>
      <c r="J67" s="10"/>
      <c r="K67" s="11"/>
      <c r="L67" s="10"/>
      <c r="M67" s="10"/>
      <c r="N67" s="10"/>
      <c r="O67" s="83"/>
      <c r="P67" s="10"/>
      <c r="Q67" s="83"/>
      <c r="R67" s="10"/>
      <c r="S67" s="10"/>
      <c r="T67" s="10"/>
      <c r="U67" s="10"/>
      <c r="V67" s="10"/>
      <c r="W67" s="68"/>
    </row>
    <row r="68" spans="1:23" s="72" customFormat="1" ht="15">
      <c r="A68" s="71"/>
      <c r="B68" s="68"/>
      <c r="C68" s="68"/>
      <c r="D68" s="68"/>
      <c r="E68" s="10"/>
      <c r="F68" s="83"/>
      <c r="G68" s="10"/>
      <c r="H68" s="10"/>
      <c r="I68" s="10"/>
      <c r="J68" s="10"/>
      <c r="K68" s="11"/>
      <c r="L68" s="10"/>
      <c r="M68" s="10"/>
      <c r="N68" s="10"/>
      <c r="O68" s="83"/>
      <c r="P68" s="10"/>
      <c r="Q68" s="83"/>
      <c r="R68" s="10"/>
      <c r="S68" s="10"/>
      <c r="T68" s="10"/>
      <c r="U68" s="10"/>
      <c r="V68" s="10"/>
      <c r="W68" s="68"/>
    </row>
    <row r="69" spans="1:23" s="72" customFormat="1" ht="15">
      <c r="A69" s="71"/>
      <c r="B69" s="68">
        <f>'Establishment details'!$C$17</f>
        <v>0</v>
      </c>
      <c r="C69" s="68">
        <f>'Establishment details'!$C$19</f>
        <v>0</v>
      </c>
      <c r="D69" s="68">
        <f>'Establishment details'!$C$22</f>
        <v>0</v>
      </c>
      <c r="E69" s="10"/>
      <c r="F69" s="83"/>
      <c r="G69" s="10"/>
      <c r="H69" s="10"/>
      <c r="I69" s="10"/>
      <c r="J69" s="10"/>
      <c r="K69" s="11"/>
      <c r="L69" s="10"/>
      <c r="M69" s="10"/>
      <c r="N69" s="10"/>
      <c r="O69" s="83"/>
      <c r="P69" s="10"/>
      <c r="Q69" s="83"/>
      <c r="R69" s="10"/>
      <c r="S69" s="10"/>
      <c r="T69" s="10"/>
      <c r="U69" s="10"/>
      <c r="V69" s="10"/>
      <c r="W69" s="68"/>
    </row>
    <row r="70" spans="1:23" s="72" customFormat="1" ht="15">
      <c r="A70" s="71"/>
      <c r="B70" s="68">
        <f>'Establishment details'!$C$17</f>
        <v>0</v>
      </c>
      <c r="C70" s="68">
        <f>'Establishment details'!$C$19</f>
        <v>0</v>
      </c>
      <c r="D70" s="68">
        <f>'Establishment details'!$C$22</f>
        <v>0</v>
      </c>
      <c r="E70" s="10"/>
      <c r="F70" s="83"/>
      <c r="G70" s="10"/>
      <c r="H70" s="10"/>
      <c r="I70" s="10"/>
      <c r="J70" s="10"/>
      <c r="K70" s="11"/>
      <c r="L70" s="10"/>
      <c r="M70" s="10"/>
      <c r="N70" s="10"/>
      <c r="O70" s="83"/>
      <c r="P70" s="10"/>
      <c r="Q70" s="83"/>
      <c r="R70" s="10"/>
      <c r="S70" s="10"/>
      <c r="T70" s="10"/>
      <c r="U70" s="10"/>
      <c r="V70" s="10"/>
      <c r="W70" s="68"/>
    </row>
    <row r="71" spans="1:23" s="72" customFormat="1" ht="15">
      <c r="A71" s="71"/>
      <c r="B71" s="68">
        <f>'Establishment details'!$C$17</f>
        <v>0</v>
      </c>
      <c r="C71" s="68">
        <f>'Establishment details'!$C$19</f>
        <v>0</v>
      </c>
      <c r="D71" s="68">
        <f>'Establishment details'!$C$22</f>
        <v>0</v>
      </c>
      <c r="E71" s="10"/>
      <c r="F71" s="83"/>
      <c r="G71" s="10"/>
      <c r="H71" s="10"/>
      <c r="I71" s="10"/>
      <c r="J71" s="10"/>
      <c r="K71" s="11"/>
      <c r="L71" s="10"/>
      <c r="M71" s="10"/>
      <c r="N71" s="10"/>
      <c r="O71" s="83"/>
      <c r="P71" s="10"/>
      <c r="Q71" s="83"/>
      <c r="R71" s="10"/>
      <c r="S71" s="10"/>
      <c r="T71" s="10"/>
      <c r="U71" s="10"/>
      <c r="V71" s="10"/>
      <c r="W71" s="68"/>
    </row>
    <row r="72" spans="1:23" s="72" customFormat="1" ht="15">
      <c r="A72" s="71"/>
      <c r="B72" s="68">
        <f>'Establishment details'!$C$17</f>
        <v>0</v>
      </c>
      <c r="C72" s="68">
        <f>'Establishment details'!$C$19</f>
        <v>0</v>
      </c>
      <c r="D72" s="68">
        <f>'Establishment details'!$C$22</f>
        <v>0</v>
      </c>
      <c r="E72" s="10"/>
      <c r="F72" s="83"/>
      <c r="G72" s="10"/>
      <c r="H72" s="10"/>
      <c r="I72" s="10"/>
      <c r="J72" s="10"/>
      <c r="K72" s="11"/>
      <c r="L72" s="10"/>
      <c r="M72" s="10"/>
      <c r="N72" s="10"/>
      <c r="O72" s="83"/>
      <c r="P72" s="10"/>
      <c r="Q72" s="83"/>
      <c r="R72" s="10"/>
      <c r="S72" s="10"/>
      <c r="T72" s="10"/>
      <c r="U72" s="10"/>
      <c r="V72" s="10"/>
      <c r="W72" s="68"/>
    </row>
    <row r="73" spans="1:23" s="72" customFormat="1" ht="15">
      <c r="A73" s="71"/>
      <c r="B73" s="68">
        <f>'Establishment details'!$C$17</f>
        <v>0</v>
      </c>
      <c r="C73" s="68">
        <f>'Establishment details'!$C$19</f>
        <v>0</v>
      </c>
      <c r="D73" s="68">
        <f>'Establishment details'!$C$22</f>
        <v>0</v>
      </c>
      <c r="E73" s="10"/>
      <c r="F73" s="83"/>
      <c r="G73" s="10"/>
      <c r="H73" s="10"/>
      <c r="I73" s="10"/>
      <c r="J73" s="10"/>
      <c r="K73" s="11"/>
      <c r="L73" s="10"/>
      <c r="M73" s="10"/>
      <c r="N73" s="10"/>
      <c r="O73" s="83"/>
      <c r="P73" s="10"/>
      <c r="Q73" s="83"/>
      <c r="R73" s="10"/>
      <c r="S73" s="10"/>
      <c r="T73" s="10"/>
      <c r="U73" s="10"/>
      <c r="V73" s="10"/>
      <c r="W73" s="68"/>
    </row>
    <row r="74" spans="1:23" s="72" customFormat="1" ht="15">
      <c r="A74" s="71"/>
      <c r="B74" s="68">
        <f>'Establishment details'!$C$17</f>
        <v>0</v>
      </c>
      <c r="C74" s="68">
        <f>'Establishment details'!$C$19</f>
        <v>0</v>
      </c>
      <c r="D74" s="68">
        <f>'Establishment details'!$C$22</f>
        <v>0</v>
      </c>
      <c r="E74" s="10"/>
      <c r="F74" s="83"/>
      <c r="G74" s="10"/>
      <c r="H74" s="10"/>
      <c r="I74" s="10"/>
      <c r="J74" s="10"/>
      <c r="K74" s="11"/>
      <c r="L74" s="10"/>
      <c r="M74" s="10"/>
      <c r="N74" s="10"/>
      <c r="O74" s="83"/>
      <c r="P74" s="10"/>
      <c r="Q74" s="83"/>
      <c r="R74" s="10"/>
      <c r="S74" s="10"/>
      <c r="T74" s="10"/>
      <c r="U74" s="10"/>
      <c r="V74" s="10"/>
      <c r="W74" s="68"/>
    </row>
    <row r="75" spans="1:23" s="72" customFormat="1" ht="15">
      <c r="A75" s="71"/>
      <c r="B75" s="68">
        <f>'Establishment details'!$C$17</f>
        <v>0</v>
      </c>
      <c r="C75" s="68">
        <f>'Establishment details'!$C$19</f>
        <v>0</v>
      </c>
      <c r="D75" s="68">
        <f>'Establishment details'!$C$22</f>
        <v>0</v>
      </c>
      <c r="E75" s="10"/>
      <c r="F75" s="83"/>
      <c r="G75" s="10"/>
      <c r="H75" s="10"/>
      <c r="I75" s="10"/>
      <c r="J75" s="10"/>
      <c r="K75" s="11"/>
      <c r="L75" s="10"/>
      <c r="M75" s="10"/>
      <c r="N75" s="10"/>
      <c r="O75" s="83"/>
      <c r="P75" s="10"/>
      <c r="Q75" s="83"/>
      <c r="R75" s="10"/>
      <c r="S75" s="10"/>
      <c r="T75" s="10"/>
      <c r="U75" s="10"/>
      <c r="V75" s="10"/>
      <c r="W75" s="68"/>
    </row>
    <row r="76" spans="1:23" s="72" customFormat="1" ht="15">
      <c r="A76" s="71"/>
      <c r="B76" s="68">
        <f>'Establishment details'!$C$17</f>
        <v>0</v>
      </c>
      <c r="C76" s="68">
        <f>'Establishment details'!$C$19</f>
        <v>0</v>
      </c>
      <c r="D76" s="68">
        <f>'Establishment details'!$C$22</f>
        <v>0</v>
      </c>
      <c r="E76" s="10"/>
      <c r="F76" s="83"/>
      <c r="G76" s="10"/>
      <c r="H76" s="10"/>
      <c r="I76" s="10"/>
      <c r="J76" s="10"/>
      <c r="K76" s="11"/>
      <c r="L76" s="10"/>
      <c r="M76" s="10"/>
      <c r="N76" s="10"/>
      <c r="O76" s="83"/>
      <c r="P76" s="10"/>
      <c r="Q76" s="83"/>
      <c r="R76" s="10"/>
      <c r="S76" s="10"/>
      <c r="T76" s="10"/>
      <c r="U76" s="10"/>
      <c r="V76" s="10"/>
      <c r="W76" s="68"/>
    </row>
    <row r="77" spans="1:23" s="72" customFormat="1" ht="15">
      <c r="A77" s="71"/>
      <c r="B77" s="68">
        <f>'Establishment details'!$C$17</f>
        <v>0</v>
      </c>
      <c r="C77" s="68">
        <f>'Establishment details'!$C$19</f>
        <v>0</v>
      </c>
      <c r="D77" s="68">
        <f>'Establishment details'!$C$22</f>
        <v>0</v>
      </c>
      <c r="E77" s="10"/>
      <c r="F77" s="83"/>
      <c r="G77" s="10"/>
      <c r="H77" s="10"/>
      <c r="I77" s="10"/>
      <c r="J77" s="10"/>
      <c r="K77" s="11"/>
      <c r="L77" s="10"/>
      <c r="M77" s="10"/>
      <c r="N77" s="10"/>
      <c r="O77" s="83"/>
      <c r="P77" s="10"/>
      <c r="Q77" s="83"/>
      <c r="R77" s="10"/>
      <c r="S77" s="10"/>
      <c r="T77" s="10"/>
      <c r="U77" s="10"/>
      <c r="V77" s="10"/>
      <c r="W77" s="68"/>
    </row>
    <row r="78" spans="1:23" s="72" customFormat="1" ht="15">
      <c r="A78" s="71"/>
      <c r="B78" s="68">
        <f>'Establishment details'!$C$17</f>
        <v>0</v>
      </c>
      <c r="C78" s="68">
        <f>'Establishment details'!$C$19</f>
        <v>0</v>
      </c>
      <c r="D78" s="68">
        <f>'Establishment details'!$C$22</f>
        <v>0</v>
      </c>
      <c r="E78" s="10"/>
      <c r="F78" s="83"/>
      <c r="G78" s="10"/>
      <c r="H78" s="10"/>
      <c r="I78" s="10"/>
      <c r="J78" s="10"/>
      <c r="K78" s="11"/>
      <c r="L78" s="10"/>
      <c r="M78" s="10"/>
      <c r="N78" s="10"/>
      <c r="O78" s="83"/>
      <c r="P78" s="10"/>
      <c r="Q78" s="83"/>
      <c r="R78" s="10"/>
      <c r="S78" s="10"/>
      <c r="T78" s="10"/>
      <c r="U78" s="10"/>
      <c r="V78" s="10"/>
      <c r="W78" s="68"/>
    </row>
    <row r="79" spans="1:23" s="72" customFormat="1" ht="15">
      <c r="A79" s="71"/>
      <c r="B79" s="68">
        <f>'Establishment details'!$C$17</f>
        <v>0</v>
      </c>
      <c r="C79" s="68">
        <f>'Establishment details'!$C$19</f>
        <v>0</v>
      </c>
      <c r="D79" s="68">
        <f>'Establishment details'!$C$22</f>
        <v>0</v>
      </c>
      <c r="E79" s="10"/>
      <c r="F79" s="83"/>
      <c r="G79" s="10"/>
      <c r="H79" s="10"/>
      <c r="I79" s="10"/>
      <c r="J79" s="10"/>
      <c r="K79" s="11"/>
      <c r="L79" s="10"/>
      <c r="M79" s="10"/>
      <c r="N79" s="10"/>
      <c r="O79" s="83"/>
      <c r="P79" s="10"/>
      <c r="Q79" s="83"/>
      <c r="R79" s="10"/>
      <c r="S79" s="10"/>
      <c r="T79" s="10"/>
      <c r="U79" s="10"/>
      <c r="V79" s="10"/>
      <c r="W79" s="68"/>
    </row>
    <row r="80" spans="1:23" s="72" customFormat="1" ht="15">
      <c r="A80" s="71"/>
      <c r="B80" s="68">
        <f>'Establishment details'!$C$17</f>
        <v>0</v>
      </c>
      <c r="C80" s="68">
        <f>'Establishment details'!$C$19</f>
        <v>0</v>
      </c>
      <c r="D80" s="68">
        <f>'Establishment details'!$C$22</f>
        <v>0</v>
      </c>
      <c r="E80" s="10"/>
      <c r="F80" s="83"/>
      <c r="G80" s="10"/>
      <c r="H80" s="10"/>
      <c r="I80" s="10"/>
      <c r="J80" s="10"/>
      <c r="K80" s="11"/>
      <c r="L80" s="10"/>
      <c r="M80" s="10"/>
      <c r="N80" s="10"/>
      <c r="O80" s="83"/>
      <c r="P80" s="10"/>
      <c r="Q80" s="83"/>
      <c r="R80" s="10"/>
      <c r="S80" s="10"/>
      <c r="T80" s="10"/>
      <c r="U80" s="10"/>
      <c r="V80" s="10"/>
      <c r="W80" s="68"/>
    </row>
    <row r="81" spans="1:23" s="72" customFormat="1" ht="15">
      <c r="A81" s="71"/>
      <c r="B81" s="68">
        <f>'Establishment details'!$C$17</f>
        <v>0</v>
      </c>
      <c r="C81" s="68">
        <f>'Establishment details'!$C$19</f>
        <v>0</v>
      </c>
      <c r="D81" s="68">
        <f>'Establishment details'!$C$22</f>
        <v>0</v>
      </c>
      <c r="E81" s="10"/>
      <c r="F81" s="83"/>
      <c r="G81" s="10"/>
      <c r="H81" s="10"/>
      <c r="I81" s="10"/>
      <c r="J81" s="10"/>
      <c r="K81" s="11"/>
      <c r="L81" s="10"/>
      <c r="M81" s="10"/>
      <c r="N81" s="10"/>
      <c r="O81" s="83"/>
      <c r="P81" s="10"/>
      <c r="Q81" s="83"/>
      <c r="R81" s="10"/>
      <c r="S81" s="10"/>
      <c r="T81" s="10"/>
      <c r="U81" s="10"/>
      <c r="V81" s="10"/>
      <c r="W81" s="68"/>
    </row>
    <row r="82" spans="1:23" s="72" customFormat="1" ht="15">
      <c r="A82" s="71"/>
      <c r="B82" s="68">
        <f>'Establishment details'!$C$17</f>
        <v>0</v>
      </c>
      <c r="C82" s="68">
        <f>'Establishment details'!$C$19</f>
        <v>0</v>
      </c>
      <c r="D82" s="68">
        <f>'Establishment details'!$C$22</f>
        <v>0</v>
      </c>
      <c r="E82" s="10"/>
      <c r="F82" s="83"/>
      <c r="G82" s="10"/>
      <c r="H82" s="10"/>
      <c r="I82" s="10"/>
      <c r="J82" s="10"/>
      <c r="K82" s="11"/>
      <c r="L82" s="10"/>
      <c r="M82" s="10"/>
      <c r="N82" s="10"/>
      <c r="O82" s="83"/>
      <c r="P82" s="10"/>
      <c r="Q82" s="83"/>
      <c r="R82" s="10"/>
      <c r="S82" s="10"/>
      <c r="T82" s="10"/>
      <c r="U82" s="10"/>
      <c r="V82" s="10"/>
      <c r="W82" s="68"/>
    </row>
    <row r="83" spans="1:23" s="72" customFormat="1" ht="15">
      <c r="A83" s="71"/>
      <c r="B83" s="68">
        <f>'Establishment details'!$C$17</f>
        <v>0</v>
      </c>
      <c r="C83" s="68">
        <f>'Establishment details'!$C$19</f>
        <v>0</v>
      </c>
      <c r="D83" s="68">
        <f>'Establishment details'!$C$22</f>
        <v>0</v>
      </c>
      <c r="E83" s="10"/>
      <c r="F83" s="83"/>
      <c r="G83" s="10"/>
      <c r="H83" s="10"/>
      <c r="I83" s="10"/>
      <c r="J83" s="10"/>
      <c r="K83" s="11"/>
      <c r="L83" s="10"/>
      <c r="M83" s="10"/>
      <c r="N83" s="10"/>
      <c r="O83" s="83"/>
      <c r="P83" s="10"/>
      <c r="Q83" s="83"/>
      <c r="R83" s="10"/>
      <c r="S83" s="10"/>
      <c r="T83" s="10"/>
      <c r="U83" s="10"/>
      <c r="V83" s="10"/>
      <c r="W83" s="68"/>
    </row>
    <row r="84" spans="1:23" s="72" customFormat="1" ht="15">
      <c r="A84" s="71"/>
      <c r="B84" s="68">
        <f>'Establishment details'!$C$17</f>
        <v>0</v>
      </c>
      <c r="C84" s="68">
        <f>'Establishment details'!$C$19</f>
        <v>0</v>
      </c>
      <c r="D84" s="68">
        <f>'Establishment details'!$C$22</f>
        <v>0</v>
      </c>
      <c r="E84" s="10"/>
      <c r="F84" s="83"/>
      <c r="G84" s="10"/>
      <c r="H84" s="10"/>
      <c r="I84" s="10"/>
      <c r="J84" s="10"/>
      <c r="K84" s="11"/>
      <c r="L84" s="10"/>
      <c r="M84" s="10"/>
      <c r="N84" s="10"/>
      <c r="O84" s="83"/>
      <c r="P84" s="10"/>
      <c r="Q84" s="83"/>
      <c r="R84" s="10"/>
      <c r="S84" s="10"/>
      <c r="T84" s="10"/>
      <c r="U84" s="10"/>
      <c r="V84" s="10"/>
      <c r="W84" s="68"/>
    </row>
    <row r="85" spans="1:23" s="72" customFormat="1" ht="15">
      <c r="A85" s="71"/>
      <c r="B85" s="68">
        <f>'Establishment details'!$C$17</f>
        <v>0</v>
      </c>
      <c r="C85" s="68">
        <f>'Establishment details'!$C$19</f>
        <v>0</v>
      </c>
      <c r="D85" s="68">
        <f>'Establishment details'!$C$22</f>
        <v>0</v>
      </c>
      <c r="E85" s="10"/>
      <c r="F85" s="83"/>
      <c r="G85" s="10"/>
      <c r="H85" s="10"/>
      <c r="I85" s="10"/>
      <c r="J85" s="10"/>
      <c r="K85" s="11"/>
      <c r="L85" s="10"/>
      <c r="M85" s="10"/>
      <c r="N85" s="10"/>
      <c r="O85" s="83"/>
      <c r="P85" s="10"/>
      <c r="Q85" s="83"/>
      <c r="R85" s="10"/>
      <c r="S85" s="10"/>
      <c r="T85" s="10"/>
      <c r="U85" s="10"/>
      <c r="V85" s="10"/>
      <c r="W85" s="68"/>
    </row>
    <row r="86" spans="1:23" s="72" customFormat="1" ht="15">
      <c r="A86" s="71"/>
      <c r="B86" s="68">
        <f>'Establishment details'!$C$17</f>
        <v>0</v>
      </c>
      <c r="C86" s="68">
        <f>'Establishment details'!$C$19</f>
        <v>0</v>
      </c>
      <c r="D86" s="68">
        <f>'Establishment details'!$C$22</f>
        <v>0</v>
      </c>
      <c r="E86" s="10"/>
      <c r="F86" s="83"/>
      <c r="G86" s="10"/>
      <c r="H86" s="10"/>
      <c r="I86" s="10"/>
      <c r="J86" s="10"/>
      <c r="K86" s="11"/>
      <c r="L86" s="10"/>
      <c r="M86" s="10"/>
      <c r="N86" s="10"/>
      <c r="O86" s="83"/>
      <c r="P86" s="10"/>
      <c r="Q86" s="83"/>
      <c r="R86" s="10"/>
      <c r="S86" s="10"/>
      <c r="T86" s="10"/>
      <c r="U86" s="10"/>
      <c r="V86" s="10"/>
      <c r="W86" s="68"/>
    </row>
    <row r="87" spans="1:23" s="72" customFormat="1" ht="15">
      <c r="A87" s="71"/>
      <c r="B87" s="68">
        <f>'Establishment details'!$C$17</f>
        <v>0</v>
      </c>
      <c r="C87" s="68">
        <f>'Establishment details'!$C$19</f>
        <v>0</v>
      </c>
      <c r="D87" s="68">
        <f>'Establishment details'!$C$22</f>
        <v>0</v>
      </c>
      <c r="E87" s="10"/>
      <c r="F87" s="83"/>
      <c r="G87" s="10"/>
      <c r="H87" s="10"/>
      <c r="I87" s="10"/>
      <c r="J87" s="10"/>
      <c r="K87" s="11"/>
      <c r="L87" s="10"/>
      <c r="M87" s="10"/>
      <c r="N87" s="10"/>
      <c r="O87" s="83"/>
      <c r="P87" s="10"/>
      <c r="Q87" s="83"/>
      <c r="R87" s="10"/>
      <c r="S87" s="10"/>
      <c r="T87" s="10"/>
      <c r="U87" s="10"/>
      <c r="V87" s="10"/>
      <c r="W87" s="68"/>
    </row>
    <row r="88" spans="1:23" s="72" customFormat="1" ht="15">
      <c r="A88" s="71"/>
      <c r="B88" s="68">
        <f>'Establishment details'!$C$17</f>
        <v>0</v>
      </c>
      <c r="C88" s="68">
        <f>'Establishment details'!$C$19</f>
        <v>0</v>
      </c>
      <c r="D88" s="68">
        <f>'Establishment details'!$C$22</f>
        <v>0</v>
      </c>
      <c r="E88" s="10"/>
      <c r="F88" s="83"/>
      <c r="G88" s="10"/>
      <c r="H88" s="10"/>
      <c r="I88" s="10"/>
      <c r="J88" s="10"/>
      <c r="K88" s="11"/>
      <c r="L88" s="10"/>
      <c r="M88" s="10"/>
      <c r="N88" s="10"/>
      <c r="O88" s="83"/>
      <c r="P88" s="10"/>
      <c r="Q88" s="83"/>
      <c r="R88" s="10"/>
      <c r="S88" s="10"/>
      <c r="T88" s="10"/>
      <c r="U88" s="10"/>
      <c r="V88" s="10"/>
      <c r="W88" s="68"/>
    </row>
    <row r="89" spans="1:23" s="72" customFormat="1" ht="15">
      <c r="A89" s="71"/>
      <c r="B89" s="68">
        <f>'Establishment details'!$C$17</f>
        <v>0</v>
      </c>
      <c r="C89" s="68">
        <f>'Establishment details'!$C$19</f>
        <v>0</v>
      </c>
      <c r="D89" s="68">
        <f>'Establishment details'!$C$22</f>
        <v>0</v>
      </c>
      <c r="E89" s="10"/>
      <c r="F89" s="83"/>
      <c r="G89" s="10"/>
      <c r="H89" s="10"/>
      <c r="I89" s="10"/>
      <c r="J89" s="10"/>
      <c r="K89" s="11"/>
      <c r="L89" s="10"/>
      <c r="M89" s="10"/>
      <c r="N89" s="10"/>
      <c r="O89" s="83"/>
      <c r="P89" s="10"/>
      <c r="Q89" s="83"/>
      <c r="R89" s="10"/>
      <c r="S89" s="10"/>
      <c r="T89" s="10"/>
      <c r="U89" s="10"/>
      <c r="V89" s="10"/>
      <c r="W89" s="68"/>
    </row>
    <row r="90" spans="1:23" s="72" customFormat="1" ht="15">
      <c r="A90" s="71"/>
      <c r="B90" s="68">
        <f>'Establishment details'!$C$17</f>
        <v>0</v>
      </c>
      <c r="C90" s="68">
        <f>'Establishment details'!$C$19</f>
        <v>0</v>
      </c>
      <c r="D90" s="68">
        <f>'Establishment details'!$C$22</f>
        <v>0</v>
      </c>
      <c r="E90" s="10"/>
      <c r="F90" s="83"/>
      <c r="G90" s="10"/>
      <c r="H90" s="10"/>
      <c r="I90" s="10"/>
      <c r="J90" s="10"/>
      <c r="K90" s="11"/>
      <c r="L90" s="10"/>
      <c r="M90" s="10"/>
      <c r="N90" s="10"/>
      <c r="O90" s="83"/>
      <c r="P90" s="10"/>
      <c r="Q90" s="83"/>
      <c r="R90" s="10"/>
      <c r="S90" s="10"/>
      <c r="T90" s="10"/>
      <c r="U90" s="10"/>
      <c r="V90" s="10"/>
      <c r="W90" s="68"/>
    </row>
    <row r="91" spans="1:23" s="72" customFormat="1" ht="15">
      <c r="A91" s="71"/>
      <c r="B91" s="68">
        <f>'Establishment details'!$C$17</f>
        <v>0</v>
      </c>
      <c r="C91" s="68">
        <f>'Establishment details'!$C$19</f>
        <v>0</v>
      </c>
      <c r="D91" s="68">
        <f>'Establishment details'!$C$22</f>
        <v>0</v>
      </c>
      <c r="E91" s="10"/>
      <c r="F91" s="83"/>
      <c r="G91" s="10"/>
      <c r="H91" s="10"/>
      <c r="I91" s="10"/>
      <c r="J91" s="10"/>
      <c r="K91" s="11"/>
      <c r="L91" s="10"/>
      <c r="M91" s="10"/>
      <c r="N91" s="10"/>
      <c r="O91" s="83"/>
      <c r="P91" s="10"/>
      <c r="Q91" s="83"/>
      <c r="R91" s="10"/>
      <c r="S91" s="10"/>
      <c r="T91" s="10"/>
      <c r="U91" s="10"/>
      <c r="V91" s="10"/>
      <c r="W91" s="68"/>
    </row>
    <row r="92" spans="1:23" s="72" customFormat="1" ht="15">
      <c r="A92" s="71"/>
      <c r="B92" s="68">
        <f>'Establishment details'!$C$17</f>
        <v>0</v>
      </c>
      <c r="C92" s="68">
        <f>'Establishment details'!$C$19</f>
        <v>0</v>
      </c>
      <c r="D92" s="68">
        <f>'Establishment details'!$C$22</f>
        <v>0</v>
      </c>
      <c r="E92" s="10"/>
      <c r="F92" s="83"/>
      <c r="G92" s="10"/>
      <c r="H92" s="10"/>
      <c r="I92" s="10"/>
      <c r="J92" s="10"/>
      <c r="K92" s="11"/>
      <c r="L92" s="10"/>
      <c r="M92" s="10"/>
      <c r="N92" s="10"/>
      <c r="O92" s="83"/>
      <c r="P92" s="10"/>
      <c r="Q92" s="83"/>
      <c r="R92" s="10"/>
      <c r="S92" s="10"/>
      <c r="T92" s="10"/>
      <c r="U92" s="10"/>
      <c r="V92" s="10"/>
      <c r="W92" s="68"/>
    </row>
    <row r="93" spans="1:23" s="72" customFormat="1" ht="15">
      <c r="A93" s="71"/>
      <c r="B93" s="68">
        <f>'Establishment details'!$C$17</f>
        <v>0</v>
      </c>
      <c r="C93" s="68">
        <f>'Establishment details'!$C$19</f>
        <v>0</v>
      </c>
      <c r="D93" s="68">
        <f>'Establishment details'!$C$22</f>
        <v>0</v>
      </c>
      <c r="E93" s="10"/>
      <c r="F93" s="83"/>
      <c r="G93" s="10"/>
      <c r="H93" s="10"/>
      <c r="I93" s="10"/>
      <c r="J93" s="10"/>
      <c r="K93" s="11"/>
      <c r="L93" s="10"/>
      <c r="M93" s="10"/>
      <c r="N93" s="10"/>
      <c r="O93" s="83"/>
      <c r="P93" s="10"/>
      <c r="Q93" s="83"/>
      <c r="R93" s="10"/>
      <c r="S93" s="10"/>
      <c r="T93" s="10"/>
      <c r="U93" s="10"/>
      <c r="V93" s="10"/>
      <c r="W93" s="68"/>
    </row>
    <row r="94" spans="1:23" s="72" customFormat="1" ht="15">
      <c r="A94" s="71"/>
      <c r="B94" s="68">
        <f>'Establishment details'!$C$17</f>
        <v>0</v>
      </c>
      <c r="C94" s="68">
        <f>'Establishment details'!$C$19</f>
        <v>0</v>
      </c>
      <c r="D94" s="68">
        <f>'Establishment details'!$C$22</f>
        <v>0</v>
      </c>
      <c r="E94" s="10"/>
      <c r="F94" s="83"/>
      <c r="G94" s="10"/>
      <c r="H94" s="10"/>
      <c r="I94" s="10"/>
      <c r="J94" s="10"/>
      <c r="K94" s="11"/>
      <c r="L94" s="10"/>
      <c r="M94" s="10"/>
      <c r="N94" s="10"/>
      <c r="O94" s="83"/>
      <c r="P94" s="10"/>
      <c r="Q94" s="83"/>
      <c r="R94" s="10"/>
      <c r="S94" s="10"/>
      <c r="T94" s="10"/>
      <c r="U94" s="10"/>
      <c r="V94" s="10"/>
      <c r="W94" s="68"/>
    </row>
    <row r="95" spans="1:23" s="72" customFormat="1" ht="15">
      <c r="A95" s="71"/>
      <c r="B95" s="68">
        <f>'Establishment details'!$C$17</f>
        <v>0</v>
      </c>
      <c r="C95" s="68">
        <f>'Establishment details'!$C$19</f>
        <v>0</v>
      </c>
      <c r="D95" s="68">
        <f>'Establishment details'!$C$22</f>
        <v>0</v>
      </c>
      <c r="E95" s="10"/>
      <c r="F95" s="83"/>
      <c r="G95" s="10"/>
      <c r="H95" s="10"/>
      <c r="I95" s="10"/>
      <c r="J95" s="10"/>
      <c r="K95" s="11"/>
      <c r="L95" s="10"/>
      <c r="M95" s="10"/>
      <c r="N95" s="10"/>
      <c r="O95" s="83"/>
      <c r="P95" s="10"/>
      <c r="Q95" s="83"/>
      <c r="R95" s="10"/>
      <c r="S95" s="10"/>
      <c r="T95" s="10"/>
      <c r="U95" s="10"/>
      <c r="V95" s="10"/>
      <c r="W95" s="68"/>
    </row>
    <row r="96" spans="1:23" s="72" customFormat="1" ht="15">
      <c r="A96" s="71"/>
      <c r="B96" s="68">
        <f>'Establishment details'!$C$17</f>
        <v>0</v>
      </c>
      <c r="C96" s="68">
        <f>'Establishment details'!$C$19</f>
        <v>0</v>
      </c>
      <c r="D96" s="68">
        <f>'Establishment details'!$C$22</f>
        <v>0</v>
      </c>
      <c r="E96" s="10"/>
      <c r="F96" s="83"/>
      <c r="G96" s="10"/>
      <c r="H96" s="10"/>
      <c r="I96" s="10"/>
      <c r="J96" s="10"/>
      <c r="K96" s="11"/>
      <c r="L96" s="10"/>
      <c r="M96" s="10"/>
      <c r="N96" s="10"/>
      <c r="O96" s="83"/>
      <c r="P96" s="10"/>
      <c r="Q96" s="83"/>
      <c r="R96" s="10"/>
      <c r="S96" s="10"/>
      <c r="T96" s="10"/>
      <c r="U96" s="10"/>
      <c r="V96" s="10"/>
      <c r="W96" s="68"/>
    </row>
    <row r="97" spans="1:23" s="72" customFormat="1" ht="15">
      <c r="A97" s="71"/>
      <c r="B97" s="68">
        <f>'Establishment details'!$C$17</f>
        <v>0</v>
      </c>
      <c r="C97" s="68">
        <f>'Establishment details'!$C$19</f>
        <v>0</v>
      </c>
      <c r="D97" s="68">
        <f>'Establishment details'!$C$22</f>
        <v>0</v>
      </c>
      <c r="E97" s="10"/>
      <c r="F97" s="83"/>
      <c r="G97" s="10"/>
      <c r="H97" s="10"/>
      <c r="I97" s="10"/>
      <c r="J97" s="10"/>
      <c r="K97" s="11"/>
      <c r="L97" s="10"/>
      <c r="M97" s="10"/>
      <c r="N97" s="10"/>
      <c r="O97" s="83"/>
      <c r="P97" s="10"/>
      <c r="Q97" s="83"/>
      <c r="R97" s="10"/>
      <c r="S97" s="10"/>
      <c r="T97" s="10"/>
      <c r="U97" s="10"/>
      <c r="V97" s="10"/>
      <c r="W97" s="68"/>
    </row>
    <row r="98" spans="1:23" s="72" customFormat="1" ht="15">
      <c r="A98" s="71"/>
      <c r="B98" s="68">
        <f>'Establishment details'!$C$17</f>
        <v>0</v>
      </c>
      <c r="C98" s="68">
        <f>'Establishment details'!$C$19</f>
        <v>0</v>
      </c>
      <c r="D98" s="68">
        <f>'Establishment details'!$C$22</f>
        <v>0</v>
      </c>
      <c r="E98" s="10"/>
      <c r="F98" s="83"/>
      <c r="G98" s="10"/>
      <c r="H98" s="10"/>
      <c r="I98" s="10"/>
      <c r="J98" s="10"/>
      <c r="K98" s="11"/>
      <c r="L98" s="10"/>
      <c r="M98" s="10"/>
      <c r="N98" s="10"/>
      <c r="O98" s="83"/>
      <c r="P98" s="10"/>
      <c r="Q98" s="83"/>
      <c r="R98" s="10"/>
      <c r="S98" s="10"/>
      <c r="T98" s="10"/>
      <c r="U98" s="10"/>
      <c r="V98" s="10"/>
      <c r="W98" s="68"/>
    </row>
    <row r="99" spans="1:23" s="72" customFormat="1" ht="15">
      <c r="A99" s="71"/>
      <c r="B99" s="68">
        <f>'Establishment details'!$C$17</f>
        <v>0</v>
      </c>
      <c r="C99" s="68">
        <f>'Establishment details'!$C$19</f>
        <v>0</v>
      </c>
      <c r="D99" s="68">
        <f>'Establishment details'!$C$22</f>
        <v>0</v>
      </c>
      <c r="E99" s="10"/>
      <c r="F99" s="83"/>
      <c r="G99" s="10"/>
      <c r="H99" s="10"/>
      <c r="I99" s="10"/>
      <c r="J99" s="10"/>
      <c r="K99" s="11"/>
      <c r="L99" s="10"/>
      <c r="M99" s="10"/>
      <c r="N99" s="10"/>
      <c r="O99" s="83"/>
      <c r="P99" s="10"/>
      <c r="Q99" s="83"/>
      <c r="R99" s="10"/>
      <c r="S99" s="10"/>
      <c r="T99" s="10"/>
      <c r="U99" s="10"/>
      <c r="V99" s="10"/>
      <c r="W99" s="68"/>
    </row>
    <row r="100" spans="1:23" s="72" customFormat="1" ht="15">
      <c r="A100" s="71"/>
      <c r="B100" s="68">
        <f>'Establishment details'!$C$17</f>
        <v>0</v>
      </c>
      <c r="C100" s="68">
        <f>'Establishment details'!$C$19</f>
        <v>0</v>
      </c>
      <c r="D100" s="68">
        <f>'Establishment details'!$C$22</f>
        <v>0</v>
      </c>
      <c r="E100" s="10"/>
      <c r="F100" s="83"/>
      <c r="G100" s="10"/>
      <c r="H100" s="10"/>
      <c r="I100" s="10"/>
      <c r="J100" s="10"/>
      <c r="K100" s="11"/>
      <c r="L100" s="10"/>
      <c r="M100" s="10"/>
      <c r="N100" s="10"/>
      <c r="O100" s="83"/>
      <c r="P100" s="10"/>
      <c r="Q100" s="83"/>
      <c r="R100" s="10"/>
      <c r="S100" s="10"/>
      <c r="T100" s="10"/>
      <c r="U100" s="10"/>
      <c r="V100" s="10"/>
      <c r="W100" s="68"/>
    </row>
    <row r="101" spans="1:23" s="72" customFormat="1" ht="15">
      <c r="A101" s="71"/>
      <c r="B101" s="68">
        <f>'Establishment details'!$C$17</f>
        <v>0</v>
      </c>
      <c r="C101" s="68">
        <f>'Establishment details'!$C$19</f>
        <v>0</v>
      </c>
      <c r="D101" s="68">
        <f>'Establishment details'!$C$22</f>
        <v>0</v>
      </c>
      <c r="E101" s="10"/>
      <c r="F101" s="83"/>
      <c r="G101" s="10"/>
      <c r="H101" s="10"/>
      <c r="I101" s="10"/>
      <c r="J101" s="10"/>
      <c r="K101" s="11"/>
      <c r="L101" s="10"/>
      <c r="M101" s="10"/>
      <c r="N101" s="10"/>
      <c r="O101" s="83"/>
      <c r="P101" s="10"/>
      <c r="Q101" s="83"/>
      <c r="R101" s="10"/>
      <c r="S101" s="10"/>
      <c r="T101" s="10"/>
      <c r="U101" s="10"/>
      <c r="V101" s="10"/>
      <c r="W101" s="68"/>
    </row>
    <row r="102" spans="1:23" s="72" customFormat="1" ht="15">
      <c r="A102" s="71"/>
      <c r="B102" s="68">
        <f>'Establishment details'!$C$17</f>
        <v>0</v>
      </c>
      <c r="C102" s="68">
        <f>'Establishment details'!$C$19</f>
        <v>0</v>
      </c>
      <c r="D102" s="68">
        <f>'Establishment details'!$C$22</f>
        <v>0</v>
      </c>
      <c r="E102" s="10"/>
      <c r="F102" s="83"/>
      <c r="G102" s="10"/>
      <c r="H102" s="10"/>
      <c r="I102" s="10"/>
      <c r="J102" s="10"/>
      <c r="K102" s="11"/>
      <c r="L102" s="10"/>
      <c r="M102" s="10"/>
      <c r="N102" s="10"/>
      <c r="O102" s="83"/>
      <c r="P102" s="10"/>
      <c r="Q102" s="83"/>
      <c r="R102" s="10"/>
      <c r="S102" s="10"/>
      <c r="T102" s="10"/>
      <c r="U102" s="10"/>
      <c r="V102" s="10"/>
      <c r="W102" s="68"/>
    </row>
    <row r="103" spans="1:23" s="72" customFormat="1" ht="15">
      <c r="A103" s="71"/>
      <c r="B103" s="68">
        <f>'Establishment details'!$C$17</f>
        <v>0</v>
      </c>
      <c r="C103" s="68">
        <f>'Establishment details'!$C$19</f>
        <v>0</v>
      </c>
      <c r="D103" s="68">
        <f>'Establishment details'!$C$22</f>
        <v>0</v>
      </c>
      <c r="E103" s="10"/>
      <c r="F103" s="83"/>
      <c r="G103" s="10"/>
      <c r="H103" s="10"/>
      <c r="I103" s="10"/>
      <c r="J103" s="10"/>
      <c r="K103" s="11"/>
      <c r="L103" s="10"/>
      <c r="M103" s="10"/>
      <c r="N103" s="10"/>
      <c r="O103" s="83"/>
      <c r="P103" s="10"/>
      <c r="Q103" s="83"/>
      <c r="R103" s="10"/>
      <c r="S103" s="10"/>
      <c r="T103" s="10"/>
      <c r="U103" s="10"/>
      <c r="V103" s="10"/>
      <c r="W103" s="68"/>
    </row>
    <row r="104" spans="1:23" s="72" customFormat="1" ht="15">
      <c r="A104" s="71"/>
      <c r="B104" s="68">
        <f>'Establishment details'!$C$17</f>
        <v>0</v>
      </c>
      <c r="C104" s="68">
        <f>'Establishment details'!$C$19</f>
        <v>0</v>
      </c>
      <c r="D104" s="68">
        <f>'Establishment details'!$C$22</f>
        <v>0</v>
      </c>
      <c r="E104" s="10"/>
      <c r="F104" s="83"/>
      <c r="G104" s="10"/>
      <c r="H104" s="10"/>
      <c r="I104" s="10"/>
      <c r="J104" s="10"/>
      <c r="K104" s="11"/>
      <c r="L104" s="10"/>
      <c r="M104" s="10"/>
      <c r="N104" s="10"/>
      <c r="O104" s="83"/>
      <c r="P104" s="10"/>
      <c r="Q104" s="83"/>
      <c r="R104" s="10"/>
      <c r="S104" s="10"/>
      <c r="T104" s="10"/>
      <c r="U104" s="10"/>
      <c r="V104" s="10"/>
      <c r="W104" s="68"/>
    </row>
    <row r="105" spans="1:23" s="72" customFormat="1" ht="15">
      <c r="A105" s="71"/>
      <c r="B105" s="68">
        <f>'Establishment details'!$C$17</f>
        <v>0</v>
      </c>
      <c r="C105" s="68">
        <f>'Establishment details'!$C$19</f>
        <v>0</v>
      </c>
      <c r="D105" s="68">
        <f>'Establishment details'!$C$22</f>
        <v>0</v>
      </c>
      <c r="E105" s="10"/>
      <c r="F105" s="83"/>
      <c r="G105" s="10"/>
      <c r="H105" s="10"/>
      <c r="I105" s="10"/>
      <c r="J105" s="10"/>
      <c r="K105" s="11"/>
      <c r="L105" s="10"/>
      <c r="M105" s="10"/>
      <c r="N105" s="10"/>
      <c r="O105" s="83"/>
      <c r="P105" s="10"/>
      <c r="Q105" s="83"/>
      <c r="R105" s="10"/>
      <c r="S105" s="10"/>
      <c r="T105" s="10"/>
      <c r="U105" s="10"/>
      <c r="V105" s="10"/>
      <c r="W105" s="68"/>
    </row>
    <row r="106" spans="1:23" s="72" customFormat="1" ht="15">
      <c r="A106" s="71"/>
      <c r="B106" s="68">
        <f>'Establishment details'!$C$17</f>
        <v>0</v>
      </c>
      <c r="C106" s="68">
        <f>'Establishment details'!$C$19</f>
        <v>0</v>
      </c>
      <c r="D106" s="68">
        <f>'Establishment details'!$C$22</f>
        <v>0</v>
      </c>
      <c r="E106" s="10"/>
      <c r="F106" s="83"/>
      <c r="G106" s="10"/>
      <c r="H106" s="10"/>
      <c r="I106" s="10"/>
      <c r="J106" s="10"/>
      <c r="K106" s="11"/>
      <c r="L106" s="10"/>
      <c r="M106" s="10"/>
      <c r="N106" s="10"/>
      <c r="O106" s="83"/>
      <c r="P106" s="10"/>
      <c r="Q106" s="83"/>
      <c r="R106" s="10"/>
      <c r="S106" s="10"/>
      <c r="T106" s="10"/>
      <c r="U106" s="10"/>
      <c r="V106" s="10"/>
      <c r="W106" s="68"/>
    </row>
    <row r="107" spans="1:23" s="72" customFormat="1" ht="15">
      <c r="A107" s="71"/>
      <c r="B107" s="68">
        <f>'Establishment details'!$C$17</f>
        <v>0</v>
      </c>
      <c r="C107" s="68">
        <f>'Establishment details'!$C$19</f>
        <v>0</v>
      </c>
      <c r="D107" s="68">
        <f>'Establishment details'!$C$22</f>
        <v>0</v>
      </c>
      <c r="E107" s="10"/>
      <c r="F107" s="83"/>
      <c r="G107" s="10"/>
      <c r="H107" s="10"/>
      <c r="I107" s="10"/>
      <c r="J107" s="10"/>
      <c r="K107" s="11"/>
      <c r="L107" s="10"/>
      <c r="M107" s="10"/>
      <c r="N107" s="10"/>
      <c r="O107" s="83"/>
      <c r="P107" s="10"/>
      <c r="Q107" s="83"/>
      <c r="R107" s="10"/>
      <c r="S107" s="10"/>
      <c r="T107" s="10"/>
      <c r="U107" s="10"/>
      <c r="V107" s="10"/>
      <c r="W107" s="68"/>
    </row>
    <row r="108" spans="1:23" s="72" customFormat="1" ht="15">
      <c r="A108" s="71"/>
      <c r="B108" s="68">
        <f>'Establishment details'!$C$17</f>
        <v>0</v>
      </c>
      <c r="C108" s="68">
        <f>'Establishment details'!$C$19</f>
        <v>0</v>
      </c>
      <c r="D108" s="68">
        <f>'Establishment details'!$C$22</f>
        <v>0</v>
      </c>
      <c r="E108" s="10"/>
      <c r="F108" s="83"/>
      <c r="G108" s="10"/>
      <c r="H108" s="10"/>
      <c r="I108" s="10"/>
      <c r="J108" s="10"/>
      <c r="K108" s="11"/>
      <c r="L108" s="10"/>
      <c r="M108" s="10"/>
      <c r="N108" s="10"/>
      <c r="O108" s="83"/>
      <c r="P108" s="10"/>
      <c r="Q108" s="83"/>
      <c r="R108" s="10"/>
      <c r="S108" s="10"/>
      <c r="T108" s="10"/>
      <c r="U108" s="10"/>
      <c r="V108" s="10"/>
      <c r="W108" s="68"/>
    </row>
    <row r="109" spans="1:23" s="72" customFormat="1" ht="15">
      <c r="A109" s="71"/>
      <c r="B109" s="68">
        <f>'Establishment details'!$C$17</f>
        <v>0</v>
      </c>
      <c r="C109" s="68">
        <f>'Establishment details'!$C$19</f>
        <v>0</v>
      </c>
      <c r="D109" s="68">
        <f>'Establishment details'!$C$22</f>
        <v>0</v>
      </c>
      <c r="E109" s="10"/>
      <c r="F109" s="83"/>
      <c r="G109" s="10"/>
      <c r="H109" s="10"/>
      <c r="I109" s="10"/>
      <c r="J109" s="10"/>
      <c r="K109" s="11"/>
      <c r="L109" s="10"/>
      <c r="M109" s="10"/>
      <c r="N109" s="10"/>
      <c r="O109" s="83"/>
      <c r="P109" s="10"/>
      <c r="Q109" s="83"/>
      <c r="R109" s="10"/>
      <c r="S109" s="10"/>
      <c r="T109" s="10"/>
      <c r="U109" s="10"/>
      <c r="V109" s="10"/>
      <c r="W109" s="68"/>
    </row>
    <row r="110" spans="1:23" s="72" customFormat="1" ht="15">
      <c r="A110" s="71"/>
      <c r="B110" s="68">
        <f>'Establishment details'!$C$17</f>
        <v>0</v>
      </c>
      <c r="C110" s="68">
        <f>'Establishment details'!$C$19</f>
        <v>0</v>
      </c>
      <c r="D110" s="68">
        <f>'Establishment details'!$C$22</f>
        <v>0</v>
      </c>
      <c r="E110" s="10"/>
      <c r="F110" s="83"/>
      <c r="G110" s="10"/>
      <c r="H110" s="10"/>
      <c r="I110" s="10"/>
      <c r="J110" s="10"/>
      <c r="K110" s="11"/>
      <c r="L110" s="10"/>
      <c r="M110" s="10"/>
      <c r="N110" s="10"/>
      <c r="O110" s="83"/>
      <c r="P110" s="10"/>
      <c r="Q110" s="83"/>
      <c r="R110" s="10"/>
      <c r="S110" s="10"/>
      <c r="T110" s="10"/>
      <c r="U110" s="10"/>
      <c r="V110" s="10"/>
      <c r="W110" s="68"/>
    </row>
    <row r="111" spans="1:23" s="72" customFormat="1" ht="15">
      <c r="A111" s="71"/>
      <c r="B111" s="68">
        <f>'Establishment details'!$C$17</f>
        <v>0</v>
      </c>
      <c r="C111" s="68">
        <f>'Establishment details'!$C$19</f>
        <v>0</v>
      </c>
      <c r="D111" s="68">
        <f>'Establishment details'!$C$22</f>
        <v>0</v>
      </c>
      <c r="E111" s="10"/>
      <c r="F111" s="83"/>
      <c r="G111" s="10"/>
      <c r="H111" s="10"/>
      <c r="I111" s="10"/>
      <c r="J111" s="10"/>
      <c r="K111" s="11"/>
      <c r="L111" s="10"/>
      <c r="M111" s="10"/>
      <c r="N111" s="10"/>
      <c r="O111" s="83"/>
      <c r="P111" s="10"/>
      <c r="Q111" s="83"/>
      <c r="R111" s="10"/>
      <c r="S111" s="10"/>
      <c r="T111" s="10"/>
      <c r="U111" s="10"/>
      <c r="V111" s="10"/>
      <c r="W111" s="68"/>
    </row>
    <row r="112" spans="1:23" s="72" customFormat="1" ht="15">
      <c r="A112" s="71"/>
      <c r="B112" s="68">
        <f>'Establishment details'!$C$17</f>
        <v>0</v>
      </c>
      <c r="C112" s="68">
        <f>'Establishment details'!$C$19</f>
        <v>0</v>
      </c>
      <c r="D112" s="68">
        <f>'Establishment details'!$C$22</f>
        <v>0</v>
      </c>
      <c r="E112" s="10"/>
      <c r="F112" s="83"/>
      <c r="G112" s="10"/>
      <c r="H112" s="10"/>
      <c r="I112" s="10"/>
      <c r="J112" s="10"/>
      <c r="K112" s="11"/>
      <c r="L112" s="10"/>
      <c r="M112" s="10"/>
      <c r="N112" s="10"/>
      <c r="O112" s="83"/>
      <c r="P112" s="10"/>
      <c r="Q112" s="83"/>
      <c r="R112" s="10"/>
      <c r="S112" s="10"/>
      <c r="T112" s="10"/>
      <c r="U112" s="10"/>
      <c r="V112" s="10"/>
      <c r="W112" s="68"/>
    </row>
    <row r="113" spans="1:23" s="72" customFormat="1" ht="15">
      <c r="A113" s="71"/>
      <c r="B113" s="68">
        <f>'Establishment details'!$C$17</f>
        <v>0</v>
      </c>
      <c r="C113" s="68">
        <f>'Establishment details'!$C$19</f>
        <v>0</v>
      </c>
      <c r="D113" s="68">
        <f>'Establishment details'!$C$22</f>
        <v>0</v>
      </c>
      <c r="E113" s="10"/>
      <c r="F113" s="83"/>
      <c r="G113" s="10"/>
      <c r="H113" s="10"/>
      <c r="I113" s="10"/>
      <c r="J113" s="10"/>
      <c r="K113" s="11"/>
      <c r="L113" s="10"/>
      <c r="M113" s="10"/>
      <c r="N113" s="10"/>
      <c r="O113" s="83"/>
      <c r="P113" s="10"/>
      <c r="Q113" s="83"/>
      <c r="R113" s="10"/>
      <c r="S113" s="10"/>
      <c r="T113" s="10"/>
      <c r="U113" s="10"/>
      <c r="V113" s="10"/>
      <c r="W113" s="68"/>
    </row>
    <row r="114" spans="1:23" s="72" customFormat="1" ht="15">
      <c r="A114" s="71"/>
      <c r="B114" s="68">
        <f>'Establishment details'!$C$17</f>
        <v>0</v>
      </c>
      <c r="C114" s="68">
        <f>'Establishment details'!$C$19</f>
        <v>0</v>
      </c>
      <c r="D114" s="68">
        <f>'Establishment details'!$C$22</f>
        <v>0</v>
      </c>
      <c r="E114" s="10"/>
      <c r="F114" s="83"/>
      <c r="G114" s="10"/>
      <c r="H114" s="10"/>
      <c r="I114" s="10"/>
      <c r="J114" s="10"/>
      <c r="K114" s="11"/>
      <c r="L114" s="10"/>
      <c r="M114" s="10"/>
      <c r="N114" s="10"/>
      <c r="O114" s="83"/>
      <c r="P114" s="10"/>
      <c r="Q114" s="83"/>
      <c r="R114" s="10"/>
      <c r="S114" s="10"/>
      <c r="T114" s="10"/>
      <c r="U114" s="10"/>
      <c r="V114" s="10"/>
      <c r="W114" s="68"/>
    </row>
    <row r="115" spans="1:23" s="72" customFormat="1" ht="15">
      <c r="A115" s="71"/>
      <c r="B115" s="68">
        <f>'Establishment details'!$C$17</f>
        <v>0</v>
      </c>
      <c r="C115" s="68">
        <f>'Establishment details'!$C$19</f>
        <v>0</v>
      </c>
      <c r="D115" s="68">
        <f>'Establishment details'!$C$22</f>
        <v>0</v>
      </c>
      <c r="E115" s="10"/>
      <c r="F115" s="83"/>
      <c r="G115" s="10"/>
      <c r="H115" s="10"/>
      <c r="I115" s="10"/>
      <c r="J115" s="10"/>
      <c r="K115" s="11"/>
      <c r="L115" s="10"/>
      <c r="M115" s="10"/>
      <c r="N115" s="10"/>
      <c r="O115" s="83"/>
      <c r="P115" s="10"/>
      <c r="Q115" s="83"/>
      <c r="R115" s="10"/>
      <c r="S115" s="10"/>
      <c r="T115" s="10"/>
      <c r="U115" s="10"/>
      <c r="V115" s="10"/>
      <c r="W115" s="68"/>
    </row>
    <row r="116" spans="1:23" s="72" customFormat="1" ht="15">
      <c r="A116" s="71"/>
      <c r="B116" s="68">
        <f>'Establishment details'!$C$17</f>
        <v>0</v>
      </c>
      <c r="C116" s="68">
        <f>'Establishment details'!$C$19</f>
        <v>0</v>
      </c>
      <c r="D116" s="68">
        <f>'Establishment details'!$C$22</f>
        <v>0</v>
      </c>
      <c r="E116" s="10"/>
      <c r="F116" s="83"/>
      <c r="G116" s="10"/>
      <c r="H116" s="10"/>
      <c r="I116" s="10"/>
      <c r="J116" s="10"/>
      <c r="K116" s="11"/>
      <c r="L116" s="10"/>
      <c r="M116" s="10"/>
      <c r="N116" s="10"/>
      <c r="O116" s="83"/>
      <c r="P116" s="10"/>
      <c r="Q116" s="83"/>
      <c r="R116" s="10"/>
      <c r="S116" s="10"/>
      <c r="T116" s="10"/>
      <c r="U116" s="10"/>
      <c r="V116" s="10"/>
      <c r="W116" s="68"/>
    </row>
    <row r="117" spans="1:23" s="72" customFormat="1" ht="15">
      <c r="A117" s="71"/>
      <c r="B117" s="68">
        <f>'Establishment details'!$C$17</f>
        <v>0</v>
      </c>
      <c r="C117" s="68">
        <f>'Establishment details'!$C$19</f>
        <v>0</v>
      </c>
      <c r="D117" s="68">
        <f>'Establishment details'!$C$22</f>
        <v>0</v>
      </c>
      <c r="E117" s="10"/>
      <c r="F117" s="83"/>
      <c r="G117" s="10"/>
      <c r="H117" s="10"/>
      <c r="I117" s="10"/>
      <c r="J117" s="10"/>
      <c r="K117" s="11"/>
      <c r="L117" s="10"/>
      <c r="M117" s="10"/>
      <c r="N117" s="10"/>
      <c r="O117" s="83"/>
      <c r="P117" s="10"/>
      <c r="Q117" s="83"/>
      <c r="R117" s="10"/>
      <c r="S117" s="10"/>
      <c r="T117" s="10"/>
      <c r="U117" s="10"/>
      <c r="V117" s="10"/>
      <c r="W117" s="68"/>
    </row>
    <row r="118" spans="1:23" s="72" customFormat="1" ht="15">
      <c r="A118" s="71"/>
      <c r="B118" s="68">
        <f>'Establishment details'!$C$17</f>
        <v>0</v>
      </c>
      <c r="C118" s="68">
        <f>'Establishment details'!$C$19</f>
        <v>0</v>
      </c>
      <c r="D118" s="68">
        <f>'Establishment details'!$C$22</f>
        <v>0</v>
      </c>
      <c r="E118" s="10"/>
      <c r="F118" s="83"/>
      <c r="G118" s="10"/>
      <c r="H118" s="10"/>
      <c r="I118" s="10"/>
      <c r="J118" s="10"/>
      <c r="K118" s="11"/>
      <c r="L118" s="10"/>
      <c r="M118" s="10"/>
      <c r="N118" s="10"/>
      <c r="O118" s="83"/>
      <c r="P118" s="10"/>
      <c r="Q118" s="83"/>
      <c r="R118" s="10"/>
      <c r="S118" s="10"/>
      <c r="T118" s="10"/>
      <c r="U118" s="10"/>
      <c r="V118" s="10"/>
      <c r="W118" s="68"/>
    </row>
    <row r="119" spans="1:23" s="72" customFormat="1" ht="15">
      <c r="A119" s="71"/>
      <c r="B119" s="68">
        <f>'Establishment details'!$C$17</f>
        <v>0</v>
      </c>
      <c r="C119" s="68">
        <f>'Establishment details'!$C$19</f>
        <v>0</v>
      </c>
      <c r="D119" s="68">
        <f>'Establishment details'!$C$22</f>
        <v>0</v>
      </c>
      <c r="E119" s="10"/>
      <c r="F119" s="83"/>
      <c r="G119" s="10"/>
      <c r="H119" s="10"/>
      <c r="I119" s="10"/>
      <c r="J119" s="10"/>
      <c r="K119" s="11"/>
      <c r="L119" s="10"/>
      <c r="M119" s="10"/>
      <c r="N119" s="10"/>
      <c r="O119" s="83"/>
      <c r="P119" s="10"/>
      <c r="Q119" s="83"/>
      <c r="R119" s="10"/>
      <c r="S119" s="10"/>
      <c r="T119" s="10"/>
      <c r="U119" s="10"/>
      <c r="V119" s="10"/>
      <c r="W119" s="68"/>
    </row>
    <row r="120" spans="1:23" s="72" customFormat="1" ht="15">
      <c r="A120" s="71"/>
      <c r="B120" s="68">
        <f>'Establishment details'!$C$17</f>
        <v>0</v>
      </c>
      <c r="C120" s="68">
        <f>'Establishment details'!$C$19</f>
        <v>0</v>
      </c>
      <c r="D120" s="68">
        <f>'Establishment details'!$C$22</f>
        <v>0</v>
      </c>
      <c r="E120" s="10"/>
      <c r="F120" s="83"/>
      <c r="G120" s="10"/>
      <c r="H120" s="10"/>
      <c r="I120" s="10"/>
      <c r="J120" s="10"/>
      <c r="K120" s="11"/>
      <c r="L120" s="10"/>
      <c r="M120" s="10"/>
      <c r="N120" s="10"/>
      <c r="O120" s="83"/>
      <c r="P120" s="10"/>
      <c r="Q120" s="83"/>
      <c r="R120" s="10"/>
      <c r="S120" s="10"/>
      <c r="T120" s="10"/>
      <c r="U120" s="10"/>
      <c r="V120" s="10"/>
      <c r="W120" s="68"/>
    </row>
    <row r="121" spans="1:23" s="72" customFormat="1" ht="15">
      <c r="A121" s="71"/>
      <c r="B121" s="68">
        <f>'Establishment details'!$C$17</f>
        <v>0</v>
      </c>
      <c r="C121" s="68">
        <f>'Establishment details'!$C$19</f>
        <v>0</v>
      </c>
      <c r="D121" s="68">
        <f>'Establishment details'!$C$22</f>
        <v>0</v>
      </c>
      <c r="E121" s="10"/>
      <c r="F121" s="83"/>
      <c r="G121" s="10"/>
      <c r="H121" s="10"/>
      <c r="I121" s="10"/>
      <c r="J121" s="10"/>
      <c r="K121" s="11"/>
      <c r="L121" s="10"/>
      <c r="M121" s="10"/>
      <c r="N121" s="10"/>
      <c r="O121" s="83"/>
      <c r="P121" s="10"/>
      <c r="Q121" s="83"/>
      <c r="R121" s="10"/>
      <c r="S121" s="10"/>
      <c r="T121" s="10"/>
      <c r="U121" s="10"/>
      <c r="V121" s="10"/>
      <c r="W121" s="68"/>
    </row>
    <row r="122" spans="1:23" s="72" customFormat="1" ht="15">
      <c r="A122" s="71"/>
      <c r="B122" s="68">
        <f>'Establishment details'!$C$17</f>
        <v>0</v>
      </c>
      <c r="C122" s="68">
        <f>'Establishment details'!$C$19</f>
        <v>0</v>
      </c>
      <c r="D122" s="68">
        <f>'Establishment details'!$C$22</f>
        <v>0</v>
      </c>
      <c r="E122" s="10"/>
      <c r="F122" s="83"/>
      <c r="G122" s="10"/>
      <c r="H122" s="10"/>
      <c r="I122" s="10"/>
      <c r="J122" s="10"/>
      <c r="K122" s="11"/>
      <c r="L122" s="10"/>
      <c r="M122" s="10"/>
      <c r="N122" s="10"/>
      <c r="O122" s="83"/>
      <c r="P122" s="10"/>
      <c r="Q122" s="83"/>
      <c r="R122" s="10"/>
      <c r="S122" s="10"/>
      <c r="T122" s="10"/>
      <c r="U122" s="10"/>
      <c r="V122" s="10"/>
      <c r="W122" s="68"/>
    </row>
    <row r="123" spans="1:23" s="72" customFormat="1" ht="15">
      <c r="A123" s="71"/>
      <c r="B123" s="68">
        <f>'Establishment details'!$C$17</f>
        <v>0</v>
      </c>
      <c r="C123" s="68">
        <f>'Establishment details'!$C$19</f>
        <v>0</v>
      </c>
      <c r="D123" s="68">
        <f>'Establishment details'!$C$22</f>
        <v>0</v>
      </c>
      <c r="E123" s="10"/>
      <c r="F123" s="83"/>
      <c r="G123" s="10"/>
      <c r="H123" s="10"/>
      <c r="I123" s="10"/>
      <c r="J123" s="10"/>
      <c r="K123" s="11"/>
      <c r="L123" s="10"/>
      <c r="M123" s="10"/>
      <c r="N123" s="10"/>
      <c r="O123" s="83"/>
      <c r="P123" s="10"/>
      <c r="Q123" s="83"/>
      <c r="R123" s="10"/>
      <c r="S123" s="10"/>
      <c r="T123" s="10"/>
      <c r="U123" s="10"/>
      <c r="V123" s="10"/>
      <c r="W123" s="68"/>
    </row>
    <row r="124" spans="1:23" s="72" customFormat="1" ht="15">
      <c r="A124" s="71"/>
      <c r="B124" s="68">
        <f>'Establishment details'!$C$17</f>
        <v>0</v>
      </c>
      <c r="C124" s="68">
        <f>'Establishment details'!$C$19</f>
        <v>0</v>
      </c>
      <c r="D124" s="68">
        <f>'Establishment details'!$C$22</f>
        <v>0</v>
      </c>
      <c r="E124" s="10"/>
      <c r="F124" s="83"/>
      <c r="G124" s="10"/>
      <c r="H124" s="10"/>
      <c r="I124" s="10"/>
      <c r="J124" s="10"/>
      <c r="K124" s="11"/>
      <c r="L124" s="10"/>
      <c r="M124" s="10"/>
      <c r="N124" s="10"/>
      <c r="O124" s="83"/>
      <c r="P124" s="10"/>
      <c r="Q124" s="83"/>
      <c r="R124" s="10"/>
      <c r="S124" s="10"/>
      <c r="T124" s="10"/>
      <c r="U124" s="10"/>
      <c r="V124" s="10"/>
      <c r="W124" s="68"/>
    </row>
    <row r="125" spans="1:23" s="72" customFormat="1" ht="15">
      <c r="A125" s="71"/>
      <c r="B125" s="68">
        <f>'Establishment details'!$C$17</f>
        <v>0</v>
      </c>
      <c r="C125" s="68">
        <f>'Establishment details'!$C$19</f>
        <v>0</v>
      </c>
      <c r="D125" s="68">
        <f>'Establishment details'!$C$22</f>
        <v>0</v>
      </c>
      <c r="E125" s="10"/>
      <c r="F125" s="83"/>
      <c r="G125" s="10"/>
      <c r="H125" s="10"/>
      <c r="I125" s="10"/>
      <c r="J125" s="10"/>
      <c r="K125" s="11"/>
      <c r="L125" s="10"/>
      <c r="M125" s="10"/>
      <c r="N125" s="10"/>
      <c r="O125" s="83"/>
      <c r="P125" s="10"/>
      <c r="Q125" s="83"/>
      <c r="R125" s="10"/>
      <c r="S125" s="10"/>
      <c r="T125" s="10"/>
      <c r="U125" s="10"/>
      <c r="V125" s="10"/>
      <c r="W125" s="68"/>
    </row>
    <row r="126" spans="1:23" s="72" customFormat="1" ht="15">
      <c r="A126" s="71"/>
      <c r="B126" s="68">
        <f>'Establishment details'!$C$17</f>
        <v>0</v>
      </c>
      <c r="C126" s="68">
        <f>'Establishment details'!$C$19</f>
        <v>0</v>
      </c>
      <c r="D126" s="68">
        <f>'Establishment details'!$C$22</f>
        <v>0</v>
      </c>
      <c r="E126" s="10"/>
      <c r="F126" s="83"/>
      <c r="G126" s="10"/>
      <c r="H126" s="10"/>
      <c r="I126" s="10"/>
      <c r="J126" s="10"/>
      <c r="K126" s="11"/>
      <c r="L126" s="10"/>
      <c r="M126" s="10"/>
      <c r="N126" s="10"/>
      <c r="O126" s="83"/>
      <c r="P126" s="10"/>
      <c r="Q126" s="83"/>
      <c r="R126" s="10"/>
      <c r="S126" s="10"/>
      <c r="T126" s="10"/>
      <c r="U126" s="10"/>
      <c r="V126" s="10"/>
      <c r="W126" s="68"/>
    </row>
    <row r="127" spans="1:23" s="72" customFormat="1" ht="15">
      <c r="A127" s="71"/>
      <c r="B127" s="68">
        <f>'Establishment details'!$C$17</f>
        <v>0</v>
      </c>
      <c r="C127" s="68">
        <f>'Establishment details'!$C$19</f>
        <v>0</v>
      </c>
      <c r="D127" s="68">
        <f>'Establishment details'!$C$22</f>
        <v>0</v>
      </c>
      <c r="E127" s="10"/>
      <c r="F127" s="83"/>
      <c r="G127" s="10"/>
      <c r="H127" s="10"/>
      <c r="I127" s="10"/>
      <c r="J127" s="10"/>
      <c r="K127" s="11"/>
      <c r="L127" s="10"/>
      <c r="M127" s="10"/>
      <c r="N127" s="10"/>
      <c r="O127" s="83"/>
      <c r="P127" s="10"/>
      <c r="Q127" s="83"/>
      <c r="R127" s="10"/>
      <c r="S127" s="10"/>
      <c r="T127" s="10"/>
      <c r="U127" s="10"/>
      <c r="V127" s="10"/>
      <c r="W127" s="68"/>
    </row>
    <row r="128" spans="1:23" s="72" customFormat="1" ht="15">
      <c r="A128" s="71"/>
      <c r="B128" s="68">
        <f>'Establishment details'!$C$17</f>
        <v>0</v>
      </c>
      <c r="C128" s="68">
        <f>'Establishment details'!$C$19</f>
        <v>0</v>
      </c>
      <c r="D128" s="68">
        <f>'Establishment details'!$C$22</f>
        <v>0</v>
      </c>
      <c r="E128" s="10"/>
      <c r="F128" s="83"/>
      <c r="G128" s="10"/>
      <c r="H128" s="10"/>
      <c r="I128" s="10"/>
      <c r="J128" s="10"/>
      <c r="K128" s="11"/>
      <c r="L128" s="10"/>
      <c r="M128" s="10"/>
      <c r="N128" s="10"/>
      <c r="O128" s="83"/>
      <c r="P128" s="10"/>
      <c r="Q128" s="83"/>
      <c r="R128" s="10"/>
      <c r="S128" s="10"/>
      <c r="T128" s="10"/>
      <c r="U128" s="10"/>
      <c r="V128" s="10"/>
      <c r="W128" s="68"/>
    </row>
    <row r="129" spans="1:23" s="72" customFormat="1" ht="15">
      <c r="A129" s="71"/>
      <c r="B129" s="68">
        <f>'Establishment details'!$C$17</f>
        <v>0</v>
      </c>
      <c r="C129" s="68">
        <f>'Establishment details'!$C$19</f>
        <v>0</v>
      </c>
      <c r="D129" s="68">
        <f>'Establishment details'!$C$22</f>
        <v>0</v>
      </c>
      <c r="E129" s="10"/>
      <c r="F129" s="83"/>
      <c r="G129" s="10"/>
      <c r="H129" s="10"/>
      <c r="I129" s="10"/>
      <c r="J129" s="10"/>
      <c r="K129" s="11"/>
      <c r="L129" s="10"/>
      <c r="M129" s="10"/>
      <c r="N129" s="10"/>
      <c r="O129" s="83"/>
      <c r="P129" s="10"/>
      <c r="Q129" s="83"/>
      <c r="R129" s="10"/>
      <c r="S129" s="10"/>
      <c r="T129" s="10"/>
      <c r="U129" s="10"/>
      <c r="V129" s="10"/>
      <c r="W129" s="68"/>
    </row>
    <row r="130" spans="1:23" s="72" customFormat="1" ht="15">
      <c r="A130" s="71"/>
      <c r="B130" s="68">
        <f>'Establishment details'!$C$17</f>
        <v>0</v>
      </c>
      <c r="C130" s="68">
        <f>'Establishment details'!$C$19</f>
        <v>0</v>
      </c>
      <c r="D130" s="68">
        <f>'Establishment details'!$C$22</f>
        <v>0</v>
      </c>
      <c r="E130" s="10"/>
      <c r="F130" s="83"/>
      <c r="G130" s="10"/>
      <c r="H130" s="10"/>
      <c r="I130" s="10"/>
      <c r="J130" s="10"/>
      <c r="K130" s="11"/>
      <c r="L130" s="10"/>
      <c r="M130" s="10"/>
      <c r="N130" s="10"/>
      <c r="O130" s="83"/>
      <c r="P130" s="10"/>
      <c r="Q130" s="83"/>
      <c r="R130" s="10"/>
      <c r="S130" s="10"/>
      <c r="T130" s="10"/>
      <c r="U130" s="10"/>
      <c r="V130" s="10"/>
      <c r="W130" s="68"/>
    </row>
    <row r="131" spans="1:23" s="72" customFormat="1" ht="15">
      <c r="A131" s="71"/>
      <c r="B131" s="68">
        <f>'Establishment details'!$C$17</f>
        <v>0</v>
      </c>
      <c r="C131" s="68">
        <f>'Establishment details'!$C$19</f>
        <v>0</v>
      </c>
      <c r="D131" s="68">
        <f>'Establishment details'!$C$22</f>
        <v>0</v>
      </c>
      <c r="E131" s="10"/>
      <c r="F131" s="83"/>
      <c r="G131" s="10"/>
      <c r="H131" s="10"/>
      <c r="I131" s="10"/>
      <c r="J131" s="10"/>
      <c r="K131" s="11"/>
      <c r="L131" s="10"/>
      <c r="M131" s="10"/>
      <c r="N131" s="10"/>
      <c r="O131" s="83"/>
      <c r="P131" s="10"/>
      <c r="Q131" s="83"/>
      <c r="R131" s="10"/>
      <c r="S131" s="10"/>
      <c r="T131" s="10"/>
      <c r="U131" s="10"/>
      <c r="V131" s="10"/>
      <c r="W131" s="68"/>
    </row>
    <row r="132" spans="1:23" s="72" customFormat="1" ht="15">
      <c r="A132" s="71"/>
      <c r="B132" s="68">
        <f>'Establishment details'!$C$17</f>
        <v>0</v>
      </c>
      <c r="C132" s="68">
        <f>'Establishment details'!$C$19</f>
        <v>0</v>
      </c>
      <c r="D132" s="68">
        <f>'Establishment details'!$C$22</f>
        <v>0</v>
      </c>
      <c r="E132" s="10"/>
      <c r="F132" s="83"/>
      <c r="G132" s="10"/>
      <c r="H132" s="10"/>
      <c r="I132" s="10"/>
      <c r="J132" s="10"/>
      <c r="K132" s="11"/>
      <c r="L132" s="10"/>
      <c r="M132" s="10"/>
      <c r="N132" s="10"/>
      <c r="O132" s="83"/>
      <c r="P132" s="10"/>
      <c r="Q132" s="83"/>
      <c r="R132" s="10"/>
      <c r="S132" s="10"/>
      <c r="T132" s="10"/>
      <c r="U132" s="10"/>
      <c r="V132" s="10"/>
      <c r="W132" s="68"/>
    </row>
    <row r="133" spans="1:23" s="72" customFormat="1" ht="15">
      <c r="A133" s="71"/>
      <c r="B133" s="68">
        <f>'Establishment details'!$C$17</f>
        <v>0</v>
      </c>
      <c r="C133" s="68">
        <f>'Establishment details'!$C$19</f>
        <v>0</v>
      </c>
      <c r="D133" s="68">
        <f>'Establishment details'!$C$22</f>
        <v>0</v>
      </c>
      <c r="E133" s="10"/>
      <c r="F133" s="83"/>
      <c r="G133" s="10"/>
      <c r="H133" s="10"/>
      <c r="I133" s="10"/>
      <c r="J133" s="10"/>
      <c r="K133" s="11"/>
      <c r="L133" s="10"/>
      <c r="M133" s="10"/>
      <c r="N133" s="10"/>
      <c r="O133" s="83"/>
      <c r="P133" s="10"/>
      <c r="Q133" s="83"/>
      <c r="R133" s="10"/>
      <c r="S133" s="10"/>
      <c r="T133" s="10"/>
      <c r="U133" s="10"/>
      <c r="V133" s="10"/>
      <c r="W133" s="68"/>
    </row>
    <row r="134" spans="1:23" s="72" customFormat="1" ht="15">
      <c r="A134" s="71"/>
      <c r="B134" s="68">
        <f>'Establishment details'!$C$17</f>
        <v>0</v>
      </c>
      <c r="C134" s="68">
        <f>'Establishment details'!$C$19</f>
        <v>0</v>
      </c>
      <c r="D134" s="68">
        <f>'Establishment details'!$C$22</f>
        <v>0</v>
      </c>
      <c r="E134" s="10"/>
      <c r="F134" s="83"/>
      <c r="G134" s="10"/>
      <c r="H134" s="10"/>
      <c r="I134" s="10"/>
      <c r="J134" s="10"/>
      <c r="K134" s="11"/>
      <c r="L134" s="10"/>
      <c r="M134" s="10"/>
      <c r="N134" s="10"/>
      <c r="O134" s="83"/>
      <c r="P134" s="10"/>
      <c r="Q134" s="83"/>
      <c r="R134" s="10"/>
      <c r="S134" s="10"/>
      <c r="T134" s="10"/>
      <c r="U134" s="10"/>
      <c r="V134" s="10"/>
      <c r="W134" s="68"/>
    </row>
    <row r="135" spans="1:23" s="72" customFormat="1" ht="15">
      <c r="A135" s="71"/>
      <c r="B135" s="68">
        <f>'Establishment details'!$C$17</f>
        <v>0</v>
      </c>
      <c r="C135" s="68">
        <f>'Establishment details'!$C$19</f>
        <v>0</v>
      </c>
      <c r="D135" s="68">
        <f>'Establishment details'!$C$22</f>
        <v>0</v>
      </c>
      <c r="E135" s="10"/>
      <c r="F135" s="83"/>
      <c r="G135" s="10"/>
      <c r="H135" s="10"/>
      <c r="I135" s="10"/>
      <c r="J135" s="10"/>
      <c r="K135" s="11"/>
      <c r="L135" s="10"/>
      <c r="M135" s="10"/>
      <c r="N135" s="10"/>
      <c r="O135" s="83"/>
      <c r="P135" s="10"/>
      <c r="Q135" s="83"/>
      <c r="R135" s="10"/>
      <c r="S135" s="10"/>
      <c r="T135" s="10"/>
      <c r="U135" s="10"/>
      <c r="V135" s="10"/>
      <c r="W135" s="68"/>
    </row>
    <row r="136" spans="1:23" s="72" customFormat="1" ht="15">
      <c r="A136" s="71"/>
      <c r="B136" s="68">
        <f>'Establishment details'!$C$17</f>
        <v>0</v>
      </c>
      <c r="C136" s="68">
        <f>'Establishment details'!$C$19</f>
        <v>0</v>
      </c>
      <c r="D136" s="68">
        <f>'Establishment details'!$C$22</f>
        <v>0</v>
      </c>
      <c r="E136" s="10"/>
      <c r="F136" s="83"/>
      <c r="G136" s="10"/>
      <c r="H136" s="10"/>
      <c r="I136" s="10"/>
      <c r="J136" s="10"/>
      <c r="K136" s="11"/>
      <c r="L136" s="10"/>
      <c r="M136" s="10"/>
      <c r="N136" s="10"/>
      <c r="O136" s="83"/>
      <c r="P136" s="10"/>
      <c r="Q136" s="83"/>
      <c r="R136" s="10"/>
      <c r="S136" s="10"/>
      <c r="T136" s="10"/>
      <c r="U136" s="10"/>
      <c r="V136" s="10"/>
      <c r="W136" s="68"/>
    </row>
    <row r="137" spans="1:23" s="72" customFormat="1" ht="15">
      <c r="A137" s="71"/>
      <c r="B137" s="68">
        <f>'Establishment details'!$C$17</f>
        <v>0</v>
      </c>
      <c r="C137" s="68">
        <f>'Establishment details'!$C$19</f>
        <v>0</v>
      </c>
      <c r="D137" s="68">
        <f>'Establishment details'!$C$22</f>
        <v>0</v>
      </c>
      <c r="E137" s="10"/>
      <c r="F137" s="83"/>
      <c r="G137" s="10"/>
      <c r="H137" s="10"/>
      <c r="I137" s="10"/>
      <c r="J137" s="10"/>
      <c r="K137" s="11"/>
      <c r="L137" s="10"/>
      <c r="M137" s="10"/>
      <c r="N137" s="10"/>
      <c r="O137" s="83"/>
      <c r="P137" s="10"/>
      <c r="Q137" s="83"/>
      <c r="R137" s="10"/>
      <c r="S137" s="10"/>
      <c r="T137" s="10"/>
      <c r="U137" s="10"/>
      <c r="V137" s="10"/>
      <c r="W137" s="68"/>
    </row>
    <row r="138" spans="1:23" s="72" customFormat="1" ht="15">
      <c r="A138" s="71"/>
      <c r="B138" s="68">
        <f>'Establishment details'!$C$17</f>
        <v>0</v>
      </c>
      <c r="C138" s="68">
        <f>'Establishment details'!$C$19</f>
        <v>0</v>
      </c>
      <c r="D138" s="68">
        <f>'Establishment details'!$C$22</f>
        <v>0</v>
      </c>
      <c r="E138" s="10"/>
      <c r="F138" s="83"/>
      <c r="G138" s="10"/>
      <c r="H138" s="10"/>
      <c r="I138" s="10"/>
      <c r="J138" s="10"/>
      <c r="K138" s="11"/>
      <c r="L138" s="10"/>
      <c r="M138" s="10"/>
      <c r="N138" s="10"/>
      <c r="O138" s="83"/>
      <c r="P138" s="10"/>
      <c r="Q138" s="83"/>
      <c r="R138" s="10"/>
      <c r="S138" s="10"/>
      <c r="T138" s="10"/>
      <c r="U138" s="10"/>
      <c r="V138" s="10"/>
      <c r="W138" s="68"/>
    </row>
    <row r="139" spans="1:23" s="72" customFormat="1" ht="15">
      <c r="A139" s="71"/>
      <c r="B139" s="68">
        <f>'Establishment details'!$C$17</f>
        <v>0</v>
      </c>
      <c r="C139" s="68">
        <f>'Establishment details'!$C$19</f>
        <v>0</v>
      </c>
      <c r="D139" s="68">
        <f>'Establishment details'!$C$22</f>
        <v>0</v>
      </c>
      <c r="E139" s="10"/>
      <c r="F139" s="83"/>
      <c r="G139" s="10"/>
      <c r="H139" s="10"/>
      <c r="I139" s="10"/>
      <c r="J139" s="10"/>
      <c r="K139" s="11"/>
      <c r="L139" s="10"/>
      <c r="M139" s="10"/>
      <c r="N139" s="10"/>
      <c r="O139" s="83"/>
      <c r="P139" s="10"/>
      <c r="Q139" s="83"/>
      <c r="R139" s="10"/>
      <c r="S139" s="10"/>
      <c r="T139" s="10"/>
      <c r="U139" s="10"/>
      <c r="V139" s="10"/>
      <c r="W139" s="68"/>
    </row>
    <row r="140" spans="1:23" s="72" customFormat="1" ht="15">
      <c r="A140" s="71"/>
      <c r="B140" s="68">
        <f>'Establishment details'!$C$17</f>
        <v>0</v>
      </c>
      <c r="C140" s="68">
        <f>'Establishment details'!$C$19</f>
        <v>0</v>
      </c>
      <c r="D140" s="68">
        <f>'Establishment details'!$C$22</f>
        <v>0</v>
      </c>
      <c r="E140" s="10"/>
      <c r="F140" s="83"/>
      <c r="G140" s="10"/>
      <c r="H140" s="10"/>
      <c r="I140" s="10"/>
      <c r="J140" s="10"/>
      <c r="K140" s="11"/>
      <c r="L140" s="10"/>
      <c r="M140" s="10"/>
      <c r="N140" s="10"/>
      <c r="O140" s="83"/>
      <c r="P140" s="10"/>
      <c r="Q140" s="83"/>
      <c r="R140" s="10"/>
      <c r="S140" s="10"/>
      <c r="T140" s="10"/>
      <c r="U140" s="10"/>
      <c r="V140" s="10"/>
      <c r="W140" s="68"/>
    </row>
    <row r="141" spans="1:23" s="72" customFormat="1" ht="15">
      <c r="A141" s="71"/>
      <c r="B141" s="68">
        <f>'Establishment details'!$C$17</f>
        <v>0</v>
      </c>
      <c r="C141" s="68">
        <f>'Establishment details'!$C$19</f>
        <v>0</v>
      </c>
      <c r="D141" s="68">
        <f>'Establishment details'!$C$22</f>
        <v>0</v>
      </c>
      <c r="E141" s="10"/>
      <c r="F141" s="83"/>
      <c r="G141" s="10"/>
      <c r="H141" s="10"/>
      <c r="I141" s="10"/>
      <c r="J141" s="10"/>
      <c r="K141" s="11"/>
      <c r="L141" s="10"/>
      <c r="M141" s="10"/>
      <c r="N141" s="10"/>
      <c r="O141" s="83"/>
      <c r="P141" s="10"/>
      <c r="Q141" s="83"/>
      <c r="R141" s="10"/>
      <c r="S141" s="10"/>
      <c r="T141" s="10"/>
      <c r="U141" s="10"/>
      <c r="V141" s="10"/>
      <c r="W141" s="68"/>
    </row>
    <row r="142" spans="1:23" s="72" customFormat="1" ht="15">
      <c r="A142" s="71"/>
      <c r="B142" s="68">
        <f>'Establishment details'!$C$17</f>
        <v>0</v>
      </c>
      <c r="C142" s="68">
        <f>'Establishment details'!$C$19</f>
        <v>0</v>
      </c>
      <c r="D142" s="68">
        <f>'Establishment details'!$C$22</f>
        <v>0</v>
      </c>
      <c r="E142" s="10"/>
      <c r="F142" s="83"/>
      <c r="G142" s="10"/>
      <c r="H142" s="10"/>
      <c r="I142" s="10"/>
      <c r="J142" s="10"/>
      <c r="K142" s="11"/>
      <c r="L142" s="10"/>
      <c r="M142" s="10"/>
      <c r="N142" s="10"/>
      <c r="O142" s="83"/>
      <c r="P142" s="10"/>
      <c r="Q142" s="83"/>
      <c r="R142" s="10"/>
      <c r="S142" s="10"/>
      <c r="T142" s="10"/>
      <c r="U142" s="10"/>
      <c r="V142" s="10"/>
      <c r="W142" s="68"/>
    </row>
    <row r="143" spans="1:23" s="72" customFormat="1" ht="15">
      <c r="A143" s="71"/>
      <c r="B143" s="68">
        <f>'Establishment details'!$C$17</f>
        <v>0</v>
      </c>
      <c r="C143" s="68">
        <f>'Establishment details'!$C$19</f>
        <v>0</v>
      </c>
      <c r="D143" s="68">
        <f>'Establishment details'!$C$22</f>
        <v>0</v>
      </c>
      <c r="E143" s="10"/>
      <c r="F143" s="83"/>
      <c r="G143" s="10"/>
      <c r="H143" s="10"/>
      <c r="I143" s="10"/>
      <c r="J143" s="10"/>
      <c r="K143" s="11"/>
      <c r="L143" s="10"/>
      <c r="M143" s="10"/>
      <c r="N143" s="10"/>
      <c r="O143" s="83"/>
      <c r="P143" s="10"/>
      <c r="Q143" s="83"/>
      <c r="R143" s="10"/>
      <c r="S143" s="10"/>
      <c r="T143" s="10"/>
      <c r="U143" s="10"/>
      <c r="V143" s="10"/>
      <c r="W143" s="68"/>
    </row>
    <row r="144" spans="1:23" s="72" customFormat="1" ht="15">
      <c r="A144" s="71"/>
      <c r="B144" s="68">
        <f>'Establishment details'!$C$17</f>
        <v>0</v>
      </c>
      <c r="C144" s="68">
        <f>'Establishment details'!$C$19</f>
        <v>0</v>
      </c>
      <c r="D144" s="68">
        <f>'Establishment details'!$C$22</f>
        <v>0</v>
      </c>
      <c r="E144" s="10"/>
      <c r="F144" s="83"/>
      <c r="G144" s="10"/>
      <c r="H144" s="10"/>
      <c r="I144" s="10"/>
      <c r="J144" s="10"/>
      <c r="K144" s="11"/>
      <c r="L144" s="10"/>
      <c r="M144" s="10"/>
      <c r="N144" s="10"/>
      <c r="O144" s="83"/>
      <c r="P144" s="10"/>
      <c r="Q144" s="83"/>
      <c r="R144" s="10"/>
      <c r="S144" s="10"/>
      <c r="T144" s="10"/>
      <c r="U144" s="10"/>
      <c r="V144" s="10"/>
      <c r="W144" s="68"/>
    </row>
    <row r="145" spans="1:23" s="72" customFormat="1" ht="15">
      <c r="A145" s="71"/>
      <c r="B145" s="68">
        <f>'Establishment details'!$C$17</f>
        <v>0</v>
      </c>
      <c r="C145" s="68">
        <f>'Establishment details'!$C$19</f>
        <v>0</v>
      </c>
      <c r="D145" s="68">
        <f>'Establishment details'!$C$22</f>
        <v>0</v>
      </c>
      <c r="E145" s="10"/>
      <c r="F145" s="83"/>
      <c r="G145" s="10"/>
      <c r="H145" s="10"/>
      <c r="I145" s="10"/>
      <c r="J145" s="10"/>
      <c r="K145" s="11"/>
      <c r="L145" s="10"/>
      <c r="M145" s="10"/>
      <c r="N145" s="10"/>
      <c r="O145" s="83"/>
      <c r="P145" s="10"/>
      <c r="Q145" s="83"/>
      <c r="R145" s="10"/>
      <c r="S145" s="10"/>
      <c r="T145" s="10"/>
      <c r="U145" s="10"/>
      <c r="V145" s="10"/>
      <c r="W145" s="68"/>
    </row>
    <row r="146" spans="1:23" s="72" customFormat="1" ht="15">
      <c r="A146" s="71"/>
      <c r="B146" s="68">
        <f>'Establishment details'!$C$17</f>
        <v>0</v>
      </c>
      <c r="C146" s="68">
        <f>'Establishment details'!$C$19</f>
        <v>0</v>
      </c>
      <c r="D146" s="68">
        <f>'Establishment details'!$C$22</f>
        <v>0</v>
      </c>
      <c r="E146" s="10"/>
      <c r="F146" s="83"/>
      <c r="G146" s="10"/>
      <c r="H146" s="10"/>
      <c r="I146" s="10"/>
      <c r="J146" s="10"/>
      <c r="K146" s="11"/>
      <c r="L146" s="10"/>
      <c r="M146" s="10"/>
      <c r="N146" s="10"/>
      <c r="O146" s="83"/>
      <c r="P146" s="10"/>
      <c r="Q146" s="83"/>
      <c r="R146" s="10"/>
      <c r="S146" s="10"/>
      <c r="T146" s="10"/>
      <c r="U146" s="10"/>
      <c r="V146" s="10"/>
      <c r="W146" s="68"/>
    </row>
    <row r="147" spans="1:23" s="72" customFormat="1" ht="15">
      <c r="A147" s="71"/>
      <c r="B147" s="68">
        <f>'Establishment details'!$C$17</f>
        <v>0</v>
      </c>
      <c r="C147" s="68">
        <f>'Establishment details'!$C$19</f>
        <v>0</v>
      </c>
      <c r="D147" s="68">
        <f>'Establishment details'!$C$22</f>
        <v>0</v>
      </c>
      <c r="E147" s="10"/>
      <c r="F147" s="83"/>
      <c r="G147" s="10"/>
      <c r="H147" s="10"/>
      <c r="I147" s="10"/>
      <c r="J147" s="10"/>
      <c r="K147" s="11"/>
      <c r="L147" s="10"/>
      <c r="M147" s="10"/>
      <c r="N147" s="10"/>
      <c r="O147" s="83"/>
      <c r="P147" s="10"/>
      <c r="Q147" s="83"/>
      <c r="R147" s="10"/>
      <c r="S147" s="10"/>
      <c r="T147" s="10"/>
      <c r="U147" s="10"/>
      <c r="V147" s="10"/>
      <c r="W147" s="68"/>
    </row>
    <row r="148" spans="1:23" s="72" customFormat="1" ht="15">
      <c r="A148" s="71"/>
      <c r="B148" s="68">
        <f>'Establishment details'!$C$17</f>
        <v>0</v>
      </c>
      <c r="C148" s="68">
        <f>'Establishment details'!$C$19</f>
        <v>0</v>
      </c>
      <c r="D148" s="68">
        <f>'Establishment details'!$C$22</f>
        <v>0</v>
      </c>
      <c r="E148" s="10"/>
      <c r="F148" s="83"/>
      <c r="G148" s="10"/>
      <c r="H148" s="10"/>
      <c r="I148" s="10"/>
      <c r="J148" s="10"/>
      <c r="K148" s="11"/>
      <c r="L148" s="10"/>
      <c r="M148" s="10"/>
      <c r="N148" s="10"/>
      <c r="O148" s="83"/>
      <c r="P148" s="10"/>
      <c r="Q148" s="83"/>
      <c r="R148" s="10"/>
      <c r="S148" s="10"/>
      <c r="T148" s="10"/>
      <c r="U148" s="10"/>
      <c r="V148" s="10"/>
      <c r="W148" s="68"/>
    </row>
    <row r="149" spans="1:23" s="72" customFormat="1" ht="15">
      <c r="A149" s="71"/>
      <c r="B149" s="68">
        <f>'Establishment details'!$C$17</f>
        <v>0</v>
      </c>
      <c r="C149" s="68">
        <f>'Establishment details'!$C$19</f>
        <v>0</v>
      </c>
      <c r="D149" s="68">
        <f>'Establishment details'!$C$22</f>
        <v>0</v>
      </c>
      <c r="E149" s="10"/>
      <c r="F149" s="83"/>
      <c r="G149" s="10"/>
      <c r="H149" s="10"/>
      <c r="I149" s="10"/>
      <c r="J149" s="10"/>
      <c r="K149" s="11"/>
      <c r="L149" s="10"/>
      <c r="M149" s="10"/>
      <c r="N149" s="10"/>
      <c r="O149" s="83"/>
      <c r="P149" s="10"/>
      <c r="Q149" s="83"/>
      <c r="R149" s="10"/>
      <c r="S149" s="10"/>
      <c r="T149" s="10"/>
      <c r="U149" s="10"/>
      <c r="V149" s="10"/>
      <c r="W149" s="68"/>
    </row>
    <row r="150" spans="1:23" s="72" customFormat="1" ht="15">
      <c r="A150" s="71"/>
      <c r="B150" s="68">
        <f>'Establishment details'!$C$17</f>
        <v>0</v>
      </c>
      <c r="C150" s="68">
        <f>'Establishment details'!$C$19</f>
        <v>0</v>
      </c>
      <c r="D150" s="68">
        <f>'Establishment details'!$C$22</f>
        <v>0</v>
      </c>
      <c r="E150" s="10"/>
      <c r="F150" s="83"/>
      <c r="G150" s="10"/>
      <c r="H150" s="10"/>
      <c r="I150" s="10"/>
      <c r="J150" s="10"/>
      <c r="K150" s="11"/>
      <c r="L150" s="10"/>
      <c r="M150" s="10"/>
      <c r="N150" s="10"/>
      <c r="O150" s="83"/>
      <c r="P150" s="10"/>
      <c r="Q150" s="83"/>
      <c r="R150" s="10"/>
      <c r="S150" s="10"/>
      <c r="T150" s="10"/>
      <c r="U150" s="10"/>
      <c r="V150" s="10"/>
      <c r="W150" s="68"/>
    </row>
    <row r="151" spans="1:23" s="72" customFormat="1" ht="15">
      <c r="A151" s="71"/>
      <c r="B151" s="68">
        <f>'Establishment details'!$C$17</f>
        <v>0</v>
      </c>
      <c r="C151" s="68">
        <f>'Establishment details'!$C$19</f>
        <v>0</v>
      </c>
      <c r="D151" s="68">
        <f>'Establishment details'!$C$22</f>
        <v>0</v>
      </c>
      <c r="E151" s="10"/>
      <c r="F151" s="83"/>
      <c r="G151" s="10"/>
      <c r="H151" s="10"/>
      <c r="I151" s="10"/>
      <c r="J151" s="10"/>
      <c r="K151" s="11"/>
      <c r="L151" s="10"/>
      <c r="M151" s="10"/>
      <c r="N151" s="10"/>
      <c r="O151" s="83"/>
      <c r="P151" s="10"/>
      <c r="Q151" s="83"/>
      <c r="R151" s="10"/>
      <c r="S151" s="10"/>
      <c r="T151" s="10"/>
      <c r="U151" s="10"/>
      <c r="V151" s="10"/>
      <c r="W151" s="68"/>
    </row>
    <row r="152" spans="1:23" s="72" customFormat="1" ht="15">
      <c r="A152" s="71"/>
      <c r="B152" s="68">
        <f>'Establishment details'!$C$17</f>
        <v>0</v>
      </c>
      <c r="C152" s="68">
        <f>'Establishment details'!$C$19</f>
        <v>0</v>
      </c>
      <c r="D152" s="68">
        <f>'Establishment details'!$C$22</f>
        <v>0</v>
      </c>
      <c r="E152" s="10"/>
      <c r="F152" s="83"/>
      <c r="G152" s="10"/>
      <c r="H152" s="10"/>
      <c r="I152" s="10"/>
      <c r="J152" s="10"/>
      <c r="K152" s="11"/>
      <c r="L152" s="10"/>
      <c r="M152" s="10"/>
      <c r="N152" s="10"/>
      <c r="O152" s="83"/>
      <c r="P152" s="10"/>
      <c r="Q152" s="83"/>
      <c r="R152" s="10"/>
      <c r="S152" s="10"/>
      <c r="T152" s="10"/>
      <c r="U152" s="10"/>
      <c r="V152" s="10"/>
      <c r="W152" s="68"/>
    </row>
    <row r="153" spans="1:23" s="72" customFormat="1" ht="15">
      <c r="A153" s="71"/>
      <c r="B153" s="68">
        <f>'Establishment details'!$C$17</f>
        <v>0</v>
      </c>
      <c r="C153" s="68">
        <f>'Establishment details'!$C$19</f>
        <v>0</v>
      </c>
      <c r="D153" s="68">
        <f>'Establishment details'!$C$22</f>
        <v>0</v>
      </c>
      <c r="E153" s="10"/>
      <c r="F153" s="83"/>
      <c r="G153" s="10"/>
      <c r="H153" s="10"/>
      <c r="I153" s="10"/>
      <c r="J153" s="10"/>
      <c r="K153" s="11"/>
      <c r="L153" s="10"/>
      <c r="M153" s="10"/>
      <c r="N153" s="10"/>
      <c r="O153" s="83"/>
      <c r="P153" s="10"/>
      <c r="Q153" s="83"/>
      <c r="R153" s="10"/>
      <c r="S153" s="10"/>
      <c r="T153" s="10"/>
      <c r="U153" s="10"/>
      <c r="V153" s="10"/>
      <c r="W153" s="68"/>
    </row>
    <row r="154" spans="1:23" s="72" customFormat="1" ht="15">
      <c r="A154" s="71"/>
      <c r="B154" s="68">
        <f>'Establishment details'!$C$17</f>
        <v>0</v>
      </c>
      <c r="C154" s="68">
        <f>'Establishment details'!$C$19</f>
        <v>0</v>
      </c>
      <c r="D154" s="68">
        <f>'Establishment details'!$C$22</f>
        <v>0</v>
      </c>
      <c r="E154" s="10"/>
      <c r="F154" s="83"/>
      <c r="G154" s="10"/>
      <c r="H154" s="10"/>
      <c r="I154" s="10"/>
      <c r="J154" s="10"/>
      <c r="K154" s="11"/>
      <c r="L154" s="10"/>
      <c r="M154" s="10"/>
      <c r="N154" s="10"/>
      <c r="O154" s="83"/>
      <c r="P154" s="10"/>
      <c r="Q154" s="83"/>
      <c r="R154" s="10"/>
      <c r="S154" s="10"/>
      <c r="T154" s="10"/>
      <c r="U154" s="10"/>
      <c r="V154" s="10"/>
      <c r="W154" s="68"/>
    </row>
    <row r="155" spans="1:23" s="72" customFormat="1" ht="15">
      <c r="A155" s="71"/>
      <c r="B155" s="68">
        <f>'Establishment details'!$C$17</f>
        <v>0</v>
      </c>
      <c r="C155" s="68">
        <f>'Establishment details'!$C$19</f>
        <v>0</v>
      </c>
      <c r="D155" s="68">
        <f>'Establishment details'!$C$22</f>
        <v>0</v>
      </c>
      <c r="E155" s="10"/>
      <c r="F155" s="83"/>
      <c r="G155" s="10"/>
      <c r="H155" s="10"/>
      <c r="I155" s="10"/>
      <c r="J155" s="10"/>
      <c r="K155" s="11"/>
      <c r="L155" s="10"/>
      <c r="M155" s="10"/>
      <c r="N155" s="10"/>
      <c r="O155" s="83"/>
      <c r="P155" s="10"/>
      <c r="Q155" s="83"/>
      <c r="R155" s="10"/>
      <c r="S155" s="10"/>
      <c r="T155" s="10"/>
      <c r="U155" s="10"/>
      <c r="V155" s="10"/>
      <c r="W155" s="68"/>
    </row>
    <row r="156" spans="1:23" s="72" customFormat="1" ht="15">
      <c r="A156" s="71"/>
      <c r="B156" s="68">
        <f>'Establishment details'!$C$17</f>
        <v>0</v>
      </c>
      <c r="C156" s="68">
        <f>'Establishment details'!$C$19</f>
        <v>0</v>
      </c>
      <c r="D156" s="68">
        <f>'Establishment details'!$C$22</f>
        <v>0</v>
      </c>
      <c r="E156" s="10"/>
      <c r="F156" s="83"/>
      <c r="G156" s="10"/>
      <c r="H156" s="10"/>
      <c r="I156" s="10"/>
      <c r="J156" s="10"/>
      <c r="K156" s="11"/>
      <c r="L156" s="10"/>
      <c r="M156" s="10"/>
      <c r="N156" s="10"/>
      <c r="O156" s="83"/>
      <c r="P156" s="10"/>
      <c r="Q156" s="83"/>
      <c r="R156" s="10"/>
      <c r="S156" s="10"/>
      <c r="T156" s="10"/>
      <c r="U156" s="10"/>
      <c r="V156" s="10"/>
      <c r="W156" s="68"/>
    </row>
    <row r="157" spans="1:23" s="72" customFormat="1" ht="15">
      <c r="A157" s="71"/>
      <c r="B157" s="68">
        <f>'Establishment details'!$C$17</f>
        <v>0</v>
      </c>
      <c r="C157" s="68">
        <f>'Establishment details'!$C$19</f>
        <v>0</v>
      </c>
      <c r="D157" s="68">
        <f>'Establishment details'!$C$22</f>
        <v>0</v>
      </c>
      <c r="E157" s="10"/>
      <c r="F157" s="83"/>
      <c r="G157" s="10"/>
      <c r="H157" s="10"/>
      <c r="I157" s="10"/>
      <c r="J157" s="10"/>
      <c r="K157" s="11"/>
      <c r="L157" s="10"/>
      <c r="M157" s="10"/>
      <c r="N157" s="10"/>
      <c r="O157" s="83"/>
      <c r="P157" s="10"/>
      <c r="Q157" s="83"/>
      <c r="R157" s="10"/>
      <c r="S157" s="10"/>
      <c r="T157" s="10"/>
      <c r="U157" s="10"/>
      <c r="V157" s="10"/>
      <c r="W157" s="68"/>
    </row>
    <row r="158" spans="1:23" s="72" customFormat="1" ht="15">
      <c r="A158" s="71"/>
      <c r="B158" s="68">
        <f>'Establishment details'!$C$17</f>
        <v>0</v>
      </c>
      <c r="C158" s="68">
        <f>'Establishment details'!$C$19</f>
        <v>0</v>
      </c>
      <c r="D158" s="68">
        <f>'Establishment details'!$C$22</f>
        <v>0</v>
      </c>
      <c r="E158" s="10"/>
      <c r="F158" s="83"/>
      <c r="G158" s="10"/>
      <c r="H158" s="10"/>
      <c r="I158" s="10"/>
      <c r="J158" s="10"/>
      <c r="K158" s="11"/>
      <c r="L158" s="10"/>
      <c r="M158" s="10"/>
      <c r="N158" s="10"/>
      <c r="O158" s="83"/>
      <c r="P158" s="10"/>
      <c r="Q158" s="83"/>
      <c r="R158" s="10"/>
      <c r="S158" s="10"/>
      <c r="T158" s="10"/>
      <c r="U158" s="10"/>
      <c r="V158" s="10"/>
      <c r="W158" s="68"/>
    </row>
    <row r="159" spans="1:23" s="72" customFormat="1" ht="15">
      <c r="A159" s="71"/>
      <c r="B159" s="68">
        <f>'Establishment details'!$C$17</f>
        <v>0</v>
      </c>
      <c r="C159" s="68">
        <f>'Establishment details'!$C$19</f>
        <v>0</v>
      </c>
      <c r="D159" s="68">
        <f>'Establishment details'!$C$22</f>
        <v>0</v>
      </c>
      <c r="E159" s="10"/>
      <c r="F159" s="83"/>
      <c r="G159" s="10"/>
      <c r="H159" s="10"/>
      <c r="I159" s="10"/>
      <c r="J159" s="10"/>
      <c r="K159" s="11"/>
      <c r="L159" s="10"/>
      <c r="M159" s="10"/>
      <c r="N159" s="10"/>
      <c r="O159" s="83"/>
      <c r="P159" s="10"/>
      <c r="Q159" s="83"/>
      <c r="R159" s="10"/>
      <c r="S159" s="10"/>
      <c r="T159" s="10"/>
      <c r="U159" s="10"/>
      <c r="V159" s="10"/>
      <c r="W159" s="68"/>
    </row>
    <row r="160" spans="1:23" s="72" customFormat="1" ht="15">
      <c r="A160" s="71"/>
      <c r="B160" s="68">
        <f>'Establishment details'!$C$17</f>
        <v>0</v>
      </c>
      <c r="C160" s="68">
        <f>'Establishment details'!$C$19</f>
        <v>0</v>
      </c>
      <c r="D160" s="68">
        <f>'Establishment details'!$C$22</f>
        <v>0</v>
      </c>
      <c r="E160" s="10"/>
      <c r="F160" s="83"/>
      <c r="G160" s="10"/>
      <c r="H160" s="10"/>
      <c r="I160" s="10"/>
      <c r="J160" s="10"/>
      <c r="K160" s="11"/>
      <c r="L160" s="10"/>
      <c r="M160" s="10"/>
      <c r="N160" s="10"/>
      <c r="O160" s="83"/>
      <c r="P160" s="10"/>
      <c r="Q160" s="83"/>
      <c r="R160" s="10"/>
      <c r="S160" s="10"/>
      <c r="T160" s="10"/>
      <c r="U160" s="10"/>
      <c r="V160" s="10"/>
      <c r="W160" s="68"/>
    </row>
    <row r="161" spans="1:23" s="72" customFormat="1" ht="15">
      <c r="A161" s="71"/>
      <c r="B161" s="68">
        <f>'Establishment details'!$C$17</f>
        <v>0</v>
      </c>
      <c r="C161" s="68">
        <f>'Establishment details'!$C$19</f>
        <v>0</v>
      </c>
      <c r="D161" s="68">
        <f>'Establishment details'!$C$22</f>
        <v>0</v>
      </c>
      <c r="E161" s="10"/>
      <c r="F161" s="83"/>
      <c r="G161" s="10"/>
      <c r="H161" s="10"/>
      <c r="I161" s="10"/>
      <c r="J161" s="10"/>
      <c r="K161" s="11"/>
      <c r="L161" s="10"/>
      <c r="M161" s="10"/>
      <c r="N161" s="10"/>
      <c r="O161" s="83"/>
      <c r="P161" s="10"/>
      <c r="Q161" s="83"/>
      <c r="R161" s="10"/>
      <c r="S161" s="10"/>
      <c r="T161" s="10"/>
      <c r="U161" s="10"/>
      <c r="V161" s="10"/>
      <c r="W161" s="68"/>
    </row>
    <row r="162" spans="1:23" s="72" customFormat="1" ht="15">
      <c r="A162" s="71"/>
      <c r="B162" s="68">
        <f>'Establishment details'!$C$17</f>
        <v>0</v>
      </c>
      <c r="C162" s="68">
        <f>'Establishment details'!$C$19</f>
        <v>0</v>
      </c>
      <c r="D162" s="68">
        <f>'Establishment details'!$C$22</f>
        <v>0</v>
      </c>
      <c r="E162" s="10"/>
      <c r="F162" s="83"/>
      <c r="G162" s="10"/>
      <c r="H162" s="10"/>
      <c r="I162" s="10"/>
      <c r="J162" s="10"/>
      <c r="K162" s="11"/>
      <c r="L162" s="10"/>
      <c r="M162" s="10"/>
      <c r="N162" s="10"/>
      <c r="O162" s="83"/>
      <c r="P162" s="10"/>
      <c r="Q162" s="83"/>
      <c r="R162" s="10"/>
      <c r="S162" s="10"/>
      <c r="T162" s="10"/>
      <c r="U162" s="10"/>
      <c r="V162" s="10"/>
      <c r="W162" s="68"/>
    </row>
    <row r="163" spans="1:23" s="72" customFormat="1" ht="15">
      <c r="A163" s="71"/>
      <c r="B163" s="68">
        <f>'Establishment details'!$C$17</f>
        <v>0</v>
      </c>
      <c r="C163" s="68">
        <f>'Establishment details'!$C$19</f>
        <v>0</v>
      </c>
      <c r="D163" s="68">
        <f>'Establishment details'!$C$22</f>
        <v>0</v>
      </c>
      <c r="E163" s="10"/>
      <c r="F163" s="83"/>
      <c r="G163" s="10"/>
      <c r="H163" s="10"/>
      <c r="I163" s="10"/>
      <c r="J163" s="10"/>
      <c r="K163" s="11"/>
      <c r="L163" s="10"/>
      <c r="M163" s="10"/>
      <c r="N163" s="10"/>
      <c r="O163" s="83"/>
      <c r="P163" s="10"/>
      <c r="Q163" s="83"/>
      <c r="R163" s="10"/>
      <c r="S163" s="10"/>
      <c r="T163" s="10"/>
      <c r="U163" s="10"/>
      <c r="V163" s="10"/>
      <c r="W163" s="68"/>
    </row>
    <row r="164" spans="1:23" s="72" customFormat="1" ht="15">
      <c r="A164" s="71"/>
      <c r="B164" s="68">
        <f>'Establishment details'!$C$17</f>
        <v>0</v>
      </c>
      <c r="C164" s="68">
        <f>'Establishment details'!$C$19</f>
        <v>0</v>
      </c>
      <c r="D164" s="68">
        <f>'Establishment details'!$C$22</f>
        <v>0</v>
      </c>
      <c r="E164" s="10"/>
      <c r="F164" s="83"/>
      <c r="G164" s="10"/>
      <c r="H164" s="10"/>
      <c r="I164" s="10"/>
      <c r="J164" s="10"/>
      <c r="K164" s="11"/>
      <c r="L164" s="10"/>
      <c r="M164" s="10"/>
      <c r="N164" s="10"/>
      <c r="O164" s="83"/>
      <c r="P164" s="10"/>
      <c r="Q164" s="83"/>
      <c r="R164" s="10"/>
      <c r="S164" s="10"/>
      <c r="T164" s="10"/>
      <c r="U164" s="10"/>
      <c r="V164" s="10"/>
      <c r="W164" s="68"/>
    </row>
    <row r="165" spans="1:23" s="72" customFormat="1" ht="15">
      <c r="A165" s="71"/>
      <c r="B165" s="68">
        <f>'Establishment details'!$C$17</f>
        <v>0</v>
      </c>
      <c r="C165" s="68">
        <f>'Establishment details'!$C$19</f>
        <v>0</v>
      </c>
      <c r="D165" s="68">
        <f>'Establishment details'!$C$22</f>
        <v>0</v>
      </c>
      <c r="E165" s="10"/>
      <c r="F165" s="83"/>
      <c r="G165" s="10"/>
      <c r="H165" s="10"/>
      <c r="I165" s="10"/>
      <c r="J165" s="10"/>
      <c r="K165" s="11"/>
      <c r="L165" s="10"/>
      <c r="M165" s="10"/>
      <c r="N165" s="10"/>
      <c r="O165" s="83"/>
      <c r="P165" s="10"/>
      <c r="Q165" s="83"/>
      <c r="R165" s="10"/>
      <c r="S165" s="10"/>
      <c r="T165" s="10"/>
      <c r="U165" s="10"/>
      <c r="V165" s="10"/>
      <c r="W165" s="68"/>
    </row>
    <row r="166" spans="1:23" s="72" customFormat="1" ht="15">
      <c r="A166" s="71"/>
      <c r="B166" s="68">
        <f>'Establishment details'!$C$17</f>
        <v>0</v>
      </c>
      <c r="C166" s="68">
        <f>'Establishment details'!$C$19</f>
        <v>0</v>
      </c>
      <c r="D166" s="68">
        <f>'Establishment details'!$C$22</f>
        <v>0</v>
      </c>
      <c r="E166" s="10"/>
      <c r="F166" s="83"/>
      <c r="G166" s="10"/>
      <c r="H166" s="10"/>
      <c r="I166" s="10"/>
      <c r="J166" s="10"/>
      <c r="K166" s="11"/>
      <c r="L166" s="10"/>
      <c r="M166" s="10"/>
      <c r="N166" s="10"/>
      <c r="O166" s="83"/>
      <c r="P166" s="10"/>
      <c r="Q166" s="83"/>
      <c r="R166" s="10"/>
      <c r="S166" s="10"/>
      <c r="T166" s="10"/>
      <c r="U166" s="10"/>
      <c r="V166" s="10"/>
      <c r="W166" s="68"/>
    </row>
    <row r="167" spans="1:23" s="72" customFormat="1" ht="15">
      <c r="A167" s="71"/>
      <c r="B167" s="68">
        <f>'Establishment details'!$C$17</f>
        <v>0</v>
      </c>
      <c r="C167" s="68">
        <f>'Establishment details'!$C$19</f>
        <v>0</v>
      </c>
      <c r="D167" s="68">
        <f>'Establishment details'!$C$22</f>
        <v>0</v>
      </c>
      <c r="E167" s="10"/>
      <c r="F167" s="83"/>
      <c r="G167" s="10"/>
      <c r="H167" s="10"/>
      <c r="I167" s="10"/>
      <c r="J167" s="10"/>
      <c r="K167" s="11"/>
      <c r="L167" s="10"/>
      <c r="M167" s="10"/>
      <c r="N167" s="10"/>
      <c r="O167" s="83"/>
      <c r="P167" s="10"/>
      <c r="Q167" s="83"/>
      <c r="R167" s="10"/>
      <c r="S167" s="10"/>
      <c r="T167" s="10"/>
      <c r="U167" s="10"/>
      <c r="V167" s="10"/>
      <c r="W167" s="68"/>
    </row>
    <row r="168" spans="1:23" s="72" customFormat="1" ht="15">
      <c r="A168" s="71"/>
      <c r="B168" s="68">
        <f>'Establishment details'!$C$17</f>
        <v>0</v>
      </c>
      <c r="C168" s="68">
        <f>'Establishment details'!$C$19</f>
        <v>0</v>
      </c>
      <c r="D168" s="68">
        <f>'Establishment details'!$C$22</f>
        <v>0</v>
      </c>
      <c r="E168" s="10"/>
      <c r="F168" s="83"/>
      <c r="G168" s="10"/>
      <c r="H168" s="10"/>
      <c r="I168" s="10"/>
      <c r="J168" s="10"/>
      <c r="K168" s="11"/>
      <c r="L168" s="10"/>
      <c r="M168" s="10"/>
      <c r="N168" s="10"/>
      <c r="O168" s="83"/>
      <c r="P168" s="10"/>
      <c r="Q168" s="83"/>
      <c r="R168" s="10"/>
      <c r="S168" s="10"/>
      <c r="T168" s="10"/>
      <c r="U168" s="10"/>
      <c r="V168" s="10"/>
      <c r="W168" s="68"/>
    </row>
    <row r="169" spans="1:23" s="72" customFormat="1" ht="15">
      <c r="A169" s="71"/>
      <c r="B169" s="68">
        <f>'Establishment details'!$C$17</f>
        <v>0</v>
      </c>
      <c r="C169" s="68">
        <f>'Establishment details'!$C$19</f>
        <v>0</v>
      </c>
      <c r="D169" s="68">
        <f>'Establishment details'!$C$22</f>
        <v>0</v>
      </c>
      <c r="E169" s="10"/>
      <c r="F169" s="83"/>
      <c r="G169" s="10"/>
      <c r="H169" s="10"/>
      <c r="I169" s="10"/>
      <c r="J169" s="10"/>
      <c r="K169" s="11"/>
      <c r="L169" s="10"/>
      <c r="M169" s="10"/>
      <c r="N169" s="10"/>
      <c r="O169" s="83"/>
      <c r="P169" s="10"/>
      <c r="Q169" s="83"/>
      <c r="R169" s="10"/>
      <c r="S169" s="10"/>
      <c r="T169" s="10"/>
      <c r="U169" s="10"/>
      <c r="V169" s="10"/>
      <c r="W169" s="68"/>
    </row>
    <row r="170" spans="1:23" s="72" customFormat="1" ht="15">
      <c r="A170" s="71"/>
      <c r="B170" s="68">
        <f>'Establishment details'!$C$17</f>
        <v>0</v>
      </c>
      <c r="C170" s="68">
        <f>'Establishment details'!$C$19</f>
        <v>0</v>
      </c>
      <c r="D170" s="68">
        <f>'Establishment details'!$C$22</f>
        <v>0</v>
      </c>
      <c r="E170" s="10"/>
      <c r="F170" s="83"/>
      <c r="G170" s="10"/>
      <c r="H170" s="10"/>
      <c r="I170" s="10"/>
      <c r="J170" s="10"/>
      <c r="K170" s="11"/>
      <c r="L170" s="10"/>
      <c r="M170" s="10"/>
      <c r="N170" s="10"/>
      <c r="O170" s="83"/>
      <c r="P170" s="10"/>
      <c r="Q170" s="83"/>
      <c r="R170" s="10"/>
      <c r="S170" s="10"/>
      <c r="T170" s="10"/>
      <c r="U170" s="10"/>
      <c r="V170" s="10"/>
      <c r="W170" s="68"/>
    </row>
    <row r="171" spans="1:23" s="72" customFormat="1" ht="15">
      <c r="A171" s="71"/>
      <c r="B171" s="68">
        <f>'Establishment details'!$C$17</f>
        <v>0</v>
      </c>
      <c r="C171" s="68">
        <f>'Establishment details'!$C$19</f>
        <v>0</v>
      </c>
      <c r="D171" s="68">
        <f>'Establishment details'!$C$22</f>
        <v>0</v>
      </c>
      <c r="E171" s="10"/>
      <c r="F171" s="83"/>
      <c r="G171" s="10"/>
      <c r="H171" s="10"/>
      <c r="I171" s="10"/>
      <c r="J171" s="10"/>
      <c r="K171" s="11"/>
      <c r="L171" s="10"/>
      <c r="M171" s="10"/>
      <c r="N171" s="10"/>
      <c r="O171" s="83"/>
      <c r="P171" s="10"/>
      <c r="Q171" s="83"/>
      <c r="R171" s="10"/>
      <c r="S171" s="10"/>
      <c r="T171" s="10"/>
      <c r="U171" s="10"/>
      <c r="V171" s="10"/>
      <c r="W171" s="68"/>
    </row>
    <row r="172" spans="1:23" s="72" customFormat="1" ht="15">
      <c r="A172" s="71"/>
      <c r="B172" s="68">
        <f>'Establishment details'!$C$17</f>
        <v>0</v>
      </c>
      <c r="C172" s="68">
        <f>'Establishment details'!$C$19</f>
        <v>0</v>
      </c>
      <c r="D172" s="68">
        <f>'Establishment details'!$C$22</f>
        <v>0</v>
      </c>
      <c r="E172" s="10"/>
      <c r="F172" s="83"/>
      <c r="G172" s="10"/>
      <c r="H172" s="10"/>
      <c r="I172" s="10"/>
      <c r="J172" s="10"/>
      <c r="K172" s="11"/>
      <c r="L172" s="10"/>
      <c r="M172" s="10"/>
      <c r="N172" s="10"/>
      <c r="O172" s="83"/>
      <c r="P172" s="10"/>
      <c r="Q172" s="83"/>
      <c r="R172" s="10"/>
      <c r="S172" s="10"/>
      <c r="T172" s="10"/>
      <c r="U172" s="10"/>
      <c r="V172" s="10"/>
      <c r="W172" s="68"/>
    </row>
    <row r="173" spans="1:23" s="72" customFormat="1" ht="15">
      <c r="A173" s="71"/>
      <c r="B173" s="68">
        <f>'Establishment details'!$C$17</f>
        <v>0</v>
      </c>
      <c r="C173" s="68">
        <f>'Establishment details'!$C$19</f>
        <v>0</v>
      </c>
      <c r="D173" s="68">
        <f>'Establishment details'!$C$22</f>
        <v>0</v>
      </c>
      <c r="E173" s="10"/>
      <c r="F173" s="83"/>
      <c r="G173" s="10"/>
      <c r="H173" s="10"/>
      <c r="I173" s="10"/>
      <c r="J173" s="10"/>
      <c r="K173" s="11"/>
      <c r="L173" s="10"/>
      <c r="M173" s="10"/>
      <c r="N173" s="10"/>
      <c r="O173" s="83"/>
      <c r="P173" s="10"/>
      <c r="Q173" s="83"/>
      <c r="R173" s="10"/>
      <c r="S173" s="10"/>
      <c r="T173" s="10"/>
      <c r="U173" s="10"/>
      <c r="V173" s="10"/>
      <c r="W173" s="68"/>
    </row>
    <row r="174" spans="1:23" s="72" customFormat="1" ht="15">
      <c r="A174" s="71"/>
      <c r="B174" s="68">
        <f>'Establishment details'!$C$17</f>
        <v>0</v>
      </c>
      <c r="C174" s="68">
        <f>'Establishment details'!$C$19</f>
        <v>0</v>
      </c>
      <c r="D174" s="68">
        <f>'Establishment details'!$C$22</f>
        <v>0</v>
      </c>
      <c r="E174" s="10"/>
      <c r="F174" s="83"/>
      <c r="G174" s="10"/>
      <c r="H174" s="10"/>
      <c r="I174" s="10"/>
      <c r="J174" s="10"/>
      <c r="K174" s="11"/>
      <c r="L174" s="10"/>
      <c r="M174" s="10"/>
      <c r="N174" s="10"/>
      <c r="O174" s="83"/>
      <c r="P174" s="10"/>
      <c r="Q174" s="83"/>
      <c r="R174" s="10"/>
      <c r="S174" s="10"/>
      <c r="T174" s="10"/>
      <c r="U174" s="10"/>
      <c r="V174" s="10"/>
      <c r="W174" s="68"/>
    </row>
    <row r="175" spans="1:23" s="72" customFormat="1" ht="15">
      <c r="A175" s="71"/>
      <c r="B175" s="68">
        <f>'Establishment details'!$C$17</f>
        <v>0</v>
      </c>
      <c r="C175" s="68">
        <f>'Establishment details'!$C$19</f>
        <v>0</v>
      </c>
      <c r="D175" s="68">
        <f>'Establishment details'!$C$22</f>
        <v>0</v>
      </c>
      <c r="E175" s="10"/>
      <c r="F175" s="83"/>
      <c r="G175" s="10"/>
      <c r="H175" s="10"/>
      <c r="I175" s="10"/>
      <c r="J175" s="10"/>
      <c r="K175" s="11"/>
      <c r="L175" s="10"/>
      <c r="M175" s="10"/>
      <c r="N175" s="10"/>
      <c r="O175" s="83"/>
      <c r="P175" s="10"/>
      <c r="Q175" s="83"/>
      <c r="R175" s="10"/>
      <c r="S175" s="10"/>
      <c r="T175" s="10"/>
      <c r="U175" s="10"/>
      <c r="V175" s="10"/>
      <c r="W175" s="68"/>
    </row>
    <row r="176" spans="1:23" s="72" customFormat="1" ht="15">
      <c r="A176" s="71"/>
      <c r="B176" s="68">
        <f>'Establishment details'!$C$17</f>
        <v>0</v>
      </c>
      <c r="C176" s="68">
        <f>'Establishment details'!$C$19</f>
        <v>0</v>
      </c>
      <c r="D176" s="68">
        <f>'Establishment details'!$C$22</f>
        <v>0</v>
      </c>
      <c r="E176" s="10"/>
      <c r="F176" s="83"/>
      <c r="G176" s="10"/>
      <c r="H176" s="10"/>
      <c r="I176" s="10"/>
      <c r="J176" s="10"/>
      <c r="K176" s="11"/>
      <c r="L176" s="10"/>
      <c r="M176" s="10"/>
      <c r="N176" s="10"/>
      <c r="O176" s="83"/>
      <c r="P176" s="10"/>
      <c r="Q176" s="83"/>
      <c r="R176" s="10"/>
      <c r="S176" s="10"/>
      <c r="T176" s="10"/>
      <c r="U176" s="10"/>
      <c r="V176" s="10"/>
      <c r="W176" s="68"/>
    </row>
    <row r="177" spans="1:23" s="72" customFormat="1" ht="15">
      <c r="A177" s="71"/>
      <c r="B177" s="68">
        <f>'Establishment details'!$C$17</f>
        <v>0</v>
      </c>
      <c r="C177" s="68">
        <f>'Establishment details'!$C$19</f>
        <v>0</v>
      </c>
      <c r="D177" s="68">
        <f>'Establishment details'!$C$22</f>
        <v>0</v>
      </c>
      <c r="E177" s="10"/>
      <c r="F177" s="83"/>
      <c r="G177" s="10"/>
      <c r="H177" s="10"/>
      <c r="I177" s="10"/>
      <c r="J177" s="10"/>
      <c r="K177" s="11"/>
      <c r="L177" s="10"/>
      <c r="M177" s="10"/>
      <c r="N177" s="10"/>
      <c r="O177" s="83"/>
      <c r="P177" s="10"/>
      <c r="Q177" s="83"/>
      <c r="R177" s="10"/>
      <c r="S177" s="10"/>
      <c r="T177" s="10"/>
      <c r="U177" s="10"/>
      <c r="V177" s="10"/>
      <c r="W177" s="68"/>
    </row>
    <row r="178" spans="1:23" s="72" customFormat="1" ht="15">
      <c r="A178" s="71"/>
      <c r="B178" s="68">
        <f>'Establishment details'!$C$17</f>
        <v>0</v>
      </c>
      <c r="C178" s="68">
        <f>'Establishment details'!$C$19</f>
        <v>0</v>
      </c>
      <c r="D178" s="68">
        <f>'Establishment details'!$C$22</f>
        <v>0</v>
      </c>
      <c r="E178" s="10"/>
      <c r="F178" s="83"/>
      <c r="G178" s="10"/>
      <c r="H178" s="10"/>
      <c r="I178" s="10"/>
      <c r="J178" s="10"/>
      <c r="K178" s="11"/>
      <c r="L178" s="10"/>
      <c r="M178" s="10"/>
      <c r="N178" s="10"/>
      <c r="O178" s="83"/>
      <c r="P178" s="10"/>
      <c r="Q178" s="83"/>
      <c r="R178" s="10"/>
      <c r="S178" s="10"/>
      <c r="T178" s="10"/>
      <c r="U178" s="10"/>
      <c r="V178" s="10"/>
      <c r="W178" s="68"/>
    </row>
    <row r="179" spans="1:23" s="72" customFormat="1" ht="15">
      <c r="A179" s="71"/>
      <c r="B179" s="68">
        <f>'Establishment details'!$C$17</f>
        <v>0</v>
      </c>
      <c r="C179" s="68">
        <f>'Establishment details'!$C$19</f>
        <v>0</v>
      </c>
      <c r="D179" s="68">
        <f>'Establishment details'!$C$22</f>
        <v>0</v>
      </c>
      <c r="E179" s="10"/>
      <c r="F179" s="83"/>
      <c r="G179" s="10"/>
      <c r="H179" s="10"/>
      <c r="I179" s="10"/>
      <c r="J179" s="10"/>
      <c r="K179" s="11"/>
      <c r="L179" s="10"/>
      <c r="M179" s="10"/>
      <c r="N179" s="10"/>
      <c r="O179" s="83"/>
      <c r="P179" s="10"/>
      <c r="Q179" s="83"/>
      <c r="R179" s="10"/>
      <c r="S179" s="10"/>
      <c r="T179" s="10"/>
      <c r="U179" s="10"/>
      <c r="V179" s="10"/>
      <c r="W179" s="68"/>
    </row>
    <row r="180" spans="1:23" s="72" customFormat="1" ht="15">
      <c r="A180" s="71"/>
      <c r="B180" s="68">
        <f>'Establishment details'!$C$17</f>
        <v>0</v>
      </c>
      <c r="C180" s="68">
        <f>'Establishment details'!$C$19</f>
        <v>0</v>
      </c>
      <c r="D180" s="68">
        <f>'Establishment details'!$C$22</f>
        <v>0</v>
      </c>
      <c r="E180" s="10"/>
      <c r="F180" s="83"/>
      <c r="G180" s="10"/>
      <c r="H180" s="10"/>
      <c r="I180" s="10"/>
      <c r="J180" s="10"/>
      <c r="K180" s="11"/>
      <c r="L180" s="10"/>
      <c r="M180" s="10"/>
      <c r="N180" s="10"/>
      <c r="O180" s="83"/>
      <c r="P180" s="10"/>
      <c r="Q180" s="83"/>
      <c r="R180" s="10"/>
      <c r="S180" s="10"/>
      <c r="T180" s="10"/>
      <c r="U180" s="10"/>
      <c r="V180" s="10"/>
      <c r="W180" s="68"/>
    </row>
    <row r="181" spans="1:23" s="72" customFormat="1" ht="15">
      <c r="A181" s="71"/>
      <c r="B181" s="68">
        <f>'Establishment details'!$C$17</f>
        <v>0</v>
      </c>
      <c r="C181" s="68">
        <f>'Establishment details'!$C$19</f>
        <v>0</v>
      </c>
      <c r="D181" s="68">
        <f>'Establishment details'!$C$22</f>
        <v>0</v>
      </c>
      <c r="E181" s="10"/>
      <c r="F181" s="83"/>
      <c r="G181" s="10"/>
      <c r="H181" s="10"/>
      <c r="I181" s="10"/>
      <c r="J181" s="10"/>
      <c r="K181" s="11"/>
      <c r="L181" s="10"/>
      <c r="M181" s="10"/>
      <c r="N181" s="10"/>
      <c r="O181" s="83"/>
      <c r="P181" s="10"/>
      <c r="Q181" s="83"/>
      <c r="R181" s="10"/>
      <c r="S181" s="10"/>
      <c r="T181" s="10"/>
      <c r="U181" s="10"/>
      <c r="V181" s="10"/>
      <c r="W181" s="68"/>
    </row>
    <row r="182" spans="1:23" s="72" customFormat="1" ht="15">
      <c r="A182" s="71"/>
      <c r="B182" s="68">
        <f>'Establishment details'!$C$17</f>
        <v>0</v>
      </c>
      <c r="C182" s="68">
        <f>'Establishment details'!$C$19</f>
        <v>0</v>
      </c>
      <c r="D182" s="68">
        <f>'Establishment details'!$C$22</f>
        <v>0</v>
      </c>
      <c r="E182" s="10"/>
      <c r="F182" s="83"/>
      <c r="G182" s="10"/>
      <c r="H182" s="10"/>
      <c r="I182" s="10"/>
      <c r="J182" s="10"/>
      <c r="K182" s="11"/>
      <c r="L182" s="10"/>
      <c r="M182" s="10"/>
      <c r="N182" s="10"/>
      <c r="O182" s="83"/>
      <c r="P182" s="10"/>
      <c r="Q182" s="83"/>
      <c r="R182" s="10"/>
      <c r="S182" s="10"/>
      <c r="T182" s="10"/>
      <c r="U182" s="10"/>
      <c r="V182" s="10"/>
      <c r="W182" s="68"/>
    </row>
    <row r="183" spans="1:23" s="72" customFormat="1" ht="15">
      <c r="A183" s="71"/>
      <c r="B183" s="68">
        <f>'Establishment details'!$C$17</f>
        <v>0</v>
      </c>
      <c r="C183" s="68">
        <f>'Establishment details'!$C$19</f>
        <v>0</v>
      </c>
      <c r="D183" s="68">
        <f>'Establishment details'!$C$22</f>
        <v>0</v>
      </c>
      <c r="E183" s="10"/>
      <c r="F183" s="83"/>
      <c r="G183" s="10"/>
      <c r="H183" s="10"/>
      <c r="I183" s="10"/>
      <c r="J183" s="10"/>
      <c r="K183" s="11"/>
      <c r="L183" s="10"/>
      <c r="M183" s="10"/>
      <c r="N183" s="10"/>
      <c r="O183" s="83"/>
      <c r="P183" s="10"/>
      <c r="Q183" s="83"/>
      <c r="R183" s="10"/>
      <c r="S183" s="10"/>
      <c r="T183" s="10"/>
      <c r="U183" s="10"/>
      <c r="V183" s="10"/>
      <c r="W183" s="68"/>
    </row>
    <row r="184" spans="1:23" s="72" customFormat="1" ht="15">
      <c r="A184" s="71"/>
      <c r="B184" s="68">
        <f>'Establishment details'!$C$17</f>
        <v>0</v>
      </c>
      <c r="C184" s="68">
        <f>'Establishment details'!$C$19</f>
        <v>0</v>
      </c>
      <c r="D184" s="68">
        <f>'Establishment details'!$C$22</f>
        <v>0</v>
      </c>
      <c r="E184" s="10"/>
      <c r="F184" s="83"/>
      <c r="G184" s="10"/>
      <c r="H184" s="10"/>
      <c r="I184" s="10"/>
      <c r="J184" s="10"/>
      <c r="K184" s="11"/>
      <c r="L184" s="10"/>
      <c r="M184" s="10"/>
      <c r="N184" s="10"/>
      <c r="O184" s="83"/>
      <c r="P184" s="10"/>
      <c r="Q184" s="83"/>
      <c r="R184" s="10"/>
      <c r="S184" s="10"/>
      <c r="T184" s="10"/>
      <c r="U184" s="10"/>
      <c r="V184" s="10"/>
      <c r="W184" s="68"/>
    </row>
    <row r="185" spans="1:23" s="72" customFormat="1" ht="15">
      <c r="A185" s="71"/>
      <c r="B185" s="68">
        <f>'Establishment details'!$C$17</f>
        <v>0</v>
      </c>
      <c r="C185" s="68">
        <f>'Establishment details'!$C$19</f>
        <v>0</v>
      </c>
      <c r="D185" s="68">
        <f>'Establishment details'!$C$22</f>
        <v>0</v>
      </c>
      <c r="E185" s="10"/>
      <c r="F185" s="83"/>
      <c r="G185" s="10"/>
      <c r="H185" s="10"/>
      <c r="I185" s="10"/>
      <c r="J185" s="10"/>
      <c r="K185" s="11"/>
      <c r="L185" s="10"/>
      <c r="M185" s="10"/>
      <c r="N185" s="10"/>
      <c r="O185" s="83"/>
      <c r="P185" s="10"/>
      <c r="Q185" s="83"/>
      <c r="R185" s="10"/>
      <c r="S185" s="10"/>
      <c r="T185" s="10"/>
      <c r="U185" s="10"/>
      <c r="V185" s="10"/>
      <c r="W185" s="68"/>
    </row>
    <row r="186" spans="1:23" s="72" customFormat="1" ht="15">
      <c r="A186" s="71"/>
      <c r="B186" s="68">
        <f>'Establishment details'!$C$17</f>
        <v>0</v>
      </c>
      <c r="C186" s="68">
        <f>'Establishment details'!$C$19</f>
        <v>0</v>
      </c>
      <c r="D186" s="68">
        <f>'Establishment details'!$C$22</f>
        <v>0</v>
      </c>
      <c r="E186" s="10"/>
      <c r="F186" s="83"/>
      <c r="G186" s="10"/>
      <c r="H186" s="10"/>
      <c r="I186" s="10"/>
      <c r="J186" s="10"/>
      <c r="K186" s="11"/>
      <c r="L186" s="10"/>
      <c r="M186" s="10"/>
      <c r="N186" s="10"/>
      <c r="O186" s="83"/>
      <c r="P186" s="10"/>
      <c r="Q186" s="83"/>
      <c r="R186" s="10"/>
      <c r="S186" s="10"/>
      <c r="T186" s="10"/>
      <c r="U186" s="10"/>
      <c r="V186" s="10"/>
      <c r="W186" s="68"/>
    </row>
    <row r="187" spans="1:23" s="72" customFormat="1" ht="15">
      <c r="A187" s="71"/>
      <c r="B187" s="68">
        <f>'Establishment details'!$C$17</f>
        <v>0</v>
      </c>
      <c r="C187" s="68">
        <f>'Establishment details'!$C$19</f>
        <v>0</v>
      </c>
      <c r="D187" s="68">
        <f>'Establishment details'!$C$22</f>
        <v>0</v>
      </c>
      <c r="E187" s="10"/>
      <c r="F187" s="83"/>
      <c r="G187" s="10"/>
      <c r="H187" s="10"/>
      <c r="I187" s="10"/>
      <c r="J187" s="10"/>
      <c r="K187" s="11"/>
      <c r="L187" s="10"/>
      <c r="M187" s="10"/>
      <c r="N187" s="10"/>
      <c r="O187" s="83"/>
      <c r="P187" s="10"/>
      <c r="Q187" s="83"/>
      <c r="R187" s="10"/>
      <c r="S187" s="10"/>
      <c r="T187" s="10"/>
      <c r="U187" s="10"/>
      <c r="V187" s="10"/>
      <c r="W187" s="68"/>
    </row>
    <row r="188" spans="1:23" s="72" customFormat="1" ht="15">
      <c r="A188" s="71"/>
      <c r="B188" s="68">
        <f>'Establishment details'!$C$17</f>
        <v>0</v>
      </c>
      <c r="C188" s="68">
        <f>'Establishment details'!$C$19</f>
        <v>0</v>
      </c>
      <c r="D188" s="68">
        <f>'Establishment details'!$C$22</f>
        <v>0</v>
      </c>
      <c r="E188" s="10"/>
      <c r="F188" s="83"/>
      <c r="G188" s="10"/>
      <c r="H188" s="10"/>
      <c r="I188" s="10"/>
      <c r="J188" s="10"/>
      <c r="K188" s="11"/>
      <c r="L188" s="10"/>
      <c r="M188" s="10"/>
      <c r="N188" s="10"/>
      <c r="O188" s="83"/>
      <c r="P188" s="10"/>
      <c r="Q188" s="83"/>
      <c r="R188" s="10"/>
      <c r="S188" s="10"/>
      <c r="T188" s="10"/>
      <c r="U188" s="10"/>
      <c r="V188" s="10"/>
      <c r="W188" s="68"/>
    </row>
    <row r="189" spans="1:23" s="72" customFormat="1" ht="15">
      <c r="A189" s="71"/>
      <c r="B189" s="68">
        <f>'Establishment details'!$C$17</f>
        <v>0</v>
      </c>
      <c r="C189" s="68">
        <f>'Establishment details'!$C$19</f>
        <v>0</v>
      </c>
      <c r="D189" s="68">
        <f>'Establishment details'!$C$22</f>
        <v>0</v>
      </c>
      <c r="E189" s="10"/>
      <c r="F189" s="83"/>
      <c r="G189" s="10"/>
      <c r="H189" s="10"/>
      <c r="I189" s="10"/>
      <c r="J189" s="10"/>
      <c r="K189" s="11"/>
      <c r="L189" s="10"/>
      <c r="M189" s="10"/>
      <c r="N189" s="10"/>
      <c r="O189" s="83"/>
      <c r="P189" s="10"/>
      <c r="Q189" s="83"/>
      <c r="R189" s="10"/>
      <c r="S189" s="10"/>
      <c r="T189" s="10"/>
      <c r="U189" s="10"/>
      <c r="V189" s="10"/>
      <c r="W189" s="68"/>
    </row>
    <row r="190" spans="1:23" s="72" customFormat="1" ht="15">
      <c r="A190" s="71"/>
      <c r="B190" s="68">
        <f>'Establishment details'!$C$17</f>
        <v>0</v>
      </c>
      <c r="C190" s="68">
        <f>'Establishment details'!$C$19</f>
        <v>0</v>
      </c>
      <c r="D190" s="68">
        <f>'Establishment details'!$C$22</f>
        <v>0</v>
      </c>
      <c r="E190" s="10"/>
      <c r="F190" s="83"/>
      <c r="G190" s="10"/>
      <c r="H190" s="10"/>
      <c r="I190" s="10"/>
      <c r="J190" s="10"/>
      <c r="K190" s="11"/>
      <c r="L190" s="10"/>
      <c r="M190" s="10"/>
      <c r="N190" s="10"/>
      <c r="O190" s="83"/>
      <c r="P190" s="10"/>
      <c r="Q190" s="83"/>
      <c r="R190" s="10"/>
      <c r="S190" s="10"/>
      <c r="T190" s="10"/>
      <c r="U190" s="10"/>
      <c r="V190" s="10"/>
      <c r="W190" s="68"/>
    </row>
    <row r="191" spans="1:23" s="72" customFormat="1" ht="15">
      <c r="A191" s="71"/>
      <c r="B191" s="68">
        <f>'Establishment details'!$C$17</f>
        <v>0</v>
      </c>
      <c r="C191" s="68">
        <f>'Establishment details'!$C$19</f>
        <v>0</v>
      </c>
      <c r="D191" s="68">
        <f>'Establishment details'!$C$22</f>
        <v>0</v>
      </c>
      <c r="E191" s="10"/>
      <c r="F191" s="83"/>
      <c r="G191" s="10"/>
      <c r="H191" s="10"/>
      <c r="I191" s="10"/>
      <c r="J191" s="10"/>
      <c r="K191" s="11"/>
      <c r="L191" s="10"/>
      <c r="M191" s="10"/>
      <c r="N191" s="10"/>
      <c r="O191" s="83"/>
      <c r="P191" s="10"/>
      <c r="Q191" s="83"/>
      <c r="R191" s="10"/>
      <c r="S191" s="10"/>
      <c r="T191" s="10"/>
      <c r="U191" s="10"/>
      <c r="V191" s="10"/>
      <c r="W191" s="68"/>
    </row>
    <row r="192" spans="1:23" s="72" customFormat="1" ht="15">
      <c r="A192" s="71"/>
      <c r="B192" s="68">
        <f>'Establishment details'!$C$17</f>
        <v>0</v>
      </c>
      <c r="C192" s="68">
        <f>'Establishment details'!$C$19</f>
        <v>0</v>
      </c>
      <c r="D192" s="68">
        <f>'Establishment details'!$C$22</f>
        <v>0</v>
      </c>
      <c r="E192" s="10"/>
      <c r="F192" s="83"/>
      <c r="G192" s="10"/>
      <c r="H192" s="10"/>
      <c r="I192" s="10"/>
      <c r="J192" s="10"/>
      <c r="K192" s="11"/>
      <c r="L192" s="10"/>
      <c r="M192" s="10"/>
      <c r="N192" s="10"/>
      <c r="O192" s="83"/>
      <c r="P192" s="10"/>
      <c r="Q192" s="83"/>
      <c r="R192" s="10"/>
      <c r="S192" s="10"/>
      <c r="T192" s="10"/>
      <c r="U192" s="10"/>
      <c r="V192" s="10"/>
      <c r="W192" s="68"/>
    </row>
    <row r="193" spans="1:23" s="72" customFormat="1" ht="15">
      <c r="A193" s="71"/>
      <c r="B193" s="68">
        <f>'Establishment details'!$C$17</f>
        <v>0</v>
      </c>
      <c r="C193" s="68">
        <f>'Establishment details'!$C$19</f>
        <v>0</v>
      </c>
      <c r="D193" s="68">
        <f>'Establishment details'!$C$22</f>
        <v>0</v>
      </c>
      <c r="E193" s="10"/>
      <c r="F193" s="83"/>
      <c r="G193" s="10"/>
      <c r="H193" s="10"/>
      <c r="I193" s="10"/>
      <c r="J193" s="10"/>
      <c r="K193" s="11"/>
      <c r="L193" s="10"/>
      <c r="M193" s="10"/>
      <c r="N193" s="10"/>
      <c r="O193" s="83"/>
      <c r="P193" s="10"/>
      <c r="Q193" s="83"/>
      <c r="R193" s="10"/>
      <c r="S193" s="10"/>
      <c r="T193" s="10"/>
      <c r="U193" s="10"/>
      <c r="V193" s="10"/>
      <c r="W193" s="68"/>
    </row>
    <row r="194" spans="1:23" s="72" customFormat="1" ht="15">
      <c r="A194" s="71"/>
      <c r="B194" s="68">
        <f>'Establishment details'!$C$17</f>
        <v>0</v>
      </c>
      <c r="C194" s="68">
        <f>'Establishment details'!$C$19</f>
        <v>0</v>
      </c>
      <c r="D194" s="68">
        <f>'Establishment details'!$C$22</f>
        <v>0</v>
      </c>
      <c r="E194" s="10"/>
      <c r="F194" s="83"/>
      <c r="G194" s="10"/>
      <c r="H194" s="10"/>
      <c r="I194" s="10"/>
      <c r="J194" s="10"/>
      <c r="K194" s="11"/>
      <c r="L194" s="10"/>
      <c r="M194" s="10"/>
      <c r="N194" s="10"/>
      <c r="O194" s="83"/>
      <c r="P194" s="10"/>
      <c r="Q194" s="83"/>
      <c r="R194" s="10"/>
      <c r="S194" s="10"/>
      <c r="T194" s="10"/>
      <c r="U194" s="10"/>
      <c r="V194" s="10"/>
      <c r="W194" s="68"/>
    </row>
    <row r="195" spans="1:23" s="72" customFormat="1" ht="15">
      <c r="A195" s="71"/>
      <c r="B195" s="68">
        <f>'Establishment details'!$C$17</f>
        <v>0</v>
      </c>
      <c r="C195" s="68">
        <f>'Establishment details'!$C$19</f>
        <v>0</v>
      </c>
      <c r="D195" s="68">
        <f>'Establishment details'!$C$22</f>
        <v>0</v>
      </c>
      <c r="E195" s="10"/>
      <c r="F195" s="83"/>
      <c r="G195" s="10"/>
      <c r="H195" s="10"/>
      <c r="I195" s="10"/>
      <c r="J195" s="10"/>
      <c r="K195" s="11"/>
      <c r="L195" s="10"/>
      <c r="M195" s="10"/>
      <c r="N195" s="10"/>
      <c r="O195" s="83"/>
      <c r="P195" s="10"/>
      <c r="Q195" s="83"/>
      <c r="R195" s="10"/>
      <c r="S195" s="10"/>
      <c r="T195" s="10"/>
      <c r="U195" s="10"/>
      <c r="V195" s="10"/>
      <c r="W195" s="68"/>
    </row>
    <row r="196" spans="1:23" s="72" customFormat="1" ht="15">
      <c r="A196" s="71"/>
      <c r="B196" s="68">
        <f>'Establishment details'!$C$17</f>
        <v>0</v>
      </c>
      <c r="C196" s="68">
        <f>'Establishment details'!$C$19</f>
        <v>0</v>
      </c>
      <c r="D196" s="68">
        <f>'Establishment details'!$C$22</f>
        <v>0</v>
      </c>
      <c r="E196" s="10"/>
      <c r="F196" s="83"/>
      <c r="G196" s="10"/>
      <c r="H196" s="10"/>
      <c r="I196" s="10"/>
      <c r="J196" s="10"/>
      <c r="K196" s="11"/>
      <c r="L196" s="10"/>
      <c r="M196" s="10"/>
      <c r="N196" s="10"/>
      <c r="O196" s="83"/>
      <c r="P196" s="10"/>
      <c r="Q196" s="83"/>
      <c r="R196" s="10"/>
      <c r="S196" s="10"/>
      <c r="T196" s="10"/>
      <c r="U196" s="10"/>
      <c r="V196" s="10"/>
      <c r="W196" s="68"/>
    </row>
    <row r="197" spans="1:23" s="72" customFormat="1" ht="15">
      <c r="A197" s="71"/>
      <c r="B197" s="68">
        <f>'Establishment details'!$C$17</f>
        <v>0</v>
      </c>
      <c r="C197" s="68">
        <f>'Establishment details'!$C$19</f>
        <v>0</v>
      </c>
      <c r="D197" s="68">
        <f>'Establishment details'!$C$22</f>
        <v>0</v>
      </c>
      <c r="E197" s="10"/>
      <c r="F197" s="83"/>
      <c r="G197" s="10"/>
      <c r="H197" s="10"/>
      <c r="I197" s="10"/>
      <c r="J197" s="10"/>
      <c r="K197" s="11"/>
      <c r="L197" s="10"/>
      <c r="M197" s="10"/>
      <c r="N197" s="10"/>
      <c r="O197" s="83"/>
      <c r="P197" s="10"/>
      <c r="Q197" s="83"/>
      <c r="R197" s="10"/>
      <c r="S197" s="10"/>
      <c r="T197" s="10"/>
      <c r="U197" s="10"/>
      <c r="V197" s="10"/>
      <c r="W197" s="68"/>
    </row>
    <row r="198" spans="1:23" s="72" customFormat="1" ht="15">
      <c r="A198" s="71"/>
      <c r="B198" s="68">
        <f>'Establishment details'!$C$17</f>
        <v>0</v>
      </c>
      <c r="C198" s="68">
        <f>'Establishment details'!$C$19</f>
        <v>0</v>
      </c>
      <c r="D198" s="68">
        <f>'Establishment details'!$C$22</f>
        <v>0</v>
      </c>
      <c r="E198" s="10"/>
      <c r="F198" s="83"/>
      <c r="G198" s="10"/>
      <c r="H198" s="10"/>
      <c r="I198" s="10"/>
      <c r="J198" s="10"/>
      <c r="K198" s="11"/>
      <c r="L198" s="10"/>
      <c r="M198" s="10"/>
      <c r="N198" s="10"/>
      <c r="O198" s="83"/>
      <c r="P198" s="10"/>
      <c r="Q198" s="83"/>
      <c r="R198" s="10"/>
      <c r="S198" s="10"/>
      <c r="T198" s="10"/>
      <c r="U198" s="10"/>
      <c r="V198" s="10"/>
      <c r="W198" s="68"/>
    </row>
    <row r="199" spans="1:23" s="72" customFormat="1" ht="15">
      <c r="A199" s="71"/>
      <c r="B199" s="68">
        <f>'Establishment details'!$C$17</f>
        <v>0</v>
      </c>
      <c r="C199" s="68">
        <f>'Establishment details'!$C$19</f>
        <v>0</v>
      </c>
      <c r="D199" s="68">
        <f>'Establishment details'!$C$22</f>
        <v>0</v>
      </c>
      <c r="E199" s="10"/>
      <c r="F199" s="83"/>
      <c r="G199" s="10"/>
      <c r="H199" s="10"/>
      <c r="I199" s="10"/>
      <c r="J199" s="10"/>
      <c r="K199" s="11"/>
      <c r="L199" s="10"/>
      <c r="M199" s="10"/>
      <c r="N199" s="10"/>
      <c r="O199" s="83"/>
      <c r="P199" s="10"/>
      <c r="Q199" s="83"/>
      <c r="R199" s="10"/>
      <c r="S199" s="10"/>
      <c r="T199" s="10"/>
      <c r="U199" s="10"/>
      <c r="V199" s="10"/>
      <c r="W199" s="68"/>
    </row>
    <row r="200" spans="1:23" s="72" customFormat="1" ht="15">
      <c r="A200" s="71"/>
      <c r="B200" s="68">
        <f>'Establishment details'!$C$17</f>
        <v>0</v>
      </c>
      <c r="C200" s="68">
        <f>'Establishment details'!$C$19</f>
        <v>0</v>
      </c>
      <c r="D200" s="68">
        <f>'Establishment details'!$C$22</f>
        <v>0</v>
      </c>
      <c r="E200" s="10"/>
      <c r="F200" s="83"/>
      <c r="G200" s="10"/>
      <c r="H200" s="10"/>
      <c r="I200" s="10"/>
      <c r="J200" s="10"/>
      <c r="K200" s="11"/>
      <c r="L200" s="10"/>
      <c r="M200" s="10"/>
      <c r="N200" s="10"/>
      <c r="O200" s="83"/>
      <c r="P200" s="10"/>
      <c r="Q200" s="83"/>
      <c r="R200" s="10"/>
      <c r="S200" s="10"/>
      <c r="T200" s="10"/>
      <c r="U200" s="10"/>
      <c r="V200" s="10"/>
      <c r="W200" s="68"/>
    </row>
    <row r="201" spans="1:23" s="72" customFormat="1" ht="15">
      <c r="A201" s="71"/>
      <c r="B201" s="68">
        <f>'Establishment details'!$C$17</f>
        <v>0</v>
      </c>
      <c r="C201" s="68">
        <f>'Establishment details'!$C$19</f>
        <v>0</v>
      </c>
      <c r="D201" s="68">
        <f>'Establishment details'!$C$22</f>
        <v>0</v>
      </c>
      <c r="E201" s="10"/>
      <c r="F201" s="83"/>
      <c r="G201" s="10"/>
      <c r="H201" s="10"/>
      <c r="I201" s="10"/>
      <c r="J201" s="10"/>
      <c r="K201" s="11"/>
      <c r="L201" s="10"/>
      <c r="M201" s="10"/>
      <c r="N201" s="10"/>
      <c r="O201" s="83"/>
      <c r="P201" s="10"/>
      <c r="Q201" s="83"/>
      <c r="R201" s="10"/>
      <c r="S201" s="10"/>
      <c r="T201" s="10"/>
      <c r="U201" s="10"/>
      <c r="V201" s="10"/>
      <c r="W201" s="68"/>
    </row>
    <row r="202" spans="1:23" s="72" customFormat="1" ht="15">
      <c r="A202" s="71"/>
      <c r="B202" s="68">
        <f>'Establishment details'!$C$17</f>
        <v>0</v>
      </c>
      <c r="C202" s="68">
        <f>'Establishment details'!$C$19</f>
        <v>0</v>
      </c>
      <c r="D202" s="68">
        <f>'Establishment details'!$C$22</f>
        <v>0</v>
      </c>
      <c r="E202" s="10"/>
      <c r="F202" s="83"/>
      <c r="G202" s="10"/>
      <c r="H202" s="10"/>
      <c r="I202" s="10"/>
      <c r="J202" s="10"/>
      <c r="K202" s="11"/>
      <c r="L202" s="10"/>
      <c r="M202" s="10"/>
      <c r="N202" s="10"/>
      <c r="O202" s="83"/>
      <c r="P202" s="10"/>
      <c r="Q202" s="83"/>
      <c r="R202" s="10"/>
      <c r="S202" s="10"/>
      <c r="T202" s="10"/>
      <c r="U202" s="10"/>
      <c r="V202" s="10"/>
      <c r="W202" s="68"/>
    </row>
    <row r="203" spans="1:23" s="72" customFormat="1" ht="15">
      <c r="A203" s="71"/>
      <c r="B203" s="68">
        <f>'Establishment details'!$C$17</f>
        <v>0</v>
      </c>
      <c r="C203" s="68">
        <f>'Establishment details'!$C$19</f>
        <v>0</v>
      </c>
      <c r="D203" s="68">
        <f>'Establishment details'!$C$22</f>
        <v>0</v>
      </c>
      <c r="E203" s="10"/>
      <c r="F203" s="83"/>
      <c r="G203" s="10"/>
      <c r="H203" s="10"/>
      <c r="I203" s="10"/>
      <c r="J203" s="10"/>
      <c r="K203" s="11"/>
      <c r="L203" s="10"/>
      <c r="M203" s="10"/>
      <c r="N203" s="10"/>
      <c r="O203" s="83"/>
      <c r="P203" s="10"/>
      <c r="Q203" s="83"/>
      <c r="R203" s="10"/>
      <c r="S203" s="10"/>
      <c r="T203" s="10"/>
      <c r="U203" s="10"/>
      <c r="V203" s="10"/>
      <c r="W203" s="68"/>
    </row>
    <row r="204" spans="1:23" s="72" customFormat="1" ht="15">
      <c r="A204" s="71"/>
      <c r="B204" s="68">
        <f>'Establishment details'!$C$17</f>
        <v>0</v>
      </c>
      <c r="C204" s="68">
        <f>'Establishment details'!$C$19</f>
        <v>0</v>
      </c>
      <c r="D204" s="68">
        <f>'Establishment details'!$C$22</f>
        <v>0</v>
      </c>
      <c r="E204" s="10"/>
      <c r="F204" s="83"/>
      <c r="G204" s="10"/>
      <c r="H204" s="10"/>
      <c r="I204" s="10"/>
      <c r="J204" s="10"/>
      <c r="K204" s="11"/>
      <c r="L204" s="10"/>
      <c r="M204" s="10"/>
      <c r="N204" s="10"/>
      <c r="O204" s="83"/>
      <c r="P204" s="10"/>
      <c r="Q204" s="83"/>
      <c r="R204" s="10"/>
      <c r="S204" s="10"/>
      <c r="T204" s="10"/>
      <c r="U204" s="10"/>
      <c r="V204" s="10"/>
      <c r="W204" s="68"/>
    </row>
    <row r="205" spans="1:23" s="72" customFormat="1" ht="15">
      <c r="A205" s="71"/>
      <c r="B205" s="68">
        <f>'Establishment details'!$C$17</f>
        <v>0</v>
      </c>
      <c r="C205" s="68">
        <f>'Establishment details'!$C$19</f>
        <v>0</v>
      </c>
      <c r="D205" s="68">
        <f>'Establishment details'!$C$22</f>
        <v>0</v>
      </c>
      <c r="E205" s="10"/>
      <c r="F205" s="83"/>
      <c r="G205" s="10"/>
      <c r="H205" s="10"/>
      <c r="I205" s="10"/>
      <c r="J205" s="10"/>
      <c r="K205" s="11"/>
      <c r="L205" s="10"/>
      <c r="M205" s="10"/>
      <c r="N205" s="10"/>
      <c r="O205" s="83"/>
      <c r="P205" s="10"/>
      <c r="Q205" s="83"/>
      <c r="R205" s="10"/>
      <c r="S205" s="10"/>
      <c r="T205" s="10"/>
      <c r="U205" s="10"/>
      <c r="V205" s="10"/>
      <c r="W205" s="68"/>
    </row>
    <row r="206" spans="1:23" s="72" customFormat="1" ht="15">
      <c r="A206" s="71"/>
      <c r="B206" s="68">
        <f>'Establishment details'!$C$17</f>
        <v>0</v>
      </c>
      <c r="C206" s="68">
        <f>'Establishment details'!$C$19</f>
        <v>0</v>
      </c>
      <c r="D206" s="68">
        <f>'Establishment details'!$C$22</f>
        <v>0</v>
      </c>
      <c r="E206" s="10"/>
      <c r="F206" s="83"/>
      <c r="G206" s="10"/>
      <c r="H206" s="10"/>
      <c r="I206" s="10"/>
      <c r="J206" s="10"/>
      <c r="K206" s="11"/>
      <c r="L206" s="10"/>
      <c r="M206" s="10"/>
      <c r="N206" s="10"/>
      <c r="O206" s="83"/>
      <c r="P206" s="10"/>
      <c r="Q206" s="83"/>
      <c r="R206" s="10"/>
      <c r="S206" s="10"/>
      <c r="T206" s="10"/>
      <c r="U206" s="10"/>
      <c r="V206" s="10"/>
      <c r="W206" s="68"/>
    </row>
    <row r="207" spans="1:23" s="72" customFormat="1" ht="15">
      <c r="A207" s="71"/>
      <c r="B207" s="68">
        <f>'Establishment details'!$C$17</f>
        <v>0</v>
      </c>
      <c r="C207" s="68">
        <f>'Establishment details'!$C$19</f>
        <v>0</v>
      </c>
      <c r="D207" s="68">
        <f>'Establishment details'!$C$22</f>
        <v>0</v>
      </c>
      <c r="E207" s="10"/>
      <c r="F207" s="83"/>
      <c r="G207" s="10"/>
      <c r="H207" s="10"/>
      <c r="I207" s="10"/>
      <c r="J207" s="10"/>
      <c r="K207" s="11"/>
      <c r="L207" s="10"/>
      <c r="M207" s="10"/>
      <c r="N207" s="10"/>
      <c r="O207" s="83"/>
      <c r="P207" s="10"/>
      <c r="Q207" s="83"/>
      <c r="R207" s="10"/>
      <c r="S207" s="10"/>
      <c r="T207" s="10"/>
      <c r="U207" s="10"/>
      <c r="V207" s="10"/>
      <c r="W207" s="68"/>
    </row>
    <row r="208" spans="1:23" s="72" customFormat="1" ht="15">
      <c r="A208" s="71"/>
      <c r="B208" s="68">
        <f>'Establishment details'!$C$17</f>
        <v>0</v>
      </c>
      <c r="C208" s="68">
        <f>'Establishment details'!$C$19</f>
        <v>0</v>
      </c>
      <c r="D208" s="68">
        <f>'Establishment details'!$C$22</f>
        <v>0</v>
      </c>
      <c r="E208" s="10"/>
      <c r="F208" s="83"/>
      <c r="G208" s="10"/>
      <c r="H208" s="10"/>
      <c r="I208" s="10"/>
      <c r="J208" s="10"/>
      <c r="K208" s="11"/>
      <c r="L208" s="10"/>
      <c r="M208" s="10"/>
      <c r="N208" s="10"/>
      <c r="O208" s="83"/>
      <c r="P208" s="10"/>
      <c r="Q208" s="83"/>
      <c r="R208" s="10"/>
      <c r="S208" s="10"/>
      <c r="T208" s="10"/>
      <c r="U208" s="10"/>
      <c r="V208" s="10"/>
      <c r="W208" s="68"/>
    </row>
    <row r="209" spans="1:23" s="72" customFormat="1" ht="15">
      <c r="A209" s="71"/>
      <c r="B209" s="68">
        <f>'Establishment details'!$C$17</f>
        <v>0</v>
      </c>
      <c r="C209" s="68">
        <f>'Establishment details'!$C$19</f>
        <v>0</v>
      </c>
      <c r="D209" s="68">
        <f>'Establishment details'!$C$22</f>
        <v>0</v>
      </c>
      <c r="E209" s="10"/>
      <c r="F209" s="83"/>
      <c r="G209" s="10"/>
      <c r="H209" s="10"/>
      <c r="I209" s="10"/>
      <c r="J209" s="10"/>
      <c r="K209" s="11"/>
      <c r="L209" s="10"/>
      <c r="M209" s="10"/>
      <c r="N209" s="10"/>
      <c r="O209" s="83"/>
      <c r="P209" s="10"/>
      <c r="Q209" s="83"/>
      <c r="R209" s="10"/>
      <c r="S209" s="10"/>
      <c r="T209" s="10"/>
      <c r="U209" s="10"/>
      <c r="V209" s="10"/>
      <c r="W209" s="68"/>
    </row>
    <row r="210" spans="1:23" s="72" customFormat="1" ht="15">
      <c r="A210" s="71"/>
      <c r="B210" s="68">
        <f>'Establishment details'!$C$17</f>
        <v>0</v>
      </c>
      <c r="C210" s="68">
        <f>'Establishment details'!$C$19</f>
        <v>0</v>
      </c>
      <c r="D210" s="68">
        <f>'Establishment details'!$C$22</f>
        <v>0</v>
      </c>
      <c r="E210" s="10"/>
      <c r="F210" s="83"/>
      <c r="G210" s="10"/>
      <c r="H210" s="10"/>
      <c r="I210" s="10"/>
      <c r="J210" s="10"/>
      <c r="K210" s="11"/>
      <c r="L210" s="10"/>
      <c r="M210" s="10"/>
      <c r="N210" s="10"/>
      <c r="O210" s="83"/>
      <c r="P210" s="10"/>
      <c r="Q210" s="83"/>
      <c r="R210" s="10"/>
      <c r="S210" s="10"/>
      <c r="T210" s="10"/>
      <c r="U210" s="10"/>
      <c r="V210" s="10"/>
      <c r="W210" s="68"/>
    </row>
    <row r="211" spans="1:23" s="72" customFormat="1" ht="15">
      <c r="A211" s="71"/>
      <c r="B211" s="68">
        <f>'Establishment details'!$C$17</f>
        <v>0</v>
      </c>
      <c r="C211" s="68">
        <f>'Establishment details'!$C$19</f>
        <v>0</v>
      </c>
      <c r="D211" s="68">
        <f>'Establishment details'!$C$22</f>
        <v>0</v>
      </c>
      <c r="E211" s="10"/>
      <c r="F211" s="83"/>
      <c r="G211" s="10"/>
      <c r="H211" s="10"/>
      <c r="I211" s="10"/>
      <c r="J211" s="10"/>
      <c r="K211" s="11"/>
      <c r="L211" s="10"/>
      <c r="M211" s="10"/>
      <c r="N211" s="10"/>
      <c r="O211" s="83"/>
      <c r="P211" s="10"/>
      <c r="Q211" s="83"/>
      <c r="R211" s="10"/>
      <c r="S211" s="10"/>
      <c r="T211" s="10"/>
      <c r="U211" s="10"/>
      <c r="V211" s="10"/>
      <c r="W211" s="68"/>
    </row>
    <row r="212" spans="1:23" s="72" customFormat="1" ht="15">
      <c r="A212" s="71"/>
      <c r="B212" s="68">
        <f>'Establishment details'!$C$17</f>
        <v>0</v>
      </c>
      <c r="C212" s="68">
        <f>'Establishment details'!$C$19</f>
        <v>0</v>
      </c>
      <c r="D212" s="68">
        <f>'Establishment details'!$C$22</f>
        <v>0</v>
      </c>
      <c r="E212" s="10"/>
      <c r="F212" s="83"/>
      <c r="G212" s="10"/>
      <c r="H212" s="10"/>
      <c r="I212" s="10"/>
      <c r="J212" s="10"/>
      <c r="K212" s="11"/>
      <c r="L212" s="10"/>
      <c r="M212" s="10"/>
      <c r="N212" s="10"/>
      <c r="O212" s="83"/>
      <c r="P212" s="10"/>
      <c r="Q212" s="83"/>
      <c r="R212" s="10"/>
      <c r="S212" s="10"/>
      <c r="T212" s="10"/>
      <c r="U212" s="10"/>
      <c r="V212" s="10"/>
      <c r="W212" s="68"/>
    </row>
    <row r="213" spans="1:23" s="72" customFormat="1" ht="15">
      <c r="A213" s="71"/>
      <c r="B213" s="68">
        <f>'Establishment details'!$C$17</f>
        <v>0</v>
      </c>
      <c r="C213" s="68">
        <f>'Establishment details'!$C$19</f>
        <v>0</v>
      </c>
      <c r="D213" s="68">
        <f>'Establishment details'!$C$22</f>
        <v>0</v>
      </c>
      <c r="E213" s="10"/>
      <c r="F213" s="83"/>
      <c r="G213" s="10"/>
      <c r="H213" s="10"/>
      <c r="I213" s="10"/>
      <c r="J213" s="10"/>
      <c r="K213" s="11"/>
      <c r="L213" s="10"/>
      <c r="M213" s="10"/>
      <c r="N213" s="10"/>
      <c r="O213" s="83"/>
      <c r="P213" s="10"/>
      <c r="Q213" s="83"/>
      <c r="R213" s="10"/>
      <c r="S213" s="10"/>
      <c r="T213" s="10"/>
      <c r="U213" s="10"/>
      <c r="V213" s="10"/>
      <c r="W213" s="68"/>
    </row>
    <row r="214" spans="1:23" s="72" customFormat="1" ht="15">
      <c r="A214" s="71"/>
      <c r="B214" s="68">
        <f>'Establishment details'!$C$17</f>
        <v>0</v>
      </c>
      <c r="C214" s="68">
        <f>'Establishment details'!$C$19</f>
        <v>0</v>
      </c>
      <c r="D214" s="68">
        <f>'Establishment details'!$C$22</f>
        <v>0</v>
      </c>
      <c r="E214" s="10"/>
      <c r="F214" s="83"/>
      <c r="G214" s="10"/>
      <c r="H214" s="10"/>
      <c r="I214" s="10"/>
      <c r="J214" s="10"/>
      <c r="K214" s="11"/>
      <c r="L214" s="10"/>
      <c r="M214" s="10"/>
      <c r="N214" s="10"/>
      <c r="O214" s="83"/>
      <c r="P214" s="10"/>
      <c r="Q214" s="83"/>
      <c r="R214" s="10"/>
      <c r="S214" s="10"/>
      <c r="T214" s="10"/>
      <c r="U214" s="10"/>
      <c r="V214" s="10"/>
      <c r="W214" s="68"/>
    </row>
    <row r="215" spans="1:23" s="72" customFormat="1" ht="15">
      <c r="A215" s="71"/>
      <c r="B215" s="68">
        <f>'Establishment details'!$C$17</f>
        <v>0</v>
      </c>
      <c r="C215" s="68">
        <f>'Establishment details'!$C$19</f>
        <v>0</v>
      </c>
      <c r="D215" s="68">
        <f>'Establishment details'!$C$22</f>
        <v>0</v>
      </c>
      <c r="E215" s="10"/>
      <c r="F215" s="83"/>
      <c r="G215" s="10"/>
      <c r="H215" s="10"/>
      <c r="I215" s="10"/>
      <c r="J215" s="10"/>
      <c r="K215" s="11"/>
      <c r="L215" s="10"/>
      <c r="M215" s="10"/>
      <c r="N215" s="10"/>
      <c r="O215" s="83"/>
      <c r="P215" s="10"/>
      <c r="Q215" s="83"/>
      <c r="R215" s="10"/>
      <c r="S215" s="10"/>
      <c r="T215" s="10"/>
      <c r="U215" s="10"/>
      <c r="V215" s="10"/>
      <c r="W215" s="68"/>
    </row>
    <row r="216" spans="1:23" s="72" customFormat="1" ht="15">
      <c r="A216" s="71"/>
      <c r="B216" s="68">
        <f>'Establishment details'!$C$17</f>
        <v>0</v>
      </c>
      <c r="C216" s="68">
        <f>'Establishment details'!$C$19</f>
        <v>0</v>
      </c>
      <c r="D216" s="68">
        <f>'Establishment details'!$C$22</f>
        <v>0</v>
      </c>
      <c r="E216" s="10"/>
      <c r="F216" s="83"/>
      <c r="G216" s="10"/>
      <c r="H216" s="10"/>
      <c r="I216" s="10"/>
      <c r="J216" s="10"/>
      <c r="K216" s="11"/>
      <c r="L216" s="10"/>
      <c r="M216" s="10"/>
      <c r="N216" s="10"/>
      <c r="O216" s="83"/>
      <c r="P216" s="10"/>
      <c r="Q216" s="83"/>
      <c r="R216" s="10"/>
      <c r="S216" s="10"/>
      <c r="T216" s="10"/>
      <c r="U216" s="10"/>
      <c r="V216" s="10"/>
      <c r="W216" s="68"/>
    </row>
    <row r="217" spans="1:23" s="72" customFormat="1" ht="15">
      <c r="A217" s="71"/>
      <c r="B217" s="68">
        <f>'Establishment details'!$C$17</f>
        <v>0</v>
      </c>
      <c r="C217" s="68">
        <f>'Establishment details'!$C$19</f>
        <v>0</v>
      </c>
      <c r="D217" s="68">
        <f>'Establishment details'!$C$22</f>
        <v>0</v>
      </c>
      <c r="E217" s="10"/>
      <c r="F217" s="83"/>
      <c r="G217" s="10"/>
      <c r="H217" s="10"/>
      <c r="I217" s="10"/>
      <c r="J217" s="10"/>
      <c r="K217" s="11"/>
      <c r="L217" s="10"/>
      <c r="M217" s="10"/>
      <c r="N217" s="10"/>
      <c r="O217" s="83"/>
      <c r="P217" s="10"/>
      <c r="Q217" s="83"/>
      <c r="R217" s="10"/>
      <c r="S217" s="10"/>
      <c r="T217" s="10"/>
      <c r="U217" s="10"/>
      <c r="V217" s="10"/>
      <c r="W217" s="68"/>
    </row>
    <row r="218" spans="1:23" s="72" customFormat="1" ht="15">
      <c r="A218" s="71"/>
      <c r="B218" s="68">
        <f>'Establishment details'!$C$17</f>
        <v>0</v>
      </c>
      <c r="C218" s="68">
        <f>'Establishment details'!$C$19</f>
        <v>0</v>
      </c>
      <c r="D218" s="68">
        <f>'Establishment details'!$C$22</f>
        <v>0</v>
      </c>
      <c r="E218" s="10"/>
      <c r="F218" s="83"/>
      <c r="G218" s="10"/>
      <c r="H218" s="10"/>
      <c r="I218" s="10"/>
      <c r="J218" s="10"/>
      <c r="K218" s="11"/>
      <c r="L218" s="10"/>
      <c r="M218" s="10"/>
      <c r="N218" s="10"/>
      <c r="O218" s="83"/>
      <c r="P218" s="10"/>
      <c r="Q218" s="83"/>
      <c r="R218" s="10"/>
      <c r="S218" s="10"/>
      <c r="T218" s="10"/>
      <c r="U218" s="10"/>
      <c r="V218" s="10"/>
      <c r="W218" s="68"/>
    </row>
    <row r="219" spans="1:23" s="72" customFormat="1" ht="15">
      <c r="A219" s="71"/>
      <c r="B219" s="68">
        <f>'Establishment details'!$C$17</f>
        <v>0</v>
      </c>
      <c r="C219" s="68">
        <f>'Establishment details'!$C$19</f>
        <v>0</v>
      </c>
      <c r="D219" s="68">
        <f>'Establishment details'!$C$22</f>
        <v>0</v>
      </c>
      <c r="E219" s="10"/>
      <c r="F219" s="83"/>
      <c r="G219" s="10"/>
      <c r="H219" s="10"/>
      <c r="I219" s="10"/>
      <c r="J219" s="10"/>
      <c r="K219" s="11"/>
      <c r="L219" s="10"/>
      <c r="M219" s="10"/>
      <c r="N219" s="10"/>
      <c r="O219" s="83"/>
      <c r="P219" s="10"/>
      <c r="Q219" s="83"/>
      <c r="R219" s="10"/>
      <c r="S219" s="10"/>
      <c r="T219" s="10"/>
      <c r="U219" s="10"/>
      <c r="V219" s="10"/>
      <c r="W219" s="68"/>
    </row>
    <row r="220" spans="1:23" s="72" customFormat="1" ht="15">
      <c r="A220" s="71"/>
      <c r="B220" s="68">
        <f>'Establishment details'!$C$17</f>
        <v>0</v>
      </c>
      <c r="C220" s="68">
        <f>'Establishment details'!$C$19</f>
        <v>0</v>
      </c>
      <c r="D220" s="68">
        <f>'Establishment details'!$C$22</f>
        <v>0</v>
      </c>
      <c r="E220" s="10"/>
      <c r="F220" s="83"/>
      <c r="G220" s="10"/>
      <c r="H220" s="10"/>
      <c r="I220" s="10"/>
      <c r="J220" s="10"/>
      <c r="K220" s="11"/>
      <c r="L220" s="10"/>
      <c r="M220" s="10"/>
      <c r="N220" s="10"/>
      <c r="O220" s="83"/>
      <c r="P220" s="10"/>
      <c r="Q220" s="83"/>
      <c r="R220" s="10"/>
      <c r="S220" s="10"/>
      <c r="T220" s="10"/>
      <c r="U220" s="10"/>
      <c r="V220" s="10"/>
      <c r="W220" s="68"/>
    </row>
    <row r="221" spans="1:23" s="72" customFormat="1" ht="15">
      <c r="A221" s="71"/>
      <c r="B221" s="68">
        <f>'Establishment details'!$C$17</f>
        <v>0</v>
      </c>
      <c r="C221" s="68">
        <f>'Establishment details'!$C$19</f>
        <v>0</v>
      </c>
      <c r="D221" s="68">
        <f>'Establishment details'!$C$22</f>
        <v>0</v>
      </c>
      <c r="E221" s="10"/>
      <c r="F221" s="83"/>
      <c r="G221" s="10"/>
      <c r="H221" s="10"/>
      <c r="I221" s="10"/>
      <c r="J221" s="10"/>
      <c r="K221" s="11"/>
      <c r="L221" s="10"/>
      <c r="M221" s="10"/>
      <c r="N221" s="10"/>
      <c r="O221" s="83"/>
      <c r="P221" s="10"/>
      <c r="Q221" s="83"/>
      <c r="R221" s="10"/>
      <c r="S221" s="10"/>
      <c r="T221" s="10"/>
      <c r="U221" s="10"/>
      <c r="V221" s="10"/>
      <c r="W221" s="68"/>
    </row>
    <row r="222" spans="1:23" s="72" customFormat="1" ht="15">
      <c r="A222" s="71"/>
      <c r="B222" s="68">
        <f>'Establishment details'!$C$17</f>
        <v>0</v>
      </c>
      <c r="C222" s="68">
        <f>'Establishment details'!$C$19</f>
        <v>0</v>
      </c>
      <c r="D222" s="68">
        <f>'Establishment details'!$C$22</f>
        <v>0</v>
      </c>
      <c r="E222" s="10"/>
      <c r="F222" s="83"/>
      <c r="G222" s="10"/>
      <c r="H222" s="10"/>
      <c r="I222" s="10"/>
      <c r="J222" s="10"/>
      <c r="K222" s="11"/>
      <c r="L222" s="10"/>
      <c r="M222" s="10"/>
      <c r="N222" s="10"/>
      <c r="O222" s="83"/>
      <c r="P222" s="10"/>
      <c r="Q222" s="83"/>
      <c r="R222" s="10"/>
      <c r="S222" s="10"/>
      <c r="T222" s="10"/>
      <c r="U222" s="10"/>
      <c r="V222" s="10"/>
      <c r="W222" s="68"/>
    </row>
    <row r="223" spans="1:23" s="72" customFormat="1" ht="15">
      <c r="A223" s="71"/>
      <c r="B223" s="68">
        <f>'Establishment details'!$C$17</f>
        <v>0</v>
      </c>
      <c r="C223" s="68">
        <f>'Establishment details'!$C$19</f>
        <v>0</v>
      </c>
      <c r="D223" s="68">
        <f>'Establishment details'!$C$22</f>
        <v>0</v>
      </c>
      <c r="E223" s="10"/>
      <c r="F223" s="83"/>
      <c r="G223" s="10"/>
      <c r="H223" s="10"/>
      <c r="I223" s="10"/>
      <c r="J223" s="10"/>
      <c r="K223" s="11"/>
      <c r="L223" s="10"/>
      <c r="M223" s="10"/>
      <c r="N223" s="10"/>
      <c r="O223" s="83"/>
      <c r="P223" s="10"/>
      <c r="Q223" s="83"/>
      <c r="R223" s="10"/>
      <c r="S223" s="10"/>
      <c r="T223" s="10"/>
      <c r="U223" s="10"/>
      <c r="V223" s="10"/>
      <c r="W223" s="68"/>
    </row>
    <row r="224" spans="1:23" s="72" customFormat="1" ht="15">
      <c r="A224" s="71"/>
      <c r="B224" s="68">
        <f>'Establishment details'!$C$17</f>
        <v>0</v>
      </c>
      <c r="C224" s="68">
        <f>'Establishment details'!$C$19</f>
        <v>0</v>
      </c>
      <c r="D224" s="68">
        <f>'Establishment details'!$C$22</f>
        <v>0</v>
      </c>
      <c r="E224" s="10"/>
      <c r="F224" s="83"/>
      <c r="G224" s="10"/>
      <c r="H224" s="10"/>
      <c r="I224" s="10"/>
      <c r="J224" s="10"/>
      <c r="K224" s="11"/>
      <c r="L224" s="10"/>
      <c r="M224" s="10"/>
      <c r="N224" s="10"/>
      <c r="O224" s="83"/>
      <c r="P224" s="10"/>
      <c r="Q224" s="83"/>
      <c r="R224" s="10"/>
      <c r="S224" s="10"/>
      <c r="T224" s="10"/>
      <c r="U224" s="10"/>
      <c r="V224" s="10"/>
      <c r="W224" s="68"/>
    </row>
    <row r="225" spans="1:23" s="72" customFormat="1" ht="15">
      <c r="A225" s="71"/>
      <c r="B225" s="68">
        <f>'Establishment details'!$C$17</f>
        <v>0</v>
      </c>
      <c r="C225" s="68">
        <f>'Establishment details'!$C$19</f>
        <v>0</v>
      </c>
      <c r="D225" s="68">
        <f>'Establishment details'!$C$22</f>
        <v>0</v>
      </c>
      <c r="E225" s="10"/>
      <c r="F225" s="83"/>
      <c r="G225" s="10"/>
      <c r="H225" s="10"/>
      <c r="I225" s="10"/>
      <c r="J225" s="10"/>
      <c r="K225" s="11"/>
      <c r="L225" s="10"/>
      <c r="M225" s="10"/>
      <c r="N225" s="10"/>
      <c r="O225" s="83"/>
      <c r="P225" s="10"/>
      <c r="Q225" s="83"/>
      <c r="R225" s="10"/>
      <c r="S225" s="10"/>
      <c r="T225" s="10"/>
      <c r="U225" s="10"/>
      <c r="V225" s="10"/>
      <c r="W225" s="68"/>
    </row>
    <row r="226" spans="1:23" s="72" customFormat="1" ht="15">
      <c r="A226" s="71"/>
      <c r="B226" s="68">
        <f>'Establishment details'!$C$17</f>
        <v>0</v>
      </c>
      <c r="C226" s="68">
        <f>'Establishment details'!$C$19</f>
        <v>0</v>
      </c>
      <c r="D226" s="68">
        <f>'Establishment details'!$C$22</f>
        <v>0</v>
      </c>
      <c r="E226" s="10"/>
      <c r="F226" s="83"/>
      <c r="G226" s="10"/>
      <c r="H226" s="10"/>
      <c r="I226" s="10"/>
      <c r="J226" s="10"/>
      <c r="K226" s="11"/>
      <c r="L226" s="10"/>
      <c r="M226" s="10"/>
      <c r="N226" s="10"/>
      <c r="O226" s="83"/>
      <c r="P226" s="10"/>
      <c r="Q226" s="83"/>
      <c r="R226" s="10"/>
      <c r="S226" s="10"/>
      <c r="T226" s="10"/>
      <c r="U226" s="10"/>
      <c r="V226" s="10"/>
      <c r="W226" s="68"/>
    </row>
    <row r="227" spans="1:23" s="72" customFormat="1" ht="15">
      <c r="A227" s="71"/>
      <c r="B227" s="68">
        <f>'Establishment details'!$C$17</f>
        <v>0</v>
      </c>
      <c r="C227" s="68">
        <f>'Establishment details'!$C$19</f>
        <v>0</v>
      </c>
      <c r="D227" s="68">
        <f>'Establishment details'!$C$22</f>
        <v>0</v>
      </c>
      <c r="E227" s="10"/>
      <c r="F227" s="83"/>
      <c r="G227" s="10"/>
      <c r="H227" s="10"/>
      <c r="I227" s="10"/>
      <c r="J227" s="10"/>
      <c r="K227" s="11"/>
      <c r="L227" s="10"/>
      <c r="M227" s="10"/>
      <c r="N227" s="10"/>
      <c r="O227" s="83"/>
      <c r="P227" s="10"/>
      <c r="Q227" s="83"/>
      <c r="R227" s="10"/>
      <c r="S227" s="10"/>
      <c r="T227" s="10"/>
      <c r="U227" s="10"/>
      <c r="V227" s="10"/>
      <c r="W227" s="68"/>
    </row>
    <row r="228" spans="1:23" s="72" customFormat="1" ht="15">
      <c r="A228" s="71"/>
      <c r="B228" s="68">
        <f>'Establishment details'!$C$17</f>
        <v>0</v>
      </c>
      <c r="C228" s="68">
        <f>'Establishment details'!$C$19</f>
        <v>0</v>
      </c>
      <c r="D228" s="68">
        <f>'Establishment details'!$C$22</f>
        <v>0</v>
      </c>
      <c r="E228" s="10"/>
      <c r="F228" s="83"/>
      <c r="G228" s="10"/>
      <c r="H228" s="10"/>
      <c r="I228" s="10"/>
      <c r="J228" s="10"/>
      <c r="K228" s="11"/>
      <c r="L228" s="10"/>
      <c r="M228" s="10"/>
      <c r="N228" s="10"/>
      <c r="O228" s="83"/>
      <c r="P228" s="10"/>
      <c r="Q228" s="83"/>
      <c r="R228" s="10"/>
      <c r="S228" s="10"/>
      <c r="T228" s="10"/>
      <c r="U228" s="10"/>
      <c r="V228" s="10"/>
      <c r="W228" s="68"/>
    </row>
    <row r="229" spans="1:23" s="72" customFormat="1" ht="15">
      <c r="A229" s="71"/>
      <c r="B229" s="68">
        <f>'Establishment details'!$C$17</f>
        <v>0</v>
      </c>
      <c r="C229" s="68">
        <f>'Establishment details'!$C$19</f>
        <v>0</v>
      </c>
      <c r="D229" s="68">
        <f>'Establishment details'!$C$22</f>
        <v>0</v>
      </c>
      <c r="E229" s="10"/>
      <c r="F229" s="83"/>
      <c r="G229" s="10"/>
      <c r="H229" s="10"/>
      <c r="I229" s="10"/>
      <c r="J229" s="10"/>
      <c r="K229" s="11"/>
      <c r="L229" s="10"/>
      <c r="M229" s="10"/>
      <c r="N229" s="10"/>
      <c r="O229" s="83"/>
      <c r="P229" s="10"/>
      <c r="Q229" s="83"/>
      <c r="R229" s="10"/>
      <c r="S229" s="10"/>
      <c r="T229" s="10"/>
      <c r="U229" s="10"/>
      <c r="V229" s="10"/>
      <c r="W229" s="68"/>
    </row>
    <row r="230" spans="1:23" s="72" customFormat="1" ht="15">
      <c r="A230" s="71"/>
      <c r="B230" s="68">
        <f>'Establishment details'!$C$17</f>
        <v>0</v>
      </c>
      <c r="C230" s="68">
        <f>'Establishment details'!$C$19</f>
        <v>0</v>
      </c>
      <c r="D230" s="68">
        <f>'Establishment details'!$C$22</f>
        <v>0</v>
      </c>
      <c r="E230" s="10"/>
      <c r="F230" s="83"/>
      <c r="G230" s="10"/>
      <c r="H230" s="10"/>
      <c r="I230" s="10"/>
      <c r="J230" s="10"/>
      <c r="K230" s="11"/>
      <c r="L230" s="10"/>
      <c r="M230" s="10"/>
      <c r="N230" s="10"/>
      <c r="O230" s="83"/>
      <c r="P230" s="10"/>
      <c r="Q230" s="83"/>
      <c r="R230" s="10"/>
      <c r="S230" s="10"/>
      <c r="T230" s="10"/>
      <c r="U230" s="10"/>
      <c r="V230" s="10"/>
      <c r="W230" s="68"/>
    </row>
    <row r="231" spans="1:23" s="72" customFormat="1" ht="15">
      <c r="A231" s="71"/>
      <c r="B231" s="68">
        <f>'Establishment details'!$C$17</f>
        <v>0</v>
      </c>
      <c r="C231" s="68">
        <f>'Establishment details'!$C$19</f>
        <v>0</v>
      </c>
      <c r="D231" s="68">
        <f>'Establishment details'!$C$22</f>
        <v>0</v>
      </c>
      <c r="E231" s="10"/>
      <c r="F231" s="83"/>
      <c r="G231" s="10"/>
      <c r="H231" s="10"/>
      <c r="I231" s="10"/>
      <c r="J231" s="10"/>
      <c r="K231" s="11"/>
      <c r="L231" s="10"/>
      <c r="M231" s="10"/>
      <c r="N231" s="10"/>
      <c r="O231" s="83"/>
      <c r="P231" s="10"/>
      <c r="Q231" s="83"/>
      <c r="R231" s="10"/>
      <c r="S231" s="10"/>
      <c r="T231" s="10"/>
      <c r="U231" s="10"/>
      <c r="V231" s="10"/>
      <c r="W231" s="68"/>
    </row>
    <row r="232" spans="1:23" s="72" customFormat="1" ht="15">
      <c r="A232" s="71"/>
      <c r="B232" s="68">
        <f>'Establishment details'!$C$17</f>
        <v>0</v>
      </c>
      <c r="C232" s="68">
        <f>'Establishment details'!$C$19</f>
        <v>0</v>
      </c>
      <c r="D232" s="68">
        <f>'Establishment details'!$C$22</f>
        <v>0</v>
      </c>
      <c r="E232" s="10"/>
      <c r="F232" s="83"/>
      <c r="G232" s="10"/>
      <c r="H232" s="10"/>
      <c r="I232" s="10"/>
      <c r="J232" s="10"/>
      <c r="K232" s="11"/>
      <c r="L232" s="10"/>
      <c r="M232" s="10"/>
      <c r="N232" s="10"/>
      <c r="O232" s="83"/>
      <c r="P232" s="10"/>
      <c r="Q232" s="83"/>
      <c r="R232" s="10"/>
      <c r="S232" s="10"/>
      <c r="T232" s="10"/>
      <c r="U232" s="10"/>
      <c r="V232" s="10"/>
      <c r="W232" s="68"/>
    </row>
    <row r="233" spans="1:23" s="72" customFormat="1" ht="15">
      <c r="A233" s="71"/>
      <c r="B233" s="68">
        <f>'Establishment details'!$C$17</f>
        <v>0</v>
      </c>
      <c r="C233" s="68">
        <f>'Establishment details'!$C$19</f>
        <v>0</v>
      </c>
      <c r="D233" s="68">
        <f>'Establishment details'!$C$22</f>
        <v>0</v>
      </c>
      <c r="E233" s="10"/>
      <c r="F233" s="83"/>
      <c r="G233" s="10"/>
      <c r="H233" s="10"/>
      <c r="I233" s="10"/>
      <c r="J233" s="10"/>
      <c r="K233" s="11"/>
      <c r="L233" s="10"/>
      <c r="M233" s="10"/>
      <c r="N233" s="10"/>
      <c r="O233" s="83"/>
      <c r="P233" s="10"/>
      <c r="Q233" s="83"/>
      <c r="R233" s="10"/>
      <c r="S233" s="10"/>
      <c r="T233" s="10"/>
      <c r="U233" s="10"/>
      <c r="V233" s="10"/>
      <c r="W233" s="68"/>
    </row>
    <row r="234" spans="1:23" s="72" customFormat="1" ht="15">
      <c r="A234" s="71"/>
      <c r="B234" s="68">
        <f>'Establishment details'!$C$17</f>
        <v>0</v>
      </c>
      <c r="C234" s="68">
        <f>'Establishment details'!$C$19</f>
        <v>0</v>
      </c>
      <c r="D234" s="68">
        <f>'Establishment details'!$C$22</f>
        <v>0</v>
      </c>
      <c r="E234" s="10"/>
      <c r="F234" s="83"/>
      <c r="G234" s="10"/>
      <c r="H234" s="10"/>
      <c r="I234" s="10"/>
      <c r="J234" s="10"/>
      <c r="K234" s="11"/>
      <c r="L234" s="10"/>
      <c r="M234" s="10"/>
      <c r="N234" s="10"/>
      <c r="O234" s="83"/>
      <c r="P234" s="10"/>
      <c r="Q234" s="83"/>
      <c r="R234" s="10"/>
      <c r="S234" s="10"/>
      <c r="T234" s="10"/>
      <c r="U234" s="10"/>
      <c r="V234" s="10"/>
      <c r="W234" s="68"/>
    </row>
    <row r="235" spans="1:23" s="72" customFormat="1" ht="15">
      <c r="A235" s="71"/>
      <c r="B235" s="68">
        <f>'Establishment details'!$C$17</f>
        <v>0</v>
      </c>
      <c r="C235" s="68">
        <f>'Establishment details'!$C$19</f>
        <v>0</v>
      </c>
      <c r="D235" s="68">
        <f>'Establishment details'!$C$22</f>
        <v>0</v>
      </c>
      <c r="E235" s="10"/>
      <c r="F235" s="83"/>
      <c r="G235" s="10"/>
      <c r="H235" s="10"/>
      <c r="I235" s="10"/>
      <c r="J235" s="10"/>
      <c r="K235" s="11"/>
      <c r="L235" s="10"/>
      <c r="M235" s="10"/>
      <c r="N235" s="10"/>
      <c r="O235" s="83"/>
      <c r="P235" s="10"/>
      <c r="Q235" s="83"/>
      <c r="R235" s="10"/>
      <c r="S235" s="10"/>
      <c r="T235" s="10"/>
      <c r="U235" s="10"/>
      <c r="V235" s="10"/>
      <c r="W235" s="68"/>
    </row>
    <row r="236" spans="1:23" s="72" customFormat="1" ht="15">
      <c r="A236" s="71"/>
      <c r="B236" s="68">
        <f>'Establishment details'!$C$17</f>
        <v>0</v>
      </c>
      <c r="C236" s="68">
        <f>'Establishment details'!$C$19</f>
        <v>0</v>
      </c>
      <c r="D236" s="68">
        <f>'Establishment details'!$C$22</f>
        <v>0</v>
      </c>
      <c r="E236" s="10"/>
      <c r="F236" s="83"/>
      <c r="G236" s="10"/>
      <c r="H236" s="10"/>
      <c r="I236" s="10"/>
      <c r="J236" s="10"/>
      <c r="K236" s="11"/>
      <c r="L236" s="10"/>
      <c r="M236" s="10"/>
      <c r="N236" s="10"/>
      <c r="O236" s="83"/>
      <c r="P236" s="10"/>
      <c r="Q236" s="83"/>
      <c r="R236" s="10"/>
      <c r="S236" s="10"/>
      <c r="T236" s="10"/>
      <c r="U236" s="10"/>
      <c r="V236" s="10"/>
      <c r="W236" s="68"/>
    </row>
    <row r="237" spans="1:23" s="72" customFormat="1" ht="15">
      <c r="A237" s="71"/>
      <c r="B237" s="68">
        <f>'Establishment details'!$C$17</f>
        <v>0</v>
      </c>
      <c r="C237" s="68">
        <f>'Establishment details'!$C$19</f>
        <v>0</v>
      </c>
      <c r="D237" s="68">
        <f>'Establishment details'!$C$22</f>
        <v>0</v>
      </c>
      <c r="E237" s="10"/>
      <c r="F237" s="83"/>
      <c r="G237" s="10"/>
      <c r="H237" s="10"/>
      <c r="I237" s="10"/>
      <c r="J237" s="10"/>
      <c r="K237" s="11"/>
      <c r="L237" s="10"/>
      <c r="M237" s="10"/>
      <c r="N237" s="10"/>
      <c r="O237" s="83"/>
      <c r="P237" s="10"/>
      <c r="Q237" s="83"/>
      <c r="R237" s="10"/>
      <c r="S237" s="10"/>
      <c r="T237" s="10"/>
      <c r="U237" s="10"/>
      <c r="V237" s="10"/>
      <c r="W237" s="68"/>
    </row>
    <row r="238" spans="1:23" s="72" customFormat="1" ht="15">
      <c r="A238" s="71"/>
      <c r="B238" s="68">
        <f>'Establishment details'!$C$17</f>
        <v>0</v>
      </c>
      <c r="C238" s="68">
        <f>'Establishment details'!$C$19</f>
        <v>0</v>
      </c>
      <c r="D238" s="68">
        <f>'Establishment details'!$C$22</f>
        <v>0</v>
      </c>
      <c r="E238" s="10"/>
      <c r="F238" s="83"/>
      <c r="G238" s="10"/>
      <c r="H238" s="10"/>
      <c r="I238" s="10"/>
      <c r="J238" s="10"/>
      <c r="K238" s="11"/>
      <c r="L238" s="10"/>
      <c r="M238" s="10"/>
      <c r="N238" s="10"/>
      <c r="O238" s="83"/>
      <c r="P238" s="10"/>
      <c r="Q238" s="83"/>
      <c r="R238" s="10"/>
      <c r="S238" s="10"/>
      <c r="T238" s="10"/>
      <c r="U238" s="10"/>
      <c r="V238" s="10"/>
      <c r="W238" s="68"/>
    </row>
    <row r="239" spans="1:23" s="72" customFormat="1" ht="15">
      <c r="A239" s="71"/>
      <c r="B239" s="68">
        <f>'Establishment details'!$C$17</f>
        <v>0</v>
      </c>
      <c r="C239" s="68">
        <f>'Establishment details'!$C$19</f>
        <v>0</v>
      </c>
      <c r="D239" s="68">
        <f>'Establishment details'!$C$22</f>
        <v>0</v>
      </c>
      <c r="E239" s="10"/>
      <c r="F239" s="83"/>
      <c r="G239" s="10"/>
      <c r="H239" s="10"/>
      <c r="I239" s="10"/>
      <c r="J239" s="10"/>
      <c r="K239" s="11"/>
      <c r="L239" s="10"/>
      <c r="M239" s="10"/>
      <c r="N239" s="10"/>
      <c r="O239" s="83"/>
      <c r="P239" s="10"/>
      <c r="Q239" s="83"/>
      <c r="R239" s="10"/>
      <c r="S239" s="10"/>
      <c r="T239" s="10"/>
      <c r="U239" s="10"/>
      <c r="V239" s="10"/>
      <c r="W239" s="68"/>
    </row>
    <row r="240" spans="1:23" s="72" customFormat="1" ht="15">
      <c r="A240" s="71"/>
      <c r="B240" s="68">
        <f>'Establishment details'!$C$17</f>
        <v>0</v>
      </c>
      <c r="C240" s="68">
        <f>'Establishment details'!$C$19</f>
        <v>0</v>
      </c>
      <c r="D240" s="68">
        <f>'Establishment details'!$C$22</f>
        <v>0</v>
      </c>
      <c r="E240" s="10"/>
      <c r="F240" s="83"/>
      <c r="G240" s="10"/>
      <c r="H240" s="10"/>
      <c r="I240" s="10"/>
      <c r="J240" s="10"/>
      <c r="K240" s="11"/>
      <c r="L240" s="10"/>
      <c r="M240" s="10"/>
      <c r="N240" s="10"/>
      <c r="O240" s="83"/>
      <c r="P240" s="10"/>
      <c r="Q240" s="83"/>
      <c r="R240" s="10"/>
      <c r="S240" s="10"/>
      <c r="T240" s="10"/>
      <c r="U240" s="10"/>
      <c r="V240" s="10"/>
      <c r="W240" s="68"/>
    </row>
    <row r="241" spans="1:23" s="72" customFormat="1" ht="15">
      <c r="A241" s="71"/>
      <c r="B241" s="68">
        <f>'Establishment details'!$C$17</f>
        <v>0</v>
      </c>
      <c r="C241" s="68">
        <f>'Establishment details'!$C$19</f>
        <v>0</v>
      </c>
      <c r="D241" s="68">
        <f>'Establishment details'!$C$22</f>
        <v>0</v>
      </c>
      <c r="E241" s="10"/>
      <c r="F241" s="83"/>
      <c r="G241" s="10"/>
      <c r="H241" s="10"/>
      <c r="I241" s="10"/>
      <c r="J241" s="10"/>
      <c r="K241" s="11"/>
      <c r="L241" s="10"/>
      <c r="M241" s="10"/>
      <c r="N241" s="10"/>
      <c r="O241" s="83"/>
      <c r="P241" s="10"/>
      <c r="Q241" s="83"/>
      <c r="R241" s="10"/>
      <c r="S241" s="10"/>
      <c r="T241" s="10"/>
      <c r="U241" s="10"/>
      <c r="V241" s="10"/>
      <c r="W241" s="68"/>
    </row>
    <row r="242" spans="1:23" s="72" customFormat="1" ht="15">
      <c r="A242" s="71"/>
      <c r="B242" s="68">
        <f>'Establishment details'!$C$17</f>
        <v>0</v>
      </c>
      <c r="C242" s="68">
        <f>'Establishment details'!$C$19</f>
        <v>0</v>
      </c>
      <c r="D242" s="68">
        <f>'Establishment details'!$C$22</f>
        <v>0</v>
      </c>
      <c r="E242" s="10"/>
      <c r="F242" s="83"/>
      <c r="G242" s="10"/>
      <c r="H242" s="10"/>
      <c r="I242" s="10"/>
      <c r="J242" s="10"/>
      <c r="K242" s="11"/>
      <c r="L242" s="10"/>
      <c r="M242" s="10"/>
      <c r="N242" s="10"/>
      <c r="O242" s="83"/>
      <c r="P242" s="10"/>
      <c r="Q242" s="83"/>
      <c r="R242" s="10"/>
      <c r="S242" s="10"/>
      <c r="T242" s="10"/>
      <c r="U242" s="10"/>
      <c r="V242" s="10"/>
      <c r="W242" s="68"/>
    </row>
    <row r="243" spans="1:23" s="72" customFormat="1" ht="15">
      <c r="A243" s="71"/>
      <c r="B243" s="68">
        <f>'Establishment details'!$C$17</f>
        <v>0</v>
      </c>
      <c r="C243" s="68">
        <f>'Establishment details'!$C$19</f>
        <v>0</v>
      </c>
      <c r="D243" s="68">
        <f>'Establishment details'!$C$22</f>
        <v>0</v>
      </c>
      <c r="E243" s="10"/>
      <c r="F243" s="83"/>
      <c r="G243" s="10"/>
      <c r="H243" s="10"/>
      <c r="I243" s="10"/>
      <c r="J243" s="10"/>
      <c r="K243" s="11"/>
      <c r="L243" s="10"/>
      <c r="M243" s="10"/>
      <c r="N243" s="10"/>
      <c r="O243" s="83"/>
      <c r="P243" s="10"/>
      <c r="Q243" s="83"/>
      <c r="R243" s="10"/>
      <c r="S243" s="10"/>
      <c r="T243" s="10"/>
      <c r="U243" s="10"/>
      <c r="V243" s="10"/>
      <c r="W243" s="68"/>
    </row>
    <row r="244" spans="1:23" s="72" customFormat="1" ht="15">
      <c r="A244" s="71"/>
      <c r="B244" s="68">
        <f>'Establishment details'!$C$17</f>
        <v>0</v>
      </c>
      <c r="C244" s="68">
        <f>'Establishment details'!$C$19</f>
        <v>0</v>
      </c>
      <c r="D244" s="68">
        <f>'Establishment details'!$C$22</f>
        <v>0</v>
      </c>
      <c r="E244" s="10"/>
      <c r="F244" s="83"/>
      <c r="G244" s="10"/>
      <c r="H244" s="10"/>
      <c r="I244" s="10"/>
      <c r="J244" s="10"/>
      <c r="K244" s="11"/>
      <c r="L244" s="10"/>
      <c r="M244" s="10"/>
      <c r="N244" s="10"/>
      <c r="O244" s="83"/>
      <c r="P244" s="10"/>
      <c r="Q244" s="83"/>
      <c r="R244" s="10"/>
      <c r="S244" s="10"/>
      <c r="T244" s="10"/>
      <c r="U244" s="10"/>
      <c r="V244" s="10"/>
      <c r="W244" s="68"/>
    </row>
    <row r="245" spans="1:23" s="72" customFormat="1" ht="15">
      <c r="A245" s="71"/>
      <c r="B245" s="68">
        <f>'Establishment details'!$C$17</f>
        <v>0</v>
      </c>
      <c r="C245" s="68">
        <f>'Establishment details'!$C$19</f>
        <v>0</v>
      </c>
      <c r="D245" s="68">
        <f>'Establishment details'!$C$22</f>
        <v>0</v>
      </c>
      <c r="E245" s="10"/>
      <c r="F245" s="83"/>
      <c r="G245" s="10"/>
      <c r="H245" s="10"/>
      <c r="I245" s="10"/>
      <c r="J245" s="10"/>
      <c r="K245" s="11"/>
      <c r="L245" s="10"/>
      <c r="M245" s="10"/>
      <c r="N245" s="10"/>
      <c r="O245" s="83"/>
      <c r="P245" s="10"/>
      <c r="Q245" s="83"/>
      <c r="R245" s="10"/>
      <c r="S245" s="10"/>
      <c r="T245" s="10"/>
      <c r="U245" s="10"/>
      <c r="V245" s="10"/>
      <c r="W245" s="68"/>
    </row>
    <row r="246" spans="1:23" s="72" customFormat="1" ht="15">
      <c r="A246" s="71"/>
      <c r="B246" s="68">
        <f>'Establishment details'!$C$17</f>
        <v>0</v>
      </c>
      <c r="C246" s="68">
        <f>'Establishment details'!$C$19</f>
        <v>0</v>
      </c>
      <c r="D246" s="68">
        <f>'Establishment details'!$C$22</f>
        <v>0</v>
      </c>
      <c r="E246" s="10"/>
      <c r="F246" s="83"/>
      <c r="G246" s="10"/>
      <c r="H246" s="10"/>
      <c r="I246" s="10"/>
      <c r="J246" s="10"/>
      <c r="K246" s="11"/>
      <c r="L246" s="10"/>
      <c r="M246" s="10"/>
      <c r="N246" s="10"/>
      <c r="O246" s="83"/>
      <c r="P246" s="10"/>
      <c r="Q246" s="83"/>
      <c r="R246" s="10"/>
      <c r="S246" s="10"/>
      <c r="T246" s="10"/>
      <c r="U246" s="10"/>
      <c r="V246" s="10"/>
      <c r="W246" s="68"/>
    </row>
    <row r="247" spans="1:23" s="72" customFormat="1" ht="15">
      <c r="A247" s="71"/>
      <c r="B247" s="68">
        <f>'Establishment details'!$C$17</f>
        <v>0</v>
      </c>
      <c r="C247" s="68">
        <f>'Establishment details'!$C$19</f>
        <v>0</v>
      </c>
      <c r="D247" s="68">
        <f>'Establishment details'!$C$22</f>
        <v>0</v>
      </c>
      <c r="E247" s="10"/>
      <c r="F247" s="83"/>
      <c r="G247" s="10"/>
      <c r="H247" s="10"/>
      <c r="I247" s="10"/>
      <c r="J247" s="10"/>
      <c r="K247" s="11"/>
      <c r="L247" s="10"/>
      <c r="M247" s="10"/>
      <c r="N247" s="10"/>
      <c r="O247" s="83"/>
      <c r="P247" s="10"/>
      <c r="Q247" s="83"/>
      <c r="R247" s="10"/>
      <c r="S247" s="10"/>
      <c r="T247" s="10"/>
      <c r="U247" s="10"/>
      <c r="V247" s="10"/>
      <c r="W247" s="68"/>
    </row>
    <row r="248" spans="1:23" s="72" customFormat="1" ht="15">
      <c r="A248" s="71"/>
      <c r="B248" s="68">
        <f>'Establishment details'!$C$17</f>
        <v>0</v>
      </c>
      <c r="C248" s="68">
        <f>'Establishment details'!$C$19</f>
        <v>0</v>
      </c>
      <c r="D248" s="68">
        <f>'Establishment details'!$C$22</f>
        <v>0</v>
      </c>
      <c r="E248" s="10"/>
      <c r="F248" s="83"/>
      <c r="G248" s="10"/>
      <c r="H248" s="10"/>
      <c r="I248" s="10"/>
      <c r="J248" s="10"/>
      <c r="K248" s="11"/>
      <c r="L248" s="10"/>
      <c r="M248" s="10"/>
      <c r="N248" s="10"/>
      <c r="O248" s="83"/>
      <c r="P248" s="10"/>
      <c r="Q248" s="83"/>
      <c r="R248" s="10"/>
      <c r="S248" s="10"/>
      <c r="T248" s="10"/>
      <c r="U248" s="10"/>
      <c r="V248" s="10"/>
      <c r="W248" s="68"/>
    </row>
    <row r="249" spans="1:23" s="72" customFormat="1" ht="15">
      <c r="A249" s="71"/>
      <c r="B249" s="68">
        <f>'Establishment details'!$C$17</f>
        <v>0</v>
      </c>
      <c r="C249" s="68">
        <f>'Establishment details'!$C$19</f>
        <v>0</v>
      </c>
      <c r="D249" s="68">
        <f>'Establishment details'!$C$22</f>
        <v>0</v>
      </c>
      <c r="E249" s="10"/>
      <c r="F249" s="83"/>
      <c r="G249" s="10"/>
      <c r="H249" s="10"/>
      <c r="I249" s="10"/>
      <c r="J249" s="10"/>
      <c r="K249" s="11"/>
      <c r="L249" s="10"/>
      <c r="M249" s="10"/>
      <c r="N249" s="10"/>
      <c r="O249" s="83"/>
      <c r="P249" s="10"/>
      <c r="Q249" s="83"/>
      <c r="R249" s="10"/>
      <c r="S249" s="10"/>
      <c r="T249" s="10"/>
      <c r="U249" s="10"/>
      <c r="V249" s="10"/>
      <c r="W249" s="68"/>
    </row>
    <row r="250" spans="1:23" s="72" customFormat="1" ht="15">
      <c r="A250" s="71"/>
      <c r="B250" s="68">
        <f>'Establishment details'!$C$17</f>
        <v>0</v>
      </c>
      <c r="C250" s="68">
        <f>'Establishment details'!$C$19</f>
        <v>0</v>
      </c>
      <c r="D250" s="68">
        <f>'Establishment details'!$C$22</f>
        <v>0</v>
      </c>
      <c r="E250" s="10"/>
      <c r="F250" s="83"/>
      <c r="G250" s="10"/>
      <c r="H250" s="10"/>
      <c r="I250" s="10"/>
      <c r="J250" s="10"/>
      <c r="K250" s="11"/>
      <c r="L250" s="10"/>
      <c r="M250" s="10"/>
      <c r="N250" s="10"/>
      <c r="O250" s="83"/>
      <c r="P250" s="10"/>
      <c r="Q250" s="83"/>
      <c r="R250" s="10"/>
      <c r="S250" s="10"/>
      <c r="T250" s="10"/>
      <c r="U250" s="10"/>
      <c r="V250" s="10"/>
      <c r="W250" s="68"/>
    </row>
    <row r="251" spans="1:23" s="72" customFormat="1" ht="15">
      <c r="A251" s="71"/>
      <c r="B251" s="68">
        <f>'Establishment details'!$C$17</f>
        <v>0</v>
      </c>
      <c r="C251" s="68">
        <f>'Establishment details'!$C$19</f>
        <v>0</v>
      </c>
      <c r="D251" s="68">
        <f>'Establishment details'!$C$22</f>
        <v>0</v>
      </c>
      <c r="E251" s="10"/>
      <c r="F251" s="83"/>
      <c r="G251" s="10"/>
      <c r="H251" s="10"/>
      <c r="I251" s="10"/>
      <c r="J251" s="10"/>
      <c r="K251" s="11"/>
      <c r="L251" s="10"/>
      <c r="M251" s="10"/>
      <c r="N251" s="10"/>
      <c r="O251" s="83"/>
      <c r="P251" s="10"/>
      <c r="Q251" s="83"/>
      <c r="R251" s="10"/>
      <c r="S251" s="10"/>
      <c r="T251" s="10"/>
      <c r="U251" s="10"/>
      <c r="V251" s="10"/>
      <c r="W251" s="68"/>
    </row>
    <row r="252" spans="1:23" s="72" customFormat="1" ht="15">
      <c r="A252" s="71"/>
      <c r="B252" s="68">
        <f>'Establishment details'!$C$17</f>
        <v>0</v>
      </c>
      <c r="C252" s="68">
        <f>'Establishment details'!$C$19</f>
        <v>0</v>
      </c>
      <c r="D252" s="68">
        <f>'Establishment details'!$C$22</f>
        <v>0</v>
      </c>
      <c r="E252" s="10"/>
      <c r="F252" s="83"/>
      <c r="G252" s="10"/>
      <c r="H252" s="10"/>
      <c r="I252" s="10"/>
      <c r="J252" s="10"/>
      <c r="K252" s="11"/>
      <c r="L252" s="10"/>
      <c r="M252" s="10"/>
      <c r="N252" s="10"/>
      <c r="O252" s="83"/>
      <c r="P252" s="10"/>
      <c r="Q252" s="83"/>
      <c r="R252" s="10"/>
      <c r="S252" s="10"/>
      <c r="T252" s="10"/>
      <c r="U252" s="10"/>
      <c r="V252" s="10"/>
      <c r="W252" s="68"/>
    </row>
    <row r="253" spans="1:23" s="72" customFormat="1" ht="15">
      <c r="A253" s="71"/>
      <c r="B253" s="68">
        <f>'Establishment details'!$C$17</f>
        <v>0</v>
      </c>
      <c r="C253" s="68">
        <f>'Establishment details'!$C$19</f>
        <v>0</v>
      </c>
      <c r="D253" s="68">
        <f>'Establishment details'!$C$22</f>
        <v>0</v>
      </c>
      <c r="E253" s="10"/>
      <c r="F253" s="83"/>
      <c r="G253" s="10"/>
      <c r="H253" s="10"/>
      <c r="I253" s="10"/>
      <c r="J253" s="10"/>
      <c r="K253" s="11"/>
      <c r="L253" s="10"/>
      <c r="M253" s="10"/>
      <c r="N253" s="10"/>
      <c r="O253" s="83"/>
      <c r="P253" s="10"/>
      <c r="Q253" s="83"/>
      <c r="R253" s="10"/>
      <c r="S253" s="10"/>
      <c r="T253" s="10"/>
      <c r="U253" s="10"/>
      <c r="V253" s="10"/>
      <c r="W253" s="68"/>
    </row>
    <row r="254" spans="1:23" s="72" customFormat="1" ht="15">
      <c r="A254" s="71"/>
      <c r="B254" s="68">
        <f>'Establishment details'!$C$17</f>
        <v>0</v>
      </c>
      <c r="C254" s="68">
        <f>'Establishment details'!$C$19</f>
        <v>0</v>
      </c>
      <c r="D254" s="68">
        <f>'Establishment details'!$C$22</f>
        <v>0</v>
      </c>
      <c r="E254" s="10"/>
      <c r="F254" s="83"/>
      <c r="G254" s="10"/>
      <c r="H254" s="10"/>
      <c r="I254" s="10"/>
      <c r="J254" s="10"/>
      <c r="K254" s="11"/>
      <c r="L254" s="10"/>
      <c r="M254" s="10"/>
      <c r="N254" s="10"/>
      <c r="O254" s="83"/>
      <c r="P254" s="10"/>
      <c r="Q254" s="83"/>
      <c r="R254" s="10"/>
      <c r="S254" s="10"/>
      <c r="T254" s="10"/>
      <c r="U254" s="10"/>
      <c r="V254" s="10"/>
      <c r="W254" s="68"/>
    </row>
    <row r="255" spans="1:23" s="72" customFormat="1" ht="15">
      <c r="A255" s="71"/>
      <c r="B255" s="68">
        <f>'Establishment details'!$C$17</f>
        <v>0</v>
      </c>
      <c r="C255" s="68">
        <f>'Establishment details'!$C$19</f>
        <v>0</v>
      </c>
      <c r="D255" s="68">
        <f>'Establishment details'!$C$22</f>
        <v>0</v>
      </c>
      <c r="E255" s="10"/>
      <c r="F255" s="83"/>
      <c r="G255" s="10"/>
      <c r="H255" s="10"/>
      <c r="I255" s="10"/>
      <c r="J255" s="10"/>
      <c r="K255" s="11"/>
      <c r="L255" s="10"/>
      <c r="M255" s="10"/>
      <c r="N255" s="10"/>
      <c r="O255" s="83"/>
      <c r="P255" s="10"/>
      <c r="Q255" s="83"/>
      <c r="R255" s="10"/>
      <c r="S255" s="10"/>
      <c r="T255" s="10"/>
      <c r="U255" s="10"/>
      <c r="V255" s="10"/>
      <c r="W255" s="68"/>
    </row>
    <row r="256" spans="1:23" s="72" customFormat="1" ht="15">
      <c r="A256" s="71"/>
      <c r="B256" s="68">
        <f>'Establishment details'!$C$17</f>
        <v>0</v>
      </c>
      <c r="C256" s="68">
        <f>'Establishment details'!$C$19</f>
        <v>0</v>
      </c>
      <c r="D256" s="68">
        <f>'Establishment details'!$C$22</f>
        <v>0</v>
      </c>
      <c r="E256" s="10"/>
      <c r="F256" s="83"/>
      <c r="G256" s="10"/>
      <c r="H256" s="10"/>
      <c r="I256" s="10"/>
      <c r="J256" s="10"/>
      <c r="K256" s="11"/>
      <c r="L256" s="10"/>
      <c r="M256" s="10"/>
      <c r="N256" s="10"/>
      <c r="O256" s="83"/>
      <c r="P256" s="10"/>
      <c r="Q256" s="83"/>
      <c r="R256" s="10"/>
      <c r="S256" s="10"/>
      <c r="T256" s="10"/>
      <c r="U256" s="10"/>
      <c r="V256" s="10"/>
      <c r="W256" s="68"/>
    </row>
    <row r="257" spans="1:23" s="72" customFormat="1" ht="15">
      <c r="A257" s="71"/>
      <c r="B257" s="68">
        <f>'Establishment details'!$C$17</f>
        <v>0</v>
      </c>
      <c r="C257" s="68">
        <f>'Establishment details'!$C$19</f>
        <v>0</v>
      </c>
      <c r="D257" s="68">
        <f>'Establishment details'!$C$22</f>
        <v>0</v>
      </c>
      <c r="E257" s="10"/>
      <c r="F257" s="83"/>
      <c r="G257" s="10"/>
      <c r="H257" s="10"/>
      <c r="I257" s="10"/>
      <c r="J257" s="10"/>
      <c r="K257" s="11"/>
      <c r="L257" s="10"/>
      <c r="M257" s="10"/>
      <c r="N257" s="10"/>
      <c r="O257" s="83"/>
      <c r="P257" s="10"/>
      <c r="Q257" s="83"/>
      <c r="R257" s="10"/>
      <c r="S257" s="10"/>
      <c r="T257" s="10"/>
      <c r="U257" s="10"/>
      <c r="V257" s="10"/>
      <c r="W257" s="68"/>
    </row>
    <row r="258" spans="1:23" s="72" customFormat="1" ht="15">
      <c r="A258" s="71"/>
      <c r="B258" s="68">
        <f>'Establishment details'!$C$17</f>
        <v>0</v>
      </c>
      <c r="C258" s="68">
        <f>'Establishment details'!$C$19</f>
        <v>0</v>
      </c>
      <c r="D258" s="68">
        <f>'Establishment details'!$C$22</f>
        <v>0</v>
      </c>
      <c r="E258" s="10"/>
      <c r="F258" s="83"/>
      <c r="G258" s="10"/>
      <c r="H258" s="10"/>
      <c r="I258" s="10"/>
      <c r="J258" s="10"/>
      <c r="K258" s="11"/>
      <c r="L258" s="10"/>
      <c r="M258" s="10"/>
      <c r="N258" s="10"/>
      <c r="O258" s="83"/>
      <c r="P258" s="10"/>
      <c r="Q258" s="83"/>
      <c r="R258" s="10"/>
      <c r="S258" s="10"/>
      <c r="T258" s="10"/>
      <c r="U258" s="10"/>
      <c r="V258" s="10"/>
      <c r="W258" s="68"/>
    </row>
    <row r="259" spans="1:23" s="72" customFormat="1" ht="15">
      <c r="A259" s="71"/>
      <c r="B259" s="68">
        <f>'Establishment details'!$C$17</f>
        <v>0</v>
      </c>
      <c r="C259" s="68">
        <f>'Establishment details'!$C$19</f>
        <v>0</v>
      </c>
      <c r="D259" s="68">
        <f>'Establishment details'!$C$22</f>
        <v>0</v>
      </c>
      <c r="E259" s="10"/>
      <c r="F259" s="83"/>
      <c r="G259" s="10"/>
      <c r="H259" s="10"/>
      <c r="I259" s="10"/>
      <c r="J259" s="10"/>
      <c r="K259" s="11"/>
      <c r="L259" s="10"/>
      <c r="M259" s="10"/>
      <c r="N259" s="10"/>
      <c r="O259" s="83"/>
      <c r="P259" s="10"/>
      <c r="Q259" s="83"/>
      <c r="R259" s="10"/>
      <c r="S259" s="10"/>
      <c r="T259" s="10"/>
      <c r="U259" s="10"/>
      <c r="V259" s="10"/>
      <c r="W259" s="68"/>
    </row>
    <row r="260" spans="1:23" s="72" customFormat="1" ht="15">
      <c r="A260" s="71"/>
      <c r="B260" s="68">
        <f>'Establishment details'!$C$17</f>
        <v>0</v>
      </c>
      <c r="C260" s="68">
        <f>'Establishment details'!$C$19</f>
        <v>0</v>
      </c>
      <c r="D260" s="68">
        <f>'Establishment details'!$C$22</f>
        <v>0</v>
      </c>
      <c r="E260" s="10"/>
      <c r="F260" s="83"/>
      <c r="G260" s="10"/>
      <c r="H260" s="10"/>
      <c r="I260" s="10"/>
      <c r="J260" s="10"/>
      <c r="K260" s="11"/>
      <c r="L260" s="10"/>
      <c r="M260" s="10"/>
      <c r="N260" s="10"/>
      <c r="O260" s="83"/>
      <c r="P260" s="10"/>
      <c r="Q260" s="83"/>
      <c r="R260" s="10"/>
      <c r="S260" s="10"/>
      <c r="T260" s="10"/>
      <c r="U260" s="10"/>
      <c r="V260" s="10"/>
      <c r="W260" s="68"/>
    </row>
    <row r="261" spans="1:23" s="72" customFormat="1" ht="15">
      <c r="A261" s="71"/>
      <c r="B261" s="68">
        <f>'Establishment details'!$C$17</f>
        <v>0</v>
      </c>
      <c r="C261" s="68">
        <f>'Establishment details'!$C$19</f>
        <v>0</v>
      </c>
      <c r="D261" s="68">
        <f>'Establishment details'!$C$22</f>
        <v>0</v>
      </c>
      <c r="E261" s="10"/>
      <c r="F261" s="83"/>
      <c r="G261" s="10"/>
      <c r="H261" s="10"/>
      <c r="I261" s="10"/>
      <c r="J261" s="10"/>
      <c r="K261" s="11"/>
      <c r="L261" s="10"/>
      <c r="M261" s="10"/>
      <c r="N261" s="10"/>
      <c r="O261" s="83"/>
      <c r="P261" s="10"/>
      <c r="Q261" s="83"/>
      <c r="R261" s="10"/>
      <c r="S261" s="10"/>
      <c r="T261" s="10"/>
      <c r="U261" s="10"/>
      <c r="V261" s="10"/>
      <c r="W261" s="68"/>
    </row>
    <row r="262" spans="1:23" s="72" customFormat="1" ht="15">
      <c r="A262" s="71"/>
      <c r="B262" s="68">
        <f>'Establishment details'!$C$17</f>
        <v>0</v>
      </c>
      <c r="C262" s="68">
        <f>'Establishment details'!$C$19</f>
        <v>0</v>
      </c>
      <c r="D262" s="68">
        <f>'Establishment details'!$C$22</f>
        <v>0</v>
      </c>
      <c r="E262" s="10"/>
      <c r="F262" s="83"/>
      <c r="G262" s="10"/>
      <c r="H262" s="10"/>
      <c r="I262" s="10"/>
      <c r="J262" s="10"/>
      <c r="K262" s="11"/>
      <c r="L262" s="10"/>
      <c r="M262" s="10"/>
      <c r="N262" s="10"/>
      <c r="O262" s="83"/>
      <c r="P262" s="10"/>
      <c r="Q262" s="83"/>
      <c r="R262" s="10"/>
      <c r="S262" s="10"/>
      <c r="T262" s="10"/>
      <c r="U262" s="10"/>
      <c r="V262" s="10"/>
      <c r="W262" s="68"/>
    </row>
    <row r="263" spans="1:23" s="72" customFormat="1" ht="15">
      <c r="A263" s="71"/>
      <c r="B263" s="68">
        <f>'Establishment details'!$C$17</f>
        <v>0</v>
      </c>
      <c r="C263" s="68">
        <f>'Establishment details'!$C$19</f>
        <v>0</v>
      </c>
      <c r="D263" s="68">
        <f>'Establishment details'!$C$22</f>
        <v>0</v>
      </c>
      <c r="E263" s="10"/>
      <c r="F263" s="83"/>
      <c r="G263" s="10"/>
      <c r="H263" s="10"/>
      <c r="I263" s="10"/>
      <c r="J263" s="10"/>
      <c r="K263" s="11"/>
      <c r="L263" s="10"/>
      <c r="M263" s="10"/>
      <c r="N263" s="10"/>
      <c r="O263" s="83"/>
      <c r="P263" s="10"/>
      <c r="Q263" s="83"/>
      <c r="R263" s="10"/>
      <c r="S263" s="10"/>
      <c r="T263" s="10"/>
      <c r="U263" s="10"/>
      <c r="V263" s="10"/>
      <c r="W263" s="68"/>
    </row>
    <row r="264" spans="1:23" s="72" customFormat="1" ht="15">
      <c r="A264" s="71"/>
      <c r="B264" s="68">
        <f>'Establishment details'!$C$17</f>
        <v>0</v>
      </c>
      <c r="C264" s="68">
        <f>'Establishment details'!$C$19</f>
        <v>0</v>
      </c>
      <c r="D264" s="68">
        <f>'Establishment details'!$C$22</f>
        <v>0</v>
      </c>
      <c r="E264" s="10"/>
      <c r="F264" s="83"/>
      <c r="G264" s="10"/>
      <c r="H264" s="10"/>
      <c r="I264" s="10"/>
      <c r="J264" s="10"/>
      <c r="K264" s="11"/>
      <c r="L264" s="10"/>
      <c r="M264" s="10"/>
      <c r="N264" s="10"/>
      <c r="O264" s="83"/>
      <c r="P264" s="10"/>
      <c r="Q264" s="83"/>
      <c r="R264" s="10"/>
      <c r="S264" s="10"/>
      <c r="T264" s="10"/>
      <c r="U264" s="10"/>
      <c r="V264" s="10"/>
      <c r="W264" s="68"/>
    </row>
    <row r="265" spans="1:23" s="72" customFormat="1" ht="15">
      <c r="A265" s="71"/>
      <c r="B265" s="68">
        <f>'Establishment details'!$C$17</f>
        <v>0</v>
      </c>
      <c r="C265" s="68">
        <f>'Establishment details'!$C$19</f>
        <v>0</v>
      </c>
      <c r="D265" s="68">
        <f>'Establishment details'!$C$22</f>
        <v>0</v>
      </c>
      <c r="E265" s="10"/>
      <c r="F265" s="83"/>
      <c r="G265" s="10"/>
      <c r="H265" s="10"/>
      <c r="I265" s="10"/>
      <c r="J265" s="10"/>
      <c r="K265" s="11"/>
      <c r="L265" s="10"/>
      <c r="M265" s="10"/>
      <c r="N265" s="10"/>
      <c r="O265" s="83"/>
      <c r="P265" s="10"/>
      <c r="Q265" s="83"/>
      <c r="R265" s="10"/>
      <c r="S265" s="10"/>
      <c r="T265" s="10"/>
      <c r="U265" s="10"/>
      <c r="V265" s="10"/>
      <c r="W265" s="68"/>
    </row>
    <row r="266" spans="1:23" s="72" customFormat="1" ht="15">
      <c r="A266" s="71"/>
      <c r="B266" s="68">
        <f>'Establishment details'!$C$17</f>
        <v>0</v>
      </c>
      <c r="C266" s="68">
        <f>'Establishment details'!$C$19</f>
        <v>0</v>
      </c>
      <c r="D266" s="68">
        <f>'Establishment details'!$C$22</f>
        <v>0</v>
      </c>
      <c r="E266" s="10"/>
      <c r="F266" s="83"/>
      <c r="G266" s="10"/>
      <c r="H266" s="10"/>
      <c r="I266" s="10"/>
      <c r="J266" s="10"/>
      <c r="K266" s="11"/>
      <c r="L266" s="10"/>
      <c r="M266" s="10"/>
      <c r="N266" s="10"/>
      <c r="O266" s="83"/>
      <c r="P266" s="10"/>
      <c r="Q266" s="83"/>
      <c r="R266" s="10"/>
      <c r="S266" s="10"/>
      <c r="T266" s="10"/>
      <c r="U266" s="10"/>
      <c r="V266" s="10"/>
      <c r="W266" s="68"/>
    </row>
    <row r="267" spans="1:23" s="72" customFormat="1" ht="15">
      <c r="A267" s="71"/>
      <c r="B267" s="68">
        <f>'Establishment details'!$C$17</f>
        <v>0</v>
      </c>
      <c r="C267" s="68">
        <f>'Establishment details'!$C$19</f>
        <v>0</v>
      </c>
      <c r="D267" s="68">
        <f>'Establishment details'!$C$22</f>
        <v>0</v>
      </c>
      <c r="E267" s="10"/>
      <c r="F267" s="83"/>
      <c r="G267" s="10"/>
      <c r="H267" s="10"/>
      <c r="I267" s="10"/>
      <c r="J267" s="10"/>
      <c r="K267" s="11"/>
      <c r="L267" s="10"/>
      <c r="M267" s="10"/>
      <c r="N267" s="10"/>
      <c r="O267" s="83"/>
      <c r="P267" s="10"/>
      <c r="Q267" s="83"/>
      <c r="R267" s="10"/>
      <c r="S267" s="10"/>
      <c r="T267" s="10"/>
      <c r="U267" s="10"/>
      <c r="V267" s="10"/>
      <c r="W267" s="68"/>
    </row>
    <row r="268" spans="1:23" s="72" customFormat="1" ht="15">
      <c r="A268" s="71"/>
      <c r="B268" s="68">
        <f>'Establishment details'!$C$17</f>
        <v>0</v>
      </c>
      <c r="C268" s="68">
        <f>'Establishment details'!$C$19</f>
        <v>0</v>
      </c>
      <c r="D268" s="68">
        <f>'Establishment details'!$C$22</f>
        <v>0</v>
      </c>
      <c r="E268" s="10"/>
      <c r="F268" s="83"/>
      <c r="G268" s="10"/>
      <c r="H268" s="10"/>
      <c r="I268" s="10"/>
      <c r="J268" s="10"/>
      <c r="K268" s="11"/>
      <c r="L268" s="10"/>
      <c r="M268" s="10"/>
      <c r="N268" s="10"/>
      <c r="O268" s="83"/>
      <c r="P268" s="10"/>
      <c r="Q268" s="83"/>
      <c r="R268" s="10"/>
      <c r="S268" s="10"/>
      <c r="T268" s="10"/>
      <c r="U268" s="10"/>
      <c r="V268" s="10"/>
      <c r="W268" s="68"/>
    </row>
    <row r="269" spans="1:23" s="72" customFormat="1" ht="15">
      <c r="A269" s="71"/>
      <c r="B269" s="68">
        <f>'Establishment details'!$C$17</f>
        <v>0</v>
      </c>
      <c r="C269" s="68">
        <f>'Establishment details'!$C$19</f>
        <v>0</v>
      </c>
      <c r="D269" s="68">
        <f>'Establishment details'!$C$22</f>
        <v>0</v>
      </c>
      <c r="E269" s="10"/>
      <c r="F269" s="83"/>
      <c r="G269" s="10"/>
      <c r="H269" s="10"/>
      <c r="I269" s="10"/>
      <c r="J269" s="10"/>
      <c r="K269" s="11"/>
      <c r="L269" s="10"/>
      <c r="M269" s="10"/>
      <c r="N269" s="10"/>
      <c r="O269" s="83"/>
      <c r="P269" s="10"/>
      <c r="Q269" s="83"/>
      <c r="R269" s="10"/>
      <c r="S269" s="10"/>
      <c r="T269" s="10"/>
      <c r="U269" s="10"/>
      <c r="V269" s="10"/>
      <c r="W269" s="68"/>
    </row>
    <row r="270" spans="1:23" s="72" customFormat="1" ht="15">
      <c r="A270" s="71"/>
      <c r="B270" s="68">
        <f>'Establishment details'!$C$17</f>
        <v>0</v>
      </c>
      <c r="C270" s="68">
        <f>'Establishment details'!$C$19</f>
        <v>0</v>
      </c>
      <c r="D270" s="68">
        <f>'Establishment details'!$C$22</f>
        <v>0</v>
      </c>
      <c r="E270" s="10"/>
      <c r="F270" s="83"/>
      <c r="G270" s="10"/>
      <c r="H270" s="10"/>
      <c r="I270" s="10"/>
      <c r="J270" s="10"/>
      <c r="K270" s="11"/>
      <c r="L270" s="10"/>
      <c r="M270" s="10"/>
      <c r="N270" s="10"/>
      <c r="O270" s="83"/>
      <c r="P270" s="10"/>
      <c r="Q270" s="83"/>
      <c r="R270" s="10"/>
      <c r="S270" s="10"/>
      <c r="T270" s="10"/>
      <c r="U270" s="10"/>
      <c r="V270" s="10"/>
      <c r="W270" s="68"/>
    </row>
    <row r="271" spans="1:23" s="72" customFormat="1" ht="15">
      <c r="A271" s="71"/>
      <c r="B271" s="68">
        <f>'Establishment details'!$C$17</f>
        <v>0</v>
      </c>
      <c r="C271" s="68">
        <f>'Establishment details'!$C$19</f>
        <v>0</v>
      </c>
      <c r="D271" s="68">
        <f>'Establishment details'!$C$22</f>
        <v>0</v>
      </c>
      <c r="E271" s="10"/>
      <c r="F271" s="83"/>
      <c r="G271" s="10"/>
      <c r="H271" s="10"/>
      <c r="I271" s="10"/>
      <c r="J271" s="10"/>
      <c r="K271" s="11"/>
      <c r="L271" s="10"/>
      <c r="M271" s="10"/>
      <c r="N271" s="10"/>
      <c r="O271" s="83"/>
      <c r="P271" s="10"/>
      <c r="Q271" s="83"/>
      <c r="R271" s="10"/>
      <c r="S271" s="10"/>
      <c r="T271" s="10"/>
      <c r="U271" s="10"/>
      <c r="V271" s="10"/>
      <c r="W271" s="68"/>
    </row>
    <row r="272" spans="1:23" s="72" customFormat="1" ht="15">
      <c r="A272" s="71"/>
      <c r="B272" s="68">
        <f>'Establishment details'!$C$17</f>
        <v>0</v>
      </c>
      <c r="C272" s="68">
        <f>'Establishment details'!$C$19</f>
        <v>0</v>
      </c>
      <c r="D272" s="68">
        <f>'Establishment details'!$C$22</f>
        <v>0</v>
      </c>
      <c r="E272" s="10"/>
      <c r="F272" s="83"/>
      <c r="G272" s="10"/>
      <c r="H272" s="10"/>
      <c r="I272" s="10"/>
      <c r="J272" s="10"/>
      <c r="K272" s="11"/>
      <c r="L272" s="10"/>
      <c r="M272" s="10"/>
      <c r="N272" s="10"/>
      <c r="O272" s="83"/>
      <c r="P272" s="10"/>
      <c r="Q272" s="83"/>
      <c r="R272" s="10"/>
      <c r="S272" s="10"/>
      <c r="T272" s="10"/>
      <c r="U272" s="10"/>
      <c r="V272" s="10"/>
      <c r="W272" s="68"/>
    </row>
    <row r="273" spans="1:23" s="72" customFormat="1" ht="15">
      <c r="A273" s="71"/>
      <c r="B273" s="68">
        <f>'Establishment details'!$C$17</f>
        <v>0</v>
      </c>
      <c r="C273" s="68">
        <f>'Establishment details'!$C$19</f>
        <v>0</v>
      </c>
      <c r="D273" s="68">
        <f>'Establishment details'!$C$22</f>
        <v>0</v>
      </c>
      <c r="E273" s="10"/>
      <c r="F273" s="83"/>
      <c r="G273" s="10"/>
      <c r="H273" s="10"/>
      <c r="I273" s="10"/>
      <c r="J273" s="10"/>
      <c r="K273" s="11"/>
      <c r="L273" s="10"/>
      <c r="M273" s="10"/>
      <c r="N273" s="10"/>
      <c r="O273" s="83"/>
      <c r="P273" s="10"/>
      <c r="Q273" s="83"/>
      <c r="R273" s="10"/>
      <c r="S273" s="10"/>
      <c r="T273" s="10"/>
      <c r="U273" s="10"/>
      <c r="V273" s="10"/>
      <c r="W273" s="68"/>
    </row>
    <row r="274" spans="1:23" s="72" customFormat="1" ht="15">
      <c r="A274" s="71"/>
      <c r="B274" s="68">
        <f>'Establishment details'!$C$17</f>
        <v>0</v>
      </c>
      <c r="C274" s="68">
        <f>'Establishment details'!$C$19</f>
        <v>0</v>
      </c>
      <c r="D274" s="68">
        <f>'Establishment details'!$C$22</f>
        <v>0</v>
      </c>
      <c r="E274" s="10"/>
      <c r="F274" s="83"/>
      <c r="G274" s="10"/>
      <c r="H274" s="10"/>
      <c r="I274" s="10"/>
      <c r="J274" s="10"/>
      <c r="K274" s="11"/>
      <c r="L274" s="10"/>
      <c r="M274" s="10"/>
      <c r="N274" s="10"/>
      <c r="O274" s="83"/>
      <c r="P274" s="10"/>
      <c r="Q274" s="83"/>
      <c r="R274" s="10"/>
      <c r="S274" s="10"/>
      <c r="T274" s="10"/>
      <c r="U274" s="10"/>
      <c r="V274" s="10"/>
      <c r="W274" s="68"/>
    </row>
    <row r="275" spans="1:23" s="72" customFormat="1" ht="15">
      <c r="A275" s="71"/>
      <c r="B275" s="68">
        <f>'Establishment details'!$C$17</f>
        <v>0</v>
      </c>
      <c r="C275" s="68">
        <f>'Establishment details'!$C$19</f>
        <v>0</v>
      </c>
      <c r="D275" s="68">
        <f>'Establishment details'!$C$22</f>
        <v>0</v>
      </c>
      <c r="E275" s="10"/>
      <c r="F275" s="83"/>
      <c r="G275" s="10"/>
      <c r="H275" s="10"/>
      <c r="I275" s="10"/>
      <c r="J275" s="10"/>
      <c r="K275" s="11"/>
      <c r="L275" s="10"/>
      <c r="M275" s="10"/>
      <c r="N275" s="10"/>
      <c r="O275" s="83"/>
      <c r="P275" s="10"/>
      <c r="Q275" s="83"/>
      <c r="R275" s="10"/>
      <c r="S275" s="10"/>
      <c r="T275" s="10"/>
      <c r="U275" s="10"/>
      <c r="V275" s="10"/>
      <c r="W275" s="68"/>
    </row>
    <row r="276" spans="1:23" s="72" customFormat="1" ht="15">
      <c r="A276" s="71"/>
      <c r="B276" s="68">
        <f>'Establishment details'!$C$17</f>
        <v>0</v>
      </c>
      <c r="C276" s="68">
        <f>'Establishment details'!$C$19</f>
        <v>0</v>
      </c>
      <c r="D276" s="68">
        <f>'Establishment details'!$C$22</f>
        <v>0</v>
      </c>
      <c r="E276" s="10"/>
      <c r="F276" s="83"/>
      <c r="G276" s="10"/>
      <c r="H276" s="10"/>
      <c r="I276" s="10"/>
      <c r="J276" s="10"/>
      <c r="K276" s="11"/>
      <c r="L276" s="10"/>
      <c r="M276" s="10"/>
      <c r="N276" s="10"/>
      <c r="O276" s="83"/>
      <c r="P276" s="10"/>
      <c r="Q276" s="83"/>
      <c r="R276" s="10"/>
      <c r="S276" s="10"/>
      <c r="T276" s="10"/>
      <c r="U276" s="10"/>
      <c r="V276" s="10"/>
      <c r="W276" s="68"/>
    </row>
    <row r="277" spans="1:23" s="72" customFormat="1" ht="15">
      <c r="A277" s="71"/>
      <c r="B277" s="68">
        <f>'Establishment details'!$C$17</f>
        <v>0</v>
      </c>
      <c r="C277" s="68">
        <f>'Establishment details'!$C$19</f>
        <v>0</v>
      </c>
      <c r="D277" s="68">
        <f>'Establishment details'!$C$22</f>
        <v>0</v>
      </c>
      <c r="E277" s="10"/>
      <c r="F277" s="83"/>
      <c r="G277" s="10"/>
      <c r="H277" s="10"/>
      <c r="I277" s="10"/>
      <c r="J277" s="10"/>
      <c r="K277" s="11"/>
      <c r="L277" s="10"/>
      <c r="M277" s="10"/>
      <c r="N277" s="10"/>
      <c r="O277" s="83"/>
      <c r="P277" s="10"/>
      <c r="Q277" s="83"/>
      <c r="R277" s="10"/>
      <c r="S277" s="10"/>
      <c r="T277" s="10"/>
      <c r="U277" s="10"/>
      <c r="V277" s="10"/>
      <c r="W277" s="68"/>
    </row>
    <row r="278" spans="1:23" s="72" customFormat="1" ht="15">
      <c r="A278" s="71"/>
      <c r="B278" s="68">
        <f>'Establishment details'!$C$17</f>
        <v>0</v>
      </c>
      <c r="C278" s="68">
        <f>'Establishment details'!$C$19</f>
        <v>0</v>
      </c>
      <c r="D278" s="68">
        <f>'Establishment details'!$C$22</f>
        <v>0</v>
      </c>
      <c r="E278" s="10"/>
      <c r="F278" s="83"/>
      <c r="G278" s="10"/>
      <c r="H278" s="10"/>
      <c r="I278" s="10"/>
      <c r="J278" s="10"/>
      <c r="K278" s="11"/>
      <c r="L278" s="10"/>
      <c r="M278" s="10"/>
      <c r="N278" s="10"/>
      <c r="O278" s="83"/>
      <c r="P278" s="10"/>
      <c r="Q278" s="83"/>
      <c r="R278" s="10"/>
      <c r="S278" s="10"/>
      <c r="T278" s="10"/>
      <c r="U278" s="10"/>
      <c r="V278" s="10"/>
      <c r="W278" s="68"/>
    </row>
    <row r="279" spans="1:23" s="72" customFormat="1" ht="15">
      <c r="A279" s="71"/>
      <c r="B279" s="68">
        <f>'Establishment details'!$C$17</f>
        <v>0</v>
      </c>
      <c r="C279" s="68">
        <f>'Establishment details'!$C$19</f>
        <v>0</v>
      </c>
      <c r="D279" s="68">
        <f>'Establishment details'!$C$22</f>
        <v>0</v>
      </c>
      <c r="E279" s="10"/>
      <c r="F279" s="83"/>
      <c r="G279" s="10"/>
      <c r="H279" s="10"/>
      <c r="I279" s="10"/>
      <c r="J279" s="10"/>
      <c r="K279" s="11"/>
      <c r="L279" s="10"/>
      <c r="M279" s="10"/>
      <c r="N279" s="10"/>
      <c r="O279" s="83"/>
      <c r="P279" s="10"/>
      <c r="Q279" s="83"/>
      <c r="R279" s="10"/>
      <c r="S279" s="10"/>
      <c r="T279" s="10"/>
      <c r="U279" s="10"/>
      <c r="V279" s="10"/>
      <c r="W279" s="68"/>
    </row>
    <row r="280" spans="1:23" s="72" customFormat="1" ht="15">
      <c r="A280" s="71"/>
      <c r="B280" s="68">
        <f>'Establishment details'!$C$17</f>
        <v>0</v>
      </c>
      <c r="C280" s="68">
        <f>'Establishment details'!$C$19</f>
        <v>0</v>
      </c>
      <c r="D280" s="68">
        <f>'Establishment details'!$C$22</f>
        <v>0</v>
      </c>
      <c r="E280" s="10"/>
      <c r="F280" s="83"/>
      <c r="G280" s="10"/>
      <c r="H280" s="10"/>
      <c r="I280" s="10"/>
      <c r="J280" s="10"/>
      <c r="K280" s="11"/>
      <c r="L280" s="10"/>
      <c r="M280" s="10"/>
      <c r="N280" s="10"/>
      <c r="O280" s="83"/>
      <c r="P280" s="10"/>
      <c r="Q280" s="83"/>
      <c r="R280" s="10"/>
      <c r="S280" s="10"/>
      <c r="T280" s="10"/>
      <c r="U280" s="10"/>
      <c r="V280" s="10"/>
      <c r="W280" s="68"/>
    </row>
    <row r="281" spans="1:23" s="72" customFormat="1" ht="15">
      <c r="A281" s="71"/>
      <c r="B281" s="68">
        <f>'Establishment details'!$C$17</f>
        <v>0</v>
      </c>
      <c r="C281" s="68">
        <f>'Establishment details'!$C$19</f>
        <v>0</v>
      </c>
      <c r="D281" s="68">
        <f>'Establishment details'!$C$22</f>
        <v>0</v>
      </c>
      <c r="E281" s="10"/>
      <c r="F281" s="83"/>
      <c r="G281" s="10"/>
      <c r="H281" s="10"/>
      <c r="I281" s="10"/>
      <c r="J281" s="10"/>
      <c r="K281" s="11"/>
      <c r="L281" s="10"/>
      <c r="M281" s="10"/>
      <c r="N281" s="10"/>
      <c r="O281" s="83"/>
      <c r="P281" s="10"/>
      <c r="Q281" s="83"/>
      <c r="R281" s="10"/>
      <c r="S281" s="10"/>
      <c r="T281" s="10"/>
      <c r="U281" s="10"/>
      <c r="V281" s="10"/>
      <c r="W281" s="68"/>
    </row>
    <row r="282" spans="1:23" s="72" customFormat="1" ht="15">
      <c r="A282" s="71"/>
      <c r="B282" s="68">
        <f>'Establishment details'!$C$17</f>
        <v>0</v>
      </c>
      <c r="C282" s="68">
        <f>'Establishment details'!$C$19</f>
        <v>0</v>
      </c>
      <c r="D282" s="68">
        <f>'Establishment details'!$C$22</f>
        <v>0</v>
      </c>
      <c r="E282" s="10"/>
      <c r="F282" s="83"/>
      <c r="G282" s="10"/>
      <c r="H282" s="10"/>
      <c r="I282" s="10"/>
      <c r="J282" s="10"/>
      <c r="K282" s="11"/>
      <c r="L282" s="10"/>
      <c r="M282" s="10"/>
      <c r="N282" s="10"/>
      <c r="O282" s="83"/>
      <c r="P282" s="10"/>
      <c r="Q282" s="83"/>
      <c r="R282" s="10"/>
      <c r="S282" s="10"/>
      <c r="T282" s="10"/>
      <c r="U282" s="10"/>
      <c r="V282" s="10"/>
      <c r="W282" s="68"/>
    </row>
    <row r="283" spans="1:23" s="72" customFormat="1" ht="15">
      <c r="A283" s="71"/>
      <c r="B283" s="68">
        <f>'Establishment details'!$C$17</f>
        <v>0</v>
      </c>
      <c r="C283" s="68">
        <f>'Establishment details'!$C$19</f>
        <v>0</v>
      </c>
      <c r="D283" s="68">
        <f>'Establishment details'!$C$22</f>
        <v>0</v>
      </c>
      <c r="E283" s="10"/>
      <c r="F283" s="83"/>
      <c r="G283" s="10"/>
      <c r="H283" s="10"/>
      <c r="I283" s="10"/>
      <c r="J283" s="10"/>
      <c r="K283" s="11"/>
      <c r="L283" s="10"/>
      <c r="M283" s="10"/>
      <c r="N283" s="10"/>
      <c r="O283" s="83"/>
      <c r="P283" s="10"/>
      <c r="Q283" s="83"/>
      <c r="R283" s="10"/>
      <c r="S283" s="10"/>
      <c r="T283" s="10"/>
      <c r="U283" s="10"/>
      <c r="V283" s="10"/>
      <c r="W283" s="68"/>
    </row>
    <row r="284" spans="1:23" s="72" customFormat="1" ht="15">
      <c r="A284" s="71"/>
      <c r="B284" s="68">
        <f>'Establishment details'!$C$17</f>
        <v>0</v>
      </c>
      <c r="C284" s="68">
        <f>'Establishment details'!$C$19</f>
        <v>0</v>
      </c>
      <c r="D284" s="68">
        <f>'Establishment details'!$C$22</f>
        <v>0</v>
      </c>
      <c r="E284" s="10"/>
      <c r="F284" s="83"/>
      <c r="G284" s="10"/>
      <c r="H284" s="10"/>
      <c r="I284" s="10"/>
      <c r="J284" s="10"/>
      <c r="K284" s="11"/>
      <c r="L284" s="10"/>
      <c r="M284" s="10"/>
      <c r="N284" s="10"/>
      <c r="O284" s="83"/>
      <c r="P284" s="10"/>
      <c r="Q284" s="83"/>
      <c r="R284" s="10"/>
      <c r="S284" s="10"/>
      <c r="T284" s="10"/>
      <c r="U284" s="10"/>
      <c r="V284" s="10"/>
      <c r="W284" s="68"/>
    </row>
    <row r="285" spans="1:23" s="72" customFormat="1" ht="15">
      <c r="A285" s="71"/>
      <c r="B285" s="68">
        <f>'Establishment details'!$C$17</f>
        <v>0</v>
      </c>
      <c r="C285" s="68">
        <f>'Establishment details'!$C$19</f>
        <v>0</v>
      </c>
      <c r="D285" s="68">
        <f>'Establishment details'!$C$22</f>
        <v>0</v>
      </c>
      <c r="E285" s="10"/>
      <c r="F285" s="83"/>
      <c r="G285" s="10"/>
      <c r="H285" s="10"/>
      <c r="I285" s="10"/>
      <c r="J285" s="10"/>
      <c r="K285" s="11"/>
      <c r="L285" s="10"/>
      <c r="M285" s="10"/>
      <c r="N285" s="10"/>
      <c r="O285" s="83"/>
      <c r="P285" s="10"/>
      <c r="Q285" s="83"/>
      <c r="R285" s="10"/>
      <c r="S285" s="10"/>
      <c r="T285" s="10"/>
      <c r="U285" s="10"/>
      <c r="V285" s="10"/>
      <c r="W285" s="68"/>
    </row>
    <row r="286" spans="1:23" s="72" customFormat="1" ht="15">
      <c r="A286" s="71"/>
      <c r="B286" s="68">
        <f>'Establishment details'!$C$17</f>
        <v>0</v>
      </c>
      <c r="C286" s="68">
        <f>'Establishment details'!$C$19</f>
        <v>0</v>
      </c>
      <c r="D286" s="68">
        <f>'Establishment details'!$C$22</f>
        <v>0</v>
      </c>
      <c r="E286" s="10"/>
      <c r="F286" s="83"/>
      <c r="G286" s="10"/>
      <c r="H286" s="10"/>
      <c r="I286" s="10"/>
      <c r="J286" s="10"/>
      <c r="K286" s="11"/>
      <c r="L286" s="10"/>
      <c r="M286" s="10"/>
      <c r="N286" s="10"/>
      <c r="O286" s="83"/>
      <c r="P286" s="10"/>
      <c r="Q286" s="83"/>
      <c r="R286" s="10"/>
      <c r="S286" s="10"/>
      <c r="T286" s="10"/>
      <c r="U286" s="10"/>
      <c r="V286" s="10"/>
      <c r="W286" s="68"/>
    </row>
    <row r="287" spans="1:23" s="72" customFormat="1" ht="15">
      <c r="A287" s="71"/>
      <c r="B287" s="68">
        <f>'Establishment details'!$C$17</f>
        <v>0</v>
      </c>
      <c r="C287" s="68">
        <f>'Establishment details'!$C$19</f>
        <v>0</v>
      </c>
      <c r="D287" s="68">
        <f>'Establishment details'!$C$22</f>
        <v>0</v>
      </c>
      <c r="E287" s="10"/>
      <c r="F287" s="83"/>
      <c r="G287" s="10"/>
      <c r="H287" s="10"/>
      <c r="I287" s="10"/>
      <c r="J287" s="10"/>
      <c r="K287" s="11"/>
      <c r="L287" s="10"/>
      <c r="M287" s="10"/>
      <c r="N287" s="10"/>
      <c r="O287" s="83"/>
      <c r="P287" s="10"/>
      <c r="Q287" s="83"/>
      <c r="R287" s="10"/>
      <c r="S287" s="10"/>
      <c r="T287" s="10"/>
      <c r="U287" s="10"/>
      <c r="V287" s="10"/>
      <c r="W287" s="68"/>
    </row>
    <row r="288" spans="1:23" s="72" customFormat="1" ht="15">
      <c r="A288" s="71"/>
      <c r="B288" s="68">
        <f>'Establishment details'!$C$17</f>
        <v>0</v>
      </c>
      <c r="C288" s="68">
        <f>'Establishment details'!$C$19</f>
        <v>0</v>
      </c>
      <c r="D288" s="68">
        <f>'Establishment details'!$C$22</f>
        <v>0</v>
      </c>
      <c r="E288" s="10"/>
      <c r="F288" s="83"/>
      <c r="G288" s="10"/>
      <c r="H288" s="10"/>
      <c r="I288" s="10"/>
      <c r="J288" s="10"/>
      <c r="K288" s="11"/>
      <c r="L288" s="10"/>
      <c r="M288" s="10"/>
      <c r="N288" s="10"/>
      <c r="O288" s="83"/>
      <c r="P288" s="10"/>
      <c r="Q288" s="83"/>
      <c r="R288" s="10"/>
      <c r="S288" s="10"/>
      <c r="T288" s="10"/>
      <c r="U288" s="10"/>
      <c r="V288" s="10"/>
      <c r="W288" s="68"/>
    </row>
    <row r="289" spans="1:23" s="72" customFormat="1" ht="15">
      <c r="A289" s="71"/>
      <c r="B289" s="68">
        <f>'Establishment details'!$C$17</f>
        <v>0</v>
      </c>
      <c r="C289" s="68">
        <f>'Establishment details'!$C$19</f>
        <v>0</v>
      </c>
      <c r="D289" s="68">
        <f>'Establishment details'!$C$22</f>
        <v>0</v>
      </c>
      <c r="E289" s="10"/>
      <c r="F289" s="83"/>
      <c r="G289" s="10"/>
      <c r="H289" s="10"/>
      <c r="I289" s="10"/>
      <c r="J289" s="10"/>
      <c r="K289" s="11"/>
      <c r="L289" s="10"/>
      <c r="M289" s="10"/>
      <c r="N289" s="10"/>
      <c r="O289" s="83"/>
      <c r="P289" s="10"/>
      <c r="Q289" s="83"/>
      <c r="R289" s="10"/>
      <c r="S289" s="10"/>
      <c r="T289" s="10"/>
      <c r="U289" s="10"/>
      <c r="V289" s="10"/>
      <c r="W289" s="68"/>
    </row>
    <row r="290" spans="1:23" s="72" customFormat="1" ht="15">
      <c r="A290" s="71"/>
      <c r="B290" s="68">
        <f>'Establishment details'!$C$17</f>
        <v>0</v>
      </c>
      <c r="C290" s="68">
        <f>'Establishment details'!$C$19</f>
        <v>0</v>
      </c>
      <c r="D290" s="68">
        <f>'Establishment details'!$C$22</f>
        <v>0</v>
      </c>
      <c r="E290" s="10"/>
      <c r="F290" s="83"/>
      <c r="G290" s="10"/>
      <c r="H290" s="10"/>
      <c r="I290" s="10"/>
      <c r="J290" s="10"/>
      <c r="K290" s="11"/>
      <c r="L290" s="10"/>
      <c r="M290" s="10"/>
      <c r="N290" s="10"/>
      <c r="O290" s="83"/>
      <c r="P290" s="10"/>
      <c r="Q290" s="83"/>
      <c r="R290" s="10"/>
      <c r="S290" s="10"/>
      <c r="T290" s="10"/>
      <c r="U290" s="10"/>
      <c r="V290" s="10"/>
      <c r="W290" s="68"/>
    </row>
    <row r="291" spans="1:23" s="72" customFormat="1" ht="15">
      <c r="A291" s="71"/>
      <c r="B291" s="68">
        <f>'Establishment details'!$C$17</f>
        <v>0</v>
      </c>
      <c r="C291" s="68">
        <f>'Establishment details'!$C$19</f>
        <v>0</v>
      </c>
      <c r="D291" s="68">
        <f>'Establishment details'!$C$22</f>
        <v>0</v>
      </c>
      <c r="E291" s="10"/>
      <c r="F291" s="83"/>
      <c r="G291" s="10"/>
      <c r="H291" s="10"/>
      <c r="I291" s="10"/>
      <c r="J291" s="10"/>
      <c r="K291" s="11"/>
      <c r="L291" s="10"/>
      <c r="M291" s="10"/>
      <c r="N291" s="10"/>
      <c r="O291" s="83"/>
      <c r="P291" s="10"/>
      <c r="Q291" s="83"/>
      <c r="R291" s="10"/>
      <c r="S291" s="10"/>
      <c r="T291" s="10"/>
      <c r="U291" s="10"/>
      <c r="V291" s="10"/>
      <c r="W291" s="68"/>
    </row>
    <row r="292" spans="1:23" s="72" customFormat="1" ht="15">
      <c r="A292" s="71"/>
      <c r="B292" s="68">
        <f>'Establishment details'!$C$17</f>
        <v>0</v>
      </c>
      <c r="C292" s="68">
        <f>'Establishment details'!$C$19</f>
        <v>0</v>
      </c>
      <c r="D292" s="68">
        <f>'Establishment details'!$C$22</f>
        <v>0</v>
      </c>
      <c r="E292" s="10"/>
      <c r="F292" s="83"/>
      <c r="G292" s="10"/>
      <c r="H292" s="10"/>
      <c r="I292" s="10"/>
      <c r="J292" s="10"/>
      <c r="K292" s="11"/>
      <c r="L292" s="10"/>
      <c r="M292" s="10"/>
      <c r="N292" s="10"/>
      <c r="O292" s="83"/>
      <c r="P292" s="10"/>
      <c r="Q292" s="83"/>
      <c r="R292" s="10"/>
      <c r="S292" s="10"/>
      <c r="T292" s="10"/>
      <c r="U292" s="10"/>
      <c r="V292" s="10"/>
      <c r="W292" s="68"/>
    </row>
    <row r="293" spans="1:23" s="72" customFormat="1" ht="15">
      <c r="A293" s="71"/>
      <c r="B293" s="68">
        <f>'Establishment details'!$C$17</f>
        <v>0</v>
      </c>
      <c r="C293" s="68">
        <f>'Establishment details'!$C$19</f>
        <v>0</v>
      </c>
      <c r="D293" s="68">
        <f>'Establishment details'!$C$22</f>
        <v>0</v>
      </c>
      <c r="E293" s="10"/>
      <c r="F293" s="83"/>
      <c r="G293" s="10"/>
      <c r="H293" s="10"/>
      <c r="I293" s="10"/>
      <c r="J293" s="10"/>
      <c r="K293" s="11"/>
      <c r="L293" s="10"/>
      <c r="M293" s="10"/>
      <c r="N293" s="10"/>
      <c r="O293" s="83"/>
      <c r="P293" s="10"/>
      <c r="Q293" s="83"/>
      <c r="R293" s="10"/>
      <c r="S293" s="10"/>
      <c r="T293" s="10"/>
      <c r="U293" s="10"/>
      <c r="V293" s="10"/>
      <c r="W293" s="68"/>
    </row>
    <row r="294" spans="1:23" s="72" customFormat="1" ht="15">
      <c r="A294" s="71"/>
      <c r="B294" s="68">
        <f>'Establishment details'!$C$17</f>
        <v>0</v>
      </c>
      <c r="C294" s="68">
        <f>'Establishment details'!$C$19</f>
        <v>0</v>
      </c>
      <c r="D294" s="68">
        <f>'Establishment details'!$C$22</f>
        <v>0</v>
      </c>
      <c r="E294" s="10"/>
      <c r="F294" s="83"/>
      <c r="G294" s="10"/>
      <c r="H294" s="10"/>
      <c r="I294" s="10"/>
      <c r="J294" s="10"/>
      <c r="K294" s="11"/>
      <c r="L294" s="10"/>
      <c r="M294" s="10"/>
      <c r="N294" s="10"/>
      <c r="O294" s="83"/>
      <c r="P294" s="10"/>
      <c r="Q294" s="83"/>
      <c r="R294" s="10"/>
      <c r="S294" s="10"/>
      <c r="T294" s="10"/>
      <c r="U294" s="10"/>
      <c r="V294" s="10"/>
      <c r="W294" s="68"/>
    </row>
    <row r="295" spans="1:23" s="72" customFormat="1" ht="15">
      <c r="A295" s="71"/>
      <c r="B295" s="68">
        <f>'Establishment details'!$C$17</f>
        <v>0</v>
      </c>
      <c r="C295" s="68">
        <f>'Establishment details'!$C$19</f>
        <v>0</v>
      </c>
      <c r="D295" s="68">
        <f>'Establishment details'!$C$22</f>
        <v>0</v>
      </c>
      <c r="E295" s="10"/>
      <c r="F295" s="83"/>
      <c r="G295" s="10"/>
      <c r="H295" s="10"/>
      <c r="I295" s="10"/>
      <c r="J295" s="10"/>
      <c r="K295" s="11"/>
      <c r="L295" s="10"/>
      <c r="M295" s="10"/>
      <c r="N295" s="10"/>
      <c r="O295" s="83"/>
      <c r="P295" s="10"/>
      <c r="Q295" s="83"/>
      <c r="R295" s="10"/>
      <c r="S295" s="10"/>
      <c r="T295" s="10"/>
      <c r="U295" s="10"/>
      <c r="V295" s="10"/>
      <c r="W295" s="68"/>
    </row>
    <row r="296" spans="1:23" s="72" customFormat="1" ht="15">
      <c r="A296" s="71"/>
      <c r="B296" s="68">
        <f>'Establishment details'!$C$17</f>
        <v>0</v>
      </c>
      <c r="C296" s="68">
        <f>'Establishment details'!$C$19</f>
        <v>0</v>
      </c>
      <c r="D296" s="68">
        <f>'Establishment details'!$C$22</f>
        <v>0</v>
      </c>
      <c r="E296" s="10"/>
      <c r="F296" s="83"/>
      <c r="G296" s="10"/>
      <c r="H296" s="10"/>
      <c r="I296" s="10"/>
      <c r="J296" s="10"/>
      <c r="K296" s="11"/>
      <c r="L296" s="10"/>
      <c r="M296" s="10"/>
      <c r="N296" s="10"/>
      <c r="O296" s="83"/>
      <c r="P296" s="10"/>
      <c r="Q296" s="83"/>
      <c r="R296" s="10"/>
      <c r="S296" s="10"/>
      <c r="T296" s="10"/>
      <c r="U296" s="10"/>
      <c r="V296" s="10"/>
      <c r="W296" s="68"/>
    </row>
    <row r="297" spans="1:23" s="72" customFormat="1" ht="15">
      <c r="A297" s="71"/>
      <c r="B297" s="68">
        <f>'Establishment details'!$C$17</f>
        <v>0</v>
      </c>
      <c r="C297" s="68">
        <f>'Establishment details'!$C$19</f>
        <v>0</v>
      </c>
      <c r="D297" s="68">
        <f>'Establishment details'!$C$22</f>
        <v>0</v>
      </c>
      <c r="E297" s="10"/>
      <c r="F297" s="83"/>
      <c r="G297" s="10"/>
      <c r="H297" s="10"/>
      <c r="I297" s="10"/>
      <c r="J297" s="10"/>
      <c r="K297" s="11"/>
      <c r="L297" s="10"/>
      <c r="M297" s="10"/>
      <c r="N297" s="10"/>
      <c r="O297" s="83"/>
      <c r="P297" s="10"/>
      <c r="Q297" s="83"/>
      <c r="R297" s="10"/>
      <c r="S297" s="10"/>
      <c r="T297" s="10"/>
      <c r="U297" s="10"/>
      <c r="V297" s="10"/>
      <c r="W297" s="68"/>
    </row>
    <row r="298" spans="1:23" s="72" customFormat="1" ht="15">
      <c r="A298" s="71"/>
      <c r="B298" s="68">
        <f>'Establishment details'!$C$17</f>
        <v>0</v>
      </c>
      <c r="C298" s="68">
        <f>'Establishment details'!$C$19</f>
        <v>0</v>
      </c>
      <c r="D298" s="68">
        <f>'Establishment details'!$C$22</f>
        <v>0</v>
      </c>
      <c r="E298" s="10"/>
      <c r="F298" s="83"/>
      <c r="G298" s="10"/>
      <c r="H298" s="10"/>
      <c r="I298" s="10"/>
      <c r="J298" s="10"/>
      <c r="K298" s="11"/>
      <c r="L298" s="10"/>
      <c r="M298" s="10"/>
      <c r="N298" s="10"/>
      <c r="O298" s="83"/>
      <c r="P298" s="10"/>
      <c r="Q298" s="83"/>
      <c r="R298" s="10"/>
      <c r="S298" s="10"/>
      <c r="T298" s="10"/>
      <c r="U298" s="10"/>
      <c r="V298" s="10"/>
      <c r="W298" s="68"/>
    </row>
    <row r="299" spans="1:23" s="72" customFormat="1" ht="15">
      <c r="A299" s="71"/>
      <c r="B299" s="68">
        <f>'Establishment details'!$C$17</f>
        <v>0</v>
      </c>
      <c r="C299" s="68">
        <f>'Establishment details'!$C$19</f>
        <v>0</v>
      </c>
      <c r="D299" s="68">
        <f>'Establishment details'!$C$22</f>
        <v>0</v>
      </c>
      <c r="E299" s="10"/>
      <c r="F299" s="83"/>
      <c r="G299" s="10"/>
      <c r="H299" s="10"/>
      <c r="I299" s="10"/>
      <c r="J299" s="10"/>
      <c r="K299" s="11"/>
      <c r="L299" s="10"/>
      <c r="M299" s="10"/>
      <c r="N299" s="10"/>
      <c r="O299" s="83"/>
      <c r="P299" s="10"/>
      <c r="Q299" s="83"/>
      <c r="R299" s="10"/>
      <c r="S299" s="10"/>
      <c r="T299" s="10"/>
      <c r="U299" s="10"/>
      <c r="V299" s="10"/>
      <c r="W299" s="68"/>
    </row>
    <row r="300" spans="1:23" s="72" customFormat="1" ht="15">
      <c r="A300" s="71"/>
      <c r="B300" s="68">
        <f>'Establishment details'!$C$17</f>
        <v>0</v>
      </c>
      <c r="C300" s="68">
        <f>'Establishment details'!$C$19</f>
        <v>0</v>
      </c>
      <c r="D300" s="68">
        <f>'Establishment details'!$C$22</f>
        <v>0</v>
      </c>
      <c r="E300" s="10"/>
      <c r="F300" s="83"/>
      <c r="G300" s="10"/>
      <c r="H300" s="10"/>
      <c r="I300" s="10"/>
      <c r="J300" s="10"/>
      <c r="K300" s="11"/>
      <c r="L300" s="10"/>
      <c r="M300" s="10"/>
      <c r="N300" s="10"/>
      <c r="O300" s="83"/>
      <c r="P300" s="10"/>
      <c r="Q300" s="83"/>
      <c r="R300" s="10"/>
      <c r="S300" s="10"/>
      <c r="T300" s="10"/>
      <c r="U300" s="10"/>
      <c r="V300" s="10"/>
      <c r="W300" s="68"/>
    </row>
    <row r="301" spans="1:23" s="72" customFormat="1" ht="15">
      <c r="A301" s="71"/>
      <c r="B301" s="68">
        <f>'Establishment details'!$C$17</f>
        <v>0</v>
      </c>
      <c r="C301" s="68">
        <f>'Establishment details'!$C$19</f>
        <v>0</v>
      </c>
      <c r="D301" s="68">
        <f>'Establishment details'!$C$22</f>
        <v>0</v>
      </c>
      <c r="E301" s="10"/>
      <c r="F301" s="83"/>
      <c r="G301" s="10"/>
      <c r="H301" s="10"/>
      <c r="I301" s="10"/>
      <c r="J301" s="10"/>
      <c r="K301" s="11"/>
      <c r="L301" s="10"/>
      <c r="M301" s="10"/>
      <c r="N301" s="10"/>
      <c r="O301" s="83"/>
      <c r="P301" s="10"/>
      <c r="Q301" s="83"/>
      <c r="R301" s="10"/>
      <c r="S301" s="10"/>
      <c r="T301" s="10"/>
      <c r="U301" s="10"/>
      <c r="V301" s="10"/>
      <c r="W301" s="68"/>
    </row>
    <row r="302" spans="1:23" s="72" customFormat="1" ht="15">
      <c r="A302" s="71"/>
      <c r="B302" s="68">
        <f>'Establishment details'!$C$17</f>
        <v>0</v>
      </c>
      <c r="C302" s="68">
        <f>'Establishment details'!$C$19</f>
        <v>0</v>
      </c>
      <c r="D302" s="68">
        <f>'Establishment details'!$C$22</f>
        <v>0</v>
      </c>
      <c r="E302" s="10"/>
      <c r="F302" s="83"/>
      <c r="G302" s="10"/>
      <c r="H302" s="10"/>
      <c r="I302" s="10"/>
      <c r="J302" s="10"/>
      <c r="K302" s="11"/>
      <c r="L302" s="10"/>
      <c r="M302" s="10"/>
      <c r="N302" s="10"/>
      <c r="O302" s="83"/>
      <c r="P302" s="10"/>
      <c r="Q302" s="83"/>
      <c r="R302" s="10"/>
      <c r="S302" s="10"/>
      <c r="T302" s="10"/>
      <c r="U302" s="10"/>
      <c r="V302" s="10"/>
      <c r="W302" s="68"/>
    </row>
    <row r="303" spans="1:23" s="72" customFormat="1" ht="16.5" customHeight="1">
      <c r="A303" s="71"/>
      <c r="B303" s="68">
        <f>'Establishment details'!$C$17</f>
        <v>0</v>
      </c>
      <c r="C303" s="68">
        <f>'Establishment details'!$C$19</f>
        <v>0</v>
      </c>
      <c r="D303" s="68">
        <f>'Establishment details'!$C$22</f>
        <v>0</v>
      </c>
      <c r="E303" s="10"/>
      <c r="F303" s="83"/>
      <c r="G303" s="10"/>
      <c r="H303" s="10"/>
      <c r="I303" s="10"/>
      <c r="J303" s="10"/>
      <c r="K303" s="11"/>
      <c r="L303" s="10"/>
      <c r="M303" s="10"/>
      <c r="N303" s="10"/>
      <c r="O303" s="83"/>
      <c r="P303" s="10"/>
      <c r="Q303" s="83"/>
      <c r="R303" s="10"/>
      <c r="S303" s="10"/>
      <c r="T303" s="10"/>
      <c r="U303" s="10"/>
      <c r="V303" s="10"/>
      <c r="W303" s="68"/>
    </row>
    <row r="304" spans="1:23" s="72" customFormat="1" ht="15">
      <c r="A304" s="71"/>
      <c r="B304" s="68">
        <f>'Establishment details'!$C$17</f>
        <v>0</v>
      </c>
      <c r="C304" s="68">
        <f>'Establishment details'!$C$19</f>
        <v>0</v>
      </c>
      <c r="D304" s="68">
        <f>'Establishment details'!$C$22</f>
        <v>0</v>
      </c>
      <c r="E304" s="10"/>
      <c r="F304" s="83"/>
      <c r="G304" s="10"/>
      <c r="H304" s="10"/>
      <c r="I304" s="10"/>
      <c r="J304" s="10"/>
      <c r="K304" s="11"/>
      <c r="L304" s="10"/>
      <c r="M304" s="10"/>
      <c r="N304" s="10"/>
      <c r="O304" s="82"/>
      <c r="P304" s="10"/>
      <c r="Q304" s="82"/>
      <c r="R304" s="10"/>
      <c r="S304" s="10"/>
      <c r="T304" s="10"/>
      <c r="U304" s="10"/>
      <c r="V304" s="10"/>
      <c r="W304" s="68"/>
    </row>
  </sheetData>
  <sheetProtection password="D412" sheet="1" objects="1" scenarios="1" selectLockedCells="1"/>
  <protectedRanges>
    <protectedRange password="B11E" sqref="E2:V2 E4:V65535" name="Range1"/>
  </protectedRanges>
  <conditionalFormatting sqref="F4:F304">
    <cfRule type="expression" priority="6" dxfId="3" stopIfTrue="1">
      <formula>OR(LEFT(E4,4)="[A7]",LEFT(E4,4)="[A12",LEFT(E4,4)="[A25",LEFT($E4,4)="[A27",LEFT(E4,4)="[A29",LEFT(E4,4)="[A33",LEFT(E4,4)="[A35")</formula>
    </cfRule>
  </conditionalFormatting>
  <conditionalFormatting sqref="O4:O304">
    <cfRule type="expression" priority="3" dxfId="4" stopIfTrue="1">
      <formula>OR(LEFT(N4,6)="[PB13]",LEFT(N4,6)="[PR53]",LEFT(N4,6)="[PR64]",LEFT(N4,6)="[PR71]",LEFT(N4,6)="[PR82]",LEFT(N4,6)="[PR103",LEFT(N4,6)="[PR106",LEFT(N4,6)="[PT32]")</formula>
    </cfRule>
  </conditionalFormatting>
  <conditionalFormatting sqref="Q4:Q304">
    <cfRule type="expression" priority="1" dxfId="4" stopIfTrue="1">
      <formula>LEFT(P4,6)="[LT10]"</formula>
    </cfRule>
  </conditionalFormatting>
  <dataValidations count="21">
    <dataValidation type="list" showInputMessage="1" showErrorMessage="1" prompt="If you selected &quot;Yes&quot; in &quot;Creation of a new GL&quot; you can only select  &quot;Basic research purposes&quot; or &quot;Translational and applied research purposes&quot;" errorTitle="Error" error="Please select an option from the drop-down list&#10;&#10;If you selected &quot;Yes&quot; in &quot;Creation of a new GL&quot; you can only select  &quot;Basic research purposes&quot; or &quot;Translational and applied research purposes&quot;&#10;&#10;" sqref="N4:N304">
      <formula1>IF(M4="[N] No",Purposes,IF(M4="[Y] Yes",OFFSET(Purposes,0,0,30)))</formula1>
    </dataValidation>
    <dataValidation type="list" showInputMessage="1" showErrorMessage="1" prompt="Please select an option from the drop-down list if you selected any “Animal Species”, except primates, and &quot;No&quot; for “Re-use”&#10;&#10;Otherwise, the entry should be left blank" errorTitle="Error" error="Please select an option from the drop-down list if you selected any “Animal Species”, except primates, and &quot;No&quot; for “Re-use”&#10;&#10;Otherwise, the entry should be left blank" sqref="I4:I304">
      <formula1>IF(AND(H4&lt;&gt;"",E4&lt;&gt;"",(MATCH(H4,YesNotList,)+1)&lt;3,OR((MATCH(E4,AnimalsList,)+1)&lt;20,(MATCH(E4,AnimalsList,)+1)&gt;26)),OFFSET(PlaceBirthList,0,0,6),OFFSET(PlaceBirthList,0,0,0))</formula1>
    </dataValidation>
    <dataValidation type="list" showInputMessage="1" showErrorMessage="1" prompt="Please select an option from the drop-down list if you selected any “Animal Species” which ARE NHP and &quot;No&quot; for “Re-use”&#10;&#10;Otherwise, the entry should be left blank" errorTitle="Error" error="Please select an option from the drop-down list if you selected any “Animal Species” which ARE NHP and &quot;No&quot; for “Re-use”&#10;&#10;Otherwise, the entry should be left blank" sqref="J4:J304">
      <formula1>IF(AND(H4&lt;&gt;"",E4&lt;&gt;"",(MATCH(H4,YesNotList,)+1)&lt;3,(MATCH(E4,AnimalsList,)+1)&gt;19,(MATCH(E4,AnimalsList,)+1)&lt;27),OFFSET(NHPSourceList,0,0,6),OFFSET(NHPSourceList,0,0,0))</formula1>
    </dataValidation>
    <dataValidation type="list" showInputMessage="1" showErrorMessage="1" prompt="Please select an option from the drop-down list if you selected any “Animal Species” which ARE NHP and &quot;No&quot; for “Re-use”&#10;&#10;Otherwise, the entry should be left blank" errorTitle="Error" error="Please select an option from the drop-down list if you selected any “Animal Species” which ARE NHP and &quot;No&quot; for “Re-use”&#10;&#10;Otherwise, the entry should be left blank" sqref="K4:K304">
      <formula1>IF(AND(H4&lt;&gt;"",E4&lt;&gt;"",(MATCH(H4,YesNotList,)+1)&lt;3,(MATCH(E4,AnimalsList,)+1)&gt;19,(MATCH(E4,AnimalsList,)+1)&lt;27),OFFSET(NHPGenerationList,0,0,4),OFFSET(NHPGenerationList,0,0,0))</formula1>
    </dataValidation>
    <dataValidation type="list" showInputMessage="1" showErrorMessage="1" prompt="Please select an option from the drop-down list if you selected a PR code for “Purpose”&#10;&#10;Otherwise, the entry should be left blank" errorTitle="Error" error="Please select an option from the drop-down list if you selected a PR code for “Purpose”&#10;&#10;Otherwise, the entry should be left blank" sqref="P4:P304">
      <formula1>IF(AND(N4&lt;&gt;"",(MATCH(N4,Purposes,)+1)&gt;36),OFFSET(ParticularLegislation,0,0,10),OFFSET(ParticularLegislation,0,0,0))</formula1>
    </dataValidation>
    <dataValidation type="list" showInputMessage="1" showErrorMessage="1" prompt="Please select a value from the drop-down list if you selected a PR code for “Purpose”&#10;&#10;Otherwise, the entry should be left blank" errorTitle="Error" error="Please select a value from the drop-down list if you selected a PR code for “Purpose”&#10;&#10;Otherwise, the entry should be left blank" sqref="R4:R304">
      <formula1>IF(AND(N4&lt;&gt;"",(MATCH(N4,Purposes,)+1)&gt;36),OFFSET(GeneralLegislation,0,0,3),OFFSET(GeneralLegislation,0,0,0))</formula1>
    </dataValidation>
    <dataValidation type="list" allowBlank="1" showErrorMessage="1" prompt="Please select an option from the drop-down list" error="Please select an option from the drop-down list" sqref="U4:U304">
      <formula1>TOSI</formula1>
    </dataValidation>
    <dataValidation operator="greaterThan" allowBlank="1" showInputMessage="1" showErrorMessage="1" errorTitle="Bad Value" error="Please enter a positive, integer number!" sqref="G3"/>
    <dataValidation allowBlank="1" showInputMessage="1" showErrorMessage="1" errorTitle="Error" error="You only have to select Toxicity and other safety testing by test type if you choose values between PR50 and PR75 in purpose field." sqref="P3:Q3"/>
    <dataValidation allowBlank="1" showInputMessage="1" showErrorMessage="1" errorTitle="Error" error="You only have to select NHP Source if you choose a NHP in species field and Re-use to No." sqref="J3"/>
    <dataValidation allowBlank="1" showInputMessage="1" showErrorMessage="1" errorTitle="Error" error="You only have to select NHP Generation if you choose a NHP in species field and Re-use to No." sqref="K3"/>
    <dataValidation allowBlank="1" showInputMessage="1" showErrorMessage="1" errorTitle="Error" error="You only have to select Legislation Requirements if you choose values between PR50 and PR75 in purpose field." sqref="R3"/>
    <dataValidation allowBlank="1" showInputMessage="1" showErrorMessage="1" prompt="Please only enter something if other &quot;Animal Species&quot; was entered i.e. codes A7, A12, A25, A27, A29, A33, or A35" sqref="F4:F304"/>
    <dataValidation type="list" showErrorMessage="1" prompt="Please select an option from the drop-down list" errorTitle="Error" error="Please select an option from the drop-down list&#10;" sqref="E4:E304">
      <formula1>AnimalsList</formula1>
    </dataValidation>
    <dataValidation type="list" allowBlank="1" showErrorMessage="1" prompt="Please select an option from the drop-down list" errorTitle="Error" error="Please select an option from the drop-down list" sqref="H4:H304 M4:M304">
      <formula1>YesNotList</formula1>
    </dataValidation>
    <dataValidation type="list" allowBlank="1" showErrorMessage="1" prompt="Please select an option from the drop-down list" errorTitle="Error" error="Please select an option from the drop-down list" sqref="L4:L304">
      <formula1>GeneticStatusList</formula1>
    </dataValidation>
    <dataValidation allowBlank="1" showInputMessage="1" showErrorMessage="1" prompt="Please only enter something if other &quot;Testing by legislation&quot; was entered i.e. code LT10" errorTitle="Error" error="You only have to select Toxicity and other safety testing by test type if you choose values between PR50 and PR75 in purpose field." sqref="Q4:Q304"/>
    <dataValidation allowBlank="1" showInputMessage="1" showErrorMessage="1" prompt="Please only enter something if other &quot;Purpose&quot; was entered i.e. codes PB13, PR53, PR64, PR71, PR82, PR103, PR106, or PT32" sqref="O4:O304"/>
    <dataValidation type="list" allowBlank="1" showErrorMessage="1" prompt="Please select an option from the drop-down list" errorTitle="Error" error="Please select an option from the drop-down list" sqref="S4:T304">
      <formula1>SeverityList</formula1>
    </dataValidation>
    <dataValidation type="whole" operator="greaterThan" allowBlank="1" showInputMessage="1" showErrorMessage="1" errorTitle="Bad Value" error="Please enter a positive whole number" sqref="G4:G304">
      <formula1>0</formula1>
    </dataValidation>
    <dataValidation showInputMessage="1" showErrorMessage="1" sqref="E3 A3"/>
  </dataValidations>
  <printOptions gridLines="1" headings="1"/>
  <pageMargins left="0.2362204724409449" right="0.2362204724409449" top="0.7480314960629921" bottom="0.7480314960629921" header="0.31496062992125984" footer="0.31496062992125984"/>
  <pageSetup fitToHeight="6" fitToWidth="5" horizontalDpi="600" verticalDpi="600" orientation="landscape" pageOrder="overThenDown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05"/>
  <sheetViews>
    <sheetView zoomScalePageLayoutView="0" workbookViewId="0" topLeftCell="A283">
      <selection activeCell="Y305" sqref="Y305"/>
    </sheetView>
  </sheetViews>
  <sheetFormatPr defaultColWidth="9.140625" defaultRowHeight="15"/>
  <cols>
    <col min="1" max="23" width="1.1484375" style="0" customWidth="1"/>
    <col min="24" max="24" width="8.57421875" style="63" customWidth="1"/>
    <col min="25" max="25" width="8.57421875" style="74" customWidth="1"/>
    <col min="26" max="31" width="9.140625" style="63" customWidth="1"/>
    <col min="32" max="32" width="18.421875" style="63" customWidth="1"/>
  </cols>
  <sheetData>
    <row r="1" spans="24:32" ht="15">
      <c r="X1" s="66"/>
      <c r="Y1" s="76"/>
      <c r="Z1" s="66"/>
      <c r="AA1" s="66"/>
      <c r="AB1" s="66"/>
      <c r="AC1" s="66"/>
      <c r="AD1" s="66"/>
      <c r="AE1" s="66"/>
      <c r="AF1" s="66"/>
    </row>
    <row r="2" spans="24:32" ht="15">
      <c r="X2" s="67"/>
      <c r="Y2" s="72"/>
      <c r="Z2" s="67"/>
      <c r="AA2" s="67"/>
      <c r="AB2" s="67"/>
      <c r="AC2" s="67"/>
      <c r="AD2" s="67"/>
      <c r="AE2" s="67"/>
      <c r="AF2" s="67"/>
    </row>
    <row r="3" spans="1:34" ht="90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 s="66">
        <v>1</v>
      </c>
      <c r="Y3" s="76" t="s">
        <v>357</v>
      </c>
      <c r="Z3" s="66">
        <v>1</v>
      </c>
      <c r="AA3" s="66" t="s">
        <v>355</v>
      </c>
      <c r="AB3" s="66" t="s">
        <v>353</v>
      </c>
      <c r="AC3" s="66" t="s">
        <v>354</v>
      </c>
      <c r="AD3" s="66" t="s">
        <v>356</v>
      </c>
      <c r="AE3" s="66" t="s">
        <v>358</v>
      </c>
      <c r="AF3" s="66" t="s">
        <v>359</v>
      </c>
      <c r="AG3" s="66" t="s">
        <v>365</v>
      </c>
      <c r="AH3" s="66" t="s">
        <v>366</v>
      </c>
    </row>
    <row r="4" spans="24:34" ht="15">
      <c r="X4" s="72">
        <v>4</v>
      </c>
      <c r="Y4" s="72">
        <f>COUNTA('Procedure details'!E4:'Procedure details'!V4)</f>
        <v>0</v>
      </c>
      <c r="Z4" s="72"/>
      <c r="AA4" s="72">
        <f>IF('Procedure details'!E4&lt;&gt;"",VLOOKUP('Procedure details'!E4,Lists!$M$2:$N$37,2,FALSE),"")</f>
      </c>
      <c r="AB4" s="72">
        <f>IF('Procedure details'!E4&lt;&gt;"",VLOOKUP('Procedure details'!E4,Lists!$M$2:$O$37,3,FALSE),"")</f>
      </c>
      <c r="AC4" s="72">
        <f>IF('Procedure details'!N4&lt;&gt;"",VLOOKUP('Procedure details'!N4,Lists!$B$2:$C$71,2,FALSE),"")</f>
      </c>
      <c r="AD4" s="72">
        <f>IF('Procedure details'!H4&lt;&gt;"",VLOOKUP('Procedure details'!H4,Lists!$AP$2:$AQ$3,2,FALSE),"")</f>
      </c>
      <c r="AE4" s="72">
        <f>IF('Procedure details'!N4&lt;&gt;"",VLOOKUP('Procedure details'!N4,Lists!$B$2:$D$71,3,FALSE),"")</f>
      </c>
      <c r="AF4" s="72">
        <f>IF('Procedure details'!P4&lt;&gt;"",VLOOKUP('Procedure details'!P4,Lists!$AD$2:$AE$11,2,FALSE),"")</f>
      </c>
      <c r="AG4">
        <f>IF(AND(AB4=1,'Procedure details'!G4&gt;99,'Procedure details'!V4=""),1,0)</f>
        <v>0</v>
      </c>
      <c r="AH4">
        <f>IF(AND(AB4=0,'Procedure details'!G4&gt;999,'Procedure details'!V4=""),1,0)</f>
        <v>0</v>
      </c>
    </row>
    <row r="5" spans="24:34" ht="15">
      <c r="X5" s="67">
        <v>5</v>
      </c>
      <c r="Y5" s="72">
        <f>COUNTA('Procedure details'!E5:'Procedure details'!V5)</f>
        <v>0</v>
      </c>
      <c r="Z5" s="72"/>
      <c r="AA5" s="72">
        <f>IF('Procedure details'!E5&lt;&gt;"",VLOOKUP('Procedure details'!E5,Lists!$M$2:$N$37,2,FALSE),"")</f>
      </c>
      <c r="AB5" s="72">
        <f>IF('Procedure details'!E5&lt;&gt;"",VLOOKUP('Procedure details'!E5,Lists!$M$2:$O$37,3,FALSE),"")</f>
      </c>
      <c r="AC5" s="72">
        <f>IF('Procedure details'!N5&lt;&gt;"",VLOOKUP('Procedure details'!N5,Lists!$B$2:$C$71,2,FALSE),"")</f>
      </c>
      <c r="AD5" s="72">
        <f>IF('Procedure details'!H5&lt;&gt;"",VLOOKUP('Procedure details'!H5,Lists!$AP$2:$AQ$3,2,FALSE),"")</f>
      </c>
      <c r="AE5" s="72">
        <f>IF('Procedure details'!N5&lt;&gt;"",VLOOKUP('Procedure details'!N5,Lists!$B$2:$D$71,3,FALSE),"")</f>
      </c>
      <c r="AF5" s="72">
        <f>IF('Procedure details'!P5&lt;&gt;"",VLOOKUP('Procedure details'!P5,Lists!$AD$2:$AE$11,2,FALSE),"")</f>
      </c>
      <c r="AG5">
        <f>IF(AND(AB5=1,'Procedure details'!G5&gt;99,'Procedure details'!V5=""),1,0)</f>
        <v>0</v>
      </c>
      <c r="AH5">
        <f>IF(AND(AB5=0,'Procedure details'!G5&gt;999,'Procedure details'!V5=""),1,0)</f>
        <v>0</v>
      </c>
    </row>
    <row r="6" spans="24:34" ht="15">
      <c r="X6" s="67">
        <v>6</v>
      </c>
      <c r="Y6" s="72">
        <f>COUNTA('Procedure details'!E6:'Procedure details'!V6)</f>
        <v>0</v>
      </c>
      <c r="Z6" s="72"/>
      <c r="AA6" s="72">
        <f>IF('Procedure details'!E6&lt;&gt;"",VLOOKUP('Procedure details'!E6,Lists!$M$2:$N$37,2,FALSE),"")</f>
      </c>
      <c r="AB6" s="72">
        <f>IF('Procedure details'!E6&lt;&gt;"",VLOOKUP('Procedure details'!E6,Lists!$M$2:$O$37,3,FALSE),"")</f>
      </c>
      <c r="AC6" s="72">
        <f>IF('Procedure details'!N6&lt;&gt;"",VLOOKUP('Procedure details'!N6,Lists!$B$2:$C$71,2,FALSE),"")</f>
      </c>
      <c r="AD6" s="72">
        <f>IF('Procedure details'!H6&lt;&gt;"",VLOOKUP('Procedure details'!H6,Lists!$AP$2:$AQ$3,2,FALSE),"")</f>
      </c>
      <c r="AE6" s="72">
        <f>IF('Procedure details'!N6&lt;&gt;"",VLOOKUP('Procedure details'!N6,Lists!$B$2:$D$71,3,FALSE),"")</f>
      </c>
      <c r="AF6" s="72">
        <f>IF('Procedure details'!P6&lt;&gt;"",VLOOKUP('Procedure details'!P6,Lists!$AD$2:$AE$11,2,FALSE),"")</f>
      </c>
      <c r="AG6">
        <f>IF(AND(AB6=1,'Procedure details'!G6&gt;99,'Procedure details'!V6=""),1,0)</f>
        <v>0</v>
      </c>
      <c r="AH6">
        <f>IF(AND(AB6=0,'Procedure details'!G6&gt;999,'Procedure details'!V6=""),1,0)</f>
        <v>0</v>
      </c>
    </row>
    <row r="7" spans="24:34" ht="15">
      <c r="X7" s="67">
        <v>7</v>
      </c>
      <c r="Y7" s="72">
        <f>COUNTA('Procedure details'!E7:'Procedure details'!V7)</f>
        <v>0</v>
      </c>
      <c r="Z7" s="72"/>
      <c r="AA7" s="72">
        <f>IF('Procedure details'!E7&lt;&gt;"",VLOOKUP('Procedure details'!E7,Lists!$M$2:$N$37,2,FALSE),"")</f>
      </c>
      <c r="AB7" s="72">
        <f>IF('Procedure details'!E7&lt;&gt;"",VLOOKUP('Procedure details'!E7,Lists!$M$2:$O$37,3,FALSE),"")</f>
      </c>
      <c r="AC7" s="72">
        <f>IF('Procedure details'!N7&lt;&gt;"",VLOOKUP('Procedure details'!N7,Lists!$B$2:$C$71,2,FALSE),"")</f>
      </c>
      <c r="AD7" s="72">
        <f>IF('Procedure details'!H7&lt;&gt;"",VLOOKUP('Procedure details'!H7,Lists!$AP$2:$AQ$3,2,FALSE),"")</f>
      </c>
      <c r="AE7" s="72">
        <f>IF('Procedure details'!N7&lt;&gt;"",VLOOKUP('Procedure details'!N7,Lists!$B$2:$D$71,3,FALSE),"")</f>
      </c>
      <c r="AF7" s="72">
        <f>IF('Procedure details'!P7&lt;&gt;"",VLOOKUP('Procedure details'!P7,Lists!$AD$2:$AE$11,2,FALSE),"")</f>
      </c>
      <c r="AG7">
        <f>IF(AND(AB7=1,'Procedure details'!G7&gt;99,'Procedure details'!V7=""),1,0)</f>
        <v>0</v>
      </c>
      <c r="AH7">
        <f>IF(AND(AB7=0,'Procedure details'!G7&gt;999,'Procedure details'!V7=""),1,0)</f>
        <v>0</v>
      </c>
    </row>
    <row r="8" spans="24:34" ht="15">
      <c r="X8" s="67">
        <v>8</v>
      </c>
      <c r="Y8" s="72">
        <f>COUNTA('Procedure details'!E8:'Procedure details'!V8)</f>
        <v>0</v>
      </c>
      <c r="Z8" s="72"/>
      <c r="AA8" s="72">
        <f>IF('Procedure details'!E8&lt;&gt;"",VLOOKUP('Procedure details'!E8,Lists!$M$2:$N$37,2,FALSE),"")</f>
      </c>
      <c r="AB8" s="72">
        <f>IF('Procedure details'!E8&lt;&gt;"",VLOOKUP('Procedure details'!E8,Lists!$M$2:$O$37,3,FALSE),"")</f>
      </c>
      <c r="AC8" s="72">
        <f>IF('Procedure details'!N8&lt;&gt;"",VLOOKUP('Procedure details'!N8,Lists!$B$2:$C$71,2,FALSE),"")</f>
      </c>
      <c r="AD8" s="72">
        <f>IF('Procedure details'!H8&lt;&gt;"",VLOOKUP('Procedure details'!H8,Lists!$AP$2:$AQ$3,2,FALSE),"")</f>
      </c>
      <c r="AE8" s="72">
        <f>IF('Procedure details'!N8&lt;&gt;"",VLOOKUP('Procedure details'!N8,Lists!$B$2:$D$71,3,FALSE),"")</f>
      </c>
      <c r="AF8" s="72">
        <f>IF('Procedure details'!P8&lt;&gt;"",VLOOKUP('Procedure details'!P8,Lists!$AD$2:$AE$11,2,FALSE),"")</f>
      </c>
      <c r="AG8">
        <f>IF(AND(AB8=1,'Procedure details'!G8&gt;99,'Procedure details'!V8=""),1,0)</f>
        <v>0</v>
      </c>
      <c r="AH8">
        <f>IF(AND(AB8=0,'Procedure details'!G8&gt;999,'Procedure details'!V8=""),1,0)</f>
        <v>0</v>
      </c>
    </row>
    <row r="9" spans="24:34" ht="15">
      <c r="X9" s="67">
        <v>9</v>
      </c>
      <c r="Y9" s="72">
        <f>COUNTA('Procedure details'!E9:'Procedure details'!V9)</f>
        <v>0</v>
      </c>
      <c r="Z9" s="72"/>
      <c r="AA9" s="72">
        <f>IF('Procedure details'!E9&lt;&gt;"",VLOOKUP('Procedure details'!E9,Lists!$M$2:$N$37,2,FALSE),"")</f>
      </c>
      <c r="AB9" s="72">
        <f>IF('Procedure details'!E9&lt;&gt;"",VLOOKUP('Procedure details'!E9,Lists!$M$2:$O$37,3,FALSE),"")</f>
      </c>
      <c r="AC9" s="72">
        <f>IF('Procedure details'!N9&lt;&gt;"",VLOOKUP('Procedure details'!N9,Lists!$B$2:$C$71,2,FALSE),"")</f>
      </c>
      <c r="AD9" s="72">
        <f>IF('Procedure details'!H9&lt;&gt;"",VLOOKUP('Procedure details'!H9,Lists!$AP$2:$AQ$3,2,FALSE),"")</f>
      </c>
      <c r="AE9" s="72">
        <f>IF('Procedure details'!N9&lt;&gt;"",VLOOKUP('Procedure details'!N9,Lists!$B$2:$D$71,3,FALSE),"")</f>
      </c>
      <c r="AF9" s="72">
        <f>IF('Procedure details'!P9&lt;&gt;"",VLOOKUP('Procedure details'!P9,Lists!$AD$2:$AE$11,2,FALSE),"")</f>
      </c>
      <c r="AG9">
        <f>IF(AND(AB9=1,'Procedure details'!G9&gt;99,'Procedure details'!V9=""),1,0)</f>
        <v>0</v>
      </c>
      <c r="AH9">
        <f>IF(AND(AB9=0,'Procedure details'!G9&gt;999,'Procedure details'!V9=""),1,0)</f>
        <v>0</v>
      </c>
    </row>
    <row r="10" spans="24:34" ht="15">
      <c r="X10" s="67">
        <v>10</v>
      </c>
      <c r="Y10" s="72">
        <f>COUNTA('Procedure details'!E10:'Procedure details'!V10)</f>
        <v>0</v>
      </c>
      <c r="Z10" s="72"/>
      <c r="AA10" s="72">
        <f>IF('Procedure details'!E10&lt;&gt;"",VLOOKUP('Procedure details'!E10,Lists!$M$2:$N$37,2,FALSE),"")</f>
      </c>
      <c r="AB10" s="72">
        <f>IF('Procedure details'!E10&lt;&gt;"",VLOOKUP('Procedure details'!E10,Lists!$M$2:$O$37,3,FALSE),"")</f>
      </c>
      <c r="AC10" s="72">
        <f>IF('Procedure details'!N10&lt;&gt;"",VLOOKUP('Procedure details'!N10,Lists!$B$2:$C$71,2,FALSE),"")</f>
      </c>
      <c r="AD10" s="72">
        <f>IF('Procedure details'!H10&lt;&gt;"",VLOOKUP('Procedure details'!H10,Lists!$AP$2:$AQ$3,2,FALSE),"")</f>
      </c>
      <c r="AE10" s="72">
        <f>IF('Procedure details'!N10&lt;&gt;"",VLOOKUP('Procedure details'!N10,Lists!$B$2:$D$71,3,FALSE),"")</f>
      </c>
      <c r="AF10" s="72">
        <f>IF('Procedure details'!P10&lt;&gt;"",VLOOKUP('Procedure details'!P10,Lists!$AD$2:$AE$11,2,FALSE),"")</f>
      </c>
      <c r="AG10">
        <f>IF(AND(AB10=1,'Procedure details'!G10&gt;99,'Procedure details'!V10=""),1,0)</f>
        <v>0</v>
      </c>
      <c r="AH10">
        <f>IF(AND(AB10=0,'Procedure details'!G10&gt;999,'Procedure details'!V10=""),1,0)</f>
        <v>0</v>
      </c>
    </row>
    <row r="11" spans="24:34" ht="15">
      <c r="X11" s="67">
        <v>11</v>
      </c>
      <c r="Y11" s="72">
        <f>COUNTA('Procedure details'!E11:'Procedure details'!V11)</f>
        <v>0</v>
      </c>
      <c r="Z11" s="72"/>
      <c r="AA11" s="72">
        <f>IF('Procedure details'!E11&lt;&gt;"",VLOOKUP('Procedure details'!E11,Lists!$M$2:$N$37,2,FALSE),"")</f>
      </c>
      <c r="AB11" s="72">
        <f>IF('Procedure details'!E11&lt;&gt;"",VLOOKUP('Procedure details'!E11,Lists!$M$2:$O$37,3,FALSE),"")</f>
      </c>
      <c r="AC11" s="72">
        <f>IF('Procedure details'!N11&lt;&gt;"",VLOOKUP('Procedure details'!N11,Lists!$B$2:$C$71,2,FALSE),"")</f>
      </c>
      <c r="AD11" s="72">
        <f>IF('Procedure details'!H11&lt;&gt;"",VLOOKUP('Procedure details'!H11,Lists!$AP$2:$AQ$3,2,FALSE),"")</f>
      </c>
      <c r="AE11" s="72">
        <f>IF('Procedure details'!N11&lt;&gt;"",VLOOKUP('Procedure details'!N11,Lists!$B$2:$D$71,3,FALSE),"")</f>
      </c>
      <c r="AF11" s="72">
        <f>IF('Procedure details'!P11&lt;&gt;"",VLOOKUP('Procedure details'!P11,Lists!$AD$2:$AE$11,2,FALSE),"")</f>
      </c>
      <c r="AG11">
        <f>IF(AND(AB11=1,'Procedure details'!G11&gt;99,'Procedure details'!V11=""),1,0)</f>
        <v>0</v>
      </c>
      <c r="AH11">
        <f>IF(AND(AB11=0,'Procedure details'!G11&gt;999,'Procedure details'!V11=""),1,0)</f>
        <v>0</v>
      </c>
    </row>
    <row r="12" spans="24:34" ht="15">
      <c r="X12" s="67">
        <v>12</v>
      </c>
      <c r="Y12" s="72">
        <f>COUNTA('Procedure details'!E12:'Procedure details'!V12)</f>
        <v>0</v>
      </c>
      <c r="Z12" s="72"/>
      <c r="AA12" s="72">
        <f>IF('Procedure details'!E12&lt;&gt;"",VLOOKUP('Procedure details'!E12,Lists!$M$2:$N$37,2,FALSE),"")</f>
      </c>
      <c r="AB12" s="72">
        <f>IF('Procedure details'!E12&lt;&gt;"",VLOOKUP('Procedure details'!E12,Lists!$M$2:$O$37,3,FALSE),"")</f>
      </c>
      <c r="AC12" s="72">
        <f>IF('Procedure details'!N12&lt;&gt;"",VLOOKUP('Procedure details'!N12,Lists!$B$2:$C$71,2,FALSE),"")</f>
      </c>
      <c r="AD12" s="72">
        <f>IF('Procedure details'!H12&lt;&gt;"",VLOOKUP('Procedure details'!H12,Lists!$AP$2:$AQ$3,2,FALSE),"")</f>
      </c>
      <c r="AE12" s="72">
        <f>IF('Procedure details'!N12&lt;&gt;"",VLOOKUP('Procedure details'!N12,Lists!$B$2:$D$71,3,FALSE),"")</f>
      </c>
      <c r="AF12" s="72">
        <f>IF('Procedure details'!P12&lt;&gt;"",VLOOKUP('Procedure details'!P12,Lists!$AD$2:$AE$11,2,FALSE),"")</f>
      </c>
      <c r="AG12">
        <f>IF(AND(AB12=1,'Procedure details'!G12&gt;99,'Procedure details'!V12=""),1,0)</f>
        <v>0</v>
      </c>
      <c r="AH12">
        <f>IF(AND(AB12=0,'Procedure details'!G12&gt;999,'Procedure details'!V12=""),1,0)</f>
        <v>0</v>
      </c>
    </row>
    <row r="13" spans="24:34" ht="15">
      <c r="X13" s="67">
        <v>13</v>
      </c>
      <c r="Y13" s="72">
        <f>COUNTA('Procedure details'!E13:'Procedure details'!V13)</f>
        <v>0</v>
      </c>
      <c r="Z13" s="72"/>
      <c r="AA13" s="72">
        <f>IF('Procedure details'!E13&lt;&gt;"",VLOOKUP('Procedure details'!E13,Lists!$M$2:$N$37,2,FALSE),"")</f>
      </c>
      <c r="AB13" s="72">
        <f>IF('Procedure details'!E13&lt;&gt;"",VLOOKUP('Procedure details'!E13,Lists!$M$2:$O$37,3,FALSE),"")</f>
      </c>
      <c r="AC13" s="72">
        <f>IF('Procedure details'!N13&lt;&gt;"",VLOOKUP('Procedure details'!N13,Lists!$B$2:$C$71,2,FALSE),"")</f>
      </c>
      <c r="AD13" s="72">
        <f>IF('Procedure details'!H13&lt;&gt;"",VLOOKUP('Procedure details'!H13,Lists!$AP$2:$AQ$3,2,FALSE),"")</f>
      </c>
      <c r="AE13" s="72">
        <f>IF('Procedure details'!N13&lt;&gt;"",VLOOKUP('Procedure details'!N13,Lists!$B$2:$D$71,3,FALSE),"")</f>
      </c>
      <c r="AF13" s="72">
        <f>IF('Procedure details'!P13&lt;&gt;"",VLOOKUP('Procedure details'!P13,Lists!$AD$2:$AE$11,2,FALSE),"")</f>
      </c>
      <c r="AG13">
        <f>IF(AND(AB13=1,'Procedure details'!G13&gt;99,'Procedure details'!V13=""),1,0)</f>
        <v>0</v>
      </c>
      <c r="AH13">
        <f>IF(AND(AB13=0,'Procedure details'!G13&gt;999,'Procedure details'!V13=""),1,0)</f>
        <v>0</v>
      </c>
    </row>
    <row r="14" spans="24:34" ht="15">
      <c r="X14" s="67">
        <v>14</v>
      </c>
      <c r="Y14" s="72">
        <f>COUNTA('Procedure details'!E14:'Procedure details'!V14)</f>
        <v>0</v>
      </c>
      <c r="Z14" s="72"/>
      <c r="AA14" s="72">
        <f>IF('Procedure details'!E14&lt;&gt;"",VLOOKUP('Procedure details'!E14,Lists!$M$2:$N$37,2,FALSE),"")</f>
      </c>
      <c r="AB14" s="72">
        <f>IF('Procedure details'!E14&lt;&gt;"",VLOOKUP('Procedure details'!E14,Lists!$M$2:$O$37,3,FALSE),"")</f>
      </c>
      <c r="AC14" s="72">
        <f>IF('Procedure details'!N14&lt;&gt;"",VLOOKUP('Procedure details'!N14,Lists!$B$2:$C$71,2,FALSE),"")</f>
      </c>
      <c r="AD14" s="72">
        <f>IF('Procedure details'!H14&lt;&gt;"",VLOOKUP('Procedure details'!H14,Lists!$AP$2:$AQ$3,2,FALSE),"")</f>
      </c>
      <c r="AE14" s="72">
        <f>IF('Procedure details'!N14&lt;&gt;"",VLOOKUP('Procedure details'!N14,Lists!$B$2:$D$71,3,FALSE),"")</f>
      </c>
      <c r="AF14" s="72">
        <f>IF('Procedure details'!P14&lt;&gt;"",VLOOKUP('Procedure details'!P14,Lists!$AD$2:$AE$11,2,FALSE),"")</f>
      </c>
      <c r="AG14">
        <f>IF(AND(AB14=1,'Procedure details'!G14&gt;99,'Procedure details'!V14=""),1,0)</f>
        <v>0</v>
      </c>
      <c r="AH14">
        <f>IF(AND(AB14=0,'Procedure details'!G14&gt;999,'Procedure details'!V14=""),1,0)</f>
        <v>0</v>
      </c>
    </row>
    <row r="15" spans="24:34" ht="15">
      <c r="X15" s="67">
        <v>15</v>
      </c>
      <c r="Y15" s="72">
        <f>COUNTA('Procedure details'!E15:'Procedure details'!V15)</f>
        <v>0</v>
      </c>
      <c r="Z15" s="72"/>
      <c r="AA15" s="72">
        <f>IF('Procedure details'!E15&lt;&gt;"",VLOOKUP('Procedure details'!E15,Lists!$M$2:$N$37,2,FALSE),"")</f>
      </c>
      <c r="AB15" s="72">
        <f>IF('Procedure details'!E15&lt;&gt;"",VLOOKUP('Procedure details'!E15,Lists!$M$2:$O$37,3,FALSE),"")</f>
      </c>
      <c r="AC15" s="72">
        <f>IF('Procedure details'!N15&lt;&gt;"",VLOOKUP('Procedure details'!N15,Lists!$B$2:$C$71,2,FALSE),"")</f>
      </c>
      <c r="AD15" s="72">
        <f>IF('Procedure details'!H15&lt;&gt;"",VLOOKUP('Procedure details'!H15,Lists!$AP$2:$AQ$3,2,FALSE),"")</f>
      </c>
      <c r="AE15" s="72">
        <f>IF('Procedure details'!N15&lt;&gt;"",VLOOKUP('Procedure details'!N15,Lists!$B$2:$D$71,3,FALSE),"")</f>
      </c>
      <c r="AF15" s="72">
        <f>IF('Procedure details'!P15&lt;&gt;"",VLOOKUP('Procedure details'!P15,Lists!$AD$2:$AE$11,2,FALSE),"")</f>
      </c>
      <c r="AG15">
        <f>IF(AND(AB15=1,'Procedure details'!G15&gt;99,'Procedure details'!V15=""),1,0)</f>
        <v>0</v>
      </c>
      <c r="AH15">
        <f>IF(AND(AB15=0,'Procedure details'!G15&gt;999,'Procedure details'!V15=""),1,0)</f>
        <v>0</v>
      </c>
    </row>
    <row r="16" spans="24:34" ht="15">
      <c r="X16" s="67">
        <v>16</v>
      </c>
      <c r="Y16" s="72">
        <f>COUNTA('Procedure details'!E16:'Procedure details'!V16)</f>
        <v>0</v>
      </c>
      <c r="Z16" s="72"/>
      <c r="AA16" s="72">
        <f>IF('Procedure details'!E16&lt;&gt;"",VLOOKUP('Procedure details'!E16,Lists!$M$2:$N$37,2,FALSE),"")</f>
      </c>
      <c r="AB16" s="72">
        <f>IF('Procedure details'!E16&lt;&gt;"",VLOOKUP('Procedure details'!E16,Lists!$M$2:$O$37,3,FALSE),"")</f>
      </c>
      <c r="AC16" s="72">
        <f>IF('Procedure details'!N16&lt;&gt;"",VLOOKUP('Procedure details'!N16,Lists!$B$2:$C$71,2,FALSE),"")</f>
      </c>
      <c r="AD16" s="72">
        <f>IF('Procedure details'!H16&lt;&gt;"",VLOOKUP('Procedure details'!H16,Lists!$AP$2:$AQ$3,2,FALSE),"")</f>
      </c>
      <c r="AE16" s="72">
        <f>IF('Procedure details'!N16&lt;&gt;"",VLOOKUP('Procedure details'!N16,Lists!$B$2:$D$71,3,FALSE),"")</f>
      </c>
      <c r="AF16" s="72">
        <f>IF('Procedure details'!P16&lt;&gt;"",VLOOKUP('Procedure details'!P16,Lists!$AD$2:$AE$11,2,FALSE),"")</f>
      </c>
      <c r="AG16">
        <f>IF(AND(AB16=1,'Procedure details'!G16&gt;99,'Procedure details'!V16=""),1,0)</f>
        <v>0</v>
      </c>
      <c r="AH16">
        <f>IF(AND(AB16=0,'Procedure details'!G16&gt;999,'Procedure details'!V16=""),1,0)</f>
        <v>0</v>
      </c>
    </row>
    <row r="17" spans="24:34" ht="15">
      <c r="X17" s="67">
        <v>17</v>
      </c>
      <c r="Y17" s="72">
        <f>COUNTA('Procedure details'!E17:'Procedure details'!V17)</f>
        <v>0</v>
      </c>
      <c r="Z17" s="72"/>
      <c r="AA17" s="72">
        <f>IF('Procedure details'!E17&lt;&gt;"",VLOOKUP('Procedure details'!E17,Lists!$M$2:$N$37,2,FALSE),"")</f>
      </c>
      <c r="AB17" s="72">
        <f>IF('Procedure details'!E17&lt;&gt;"",VLOOKUP('Procedure details'!E17,Lists!$M$2:$O$37,3,FALSE),"")</f>
      </c>
      <c r="AC17" s="72">
        <f>IF('Procedure details'!N17&lt;&gt;"",VLOOKUP('Procedure details'!N17,Lists!$B$2:$C$71,2,FALSE),"")</f>
      </c>
      <c r="AD17" s="72">
        <f>IF('Procedure details'!H17&lt;&gt;"",VLOOKUP('Procedure details'!H17,Lists!$AP$2:$AQ$3,2,FALSE),"")</f>
      </c>
      <c r="AE17" s="72">
        <f>IF('Procedure details'!N17&lt;&gt;"",VLOOKUP('Procedure details'!N17,Lists!$B$2:$D$71,3,FALSE),"")</f>
      </c>
      <c r="AF17" s="72">
        <f>IF('Procedure details'!P17&lt;&gt;"",VLOOKUP('Procedure details'!P17,Lists!$AD$2:$AE$11,2,FALSE),"")</f>
      </c>
      <c r="AG17">
        <f>IF(AND(AB17=1,'Procedure details'!G17&gt;99,'Procedure details'!V17=""),1,0)</f>
        <v>0</v>
      </c>
      <c r="AH17">
        <f>IF(AND(AB17=0,'Procedure details'!G17&gt;999,'Procedure details'!V17=""),1,0)</f>
        <v>0</v>
      </c>
    </row>
    <row r="18" spans="24:34" ht="15">
      <c r="X18" s="67">
        <v>18</v>
      </c>
      <c r="Y18" s="72">
        <f>COUNTA('Procedure details'!E18:'Procedure details'!V18)</f>
        <v>0</v>
      </c>
      <c r="Z18" s="72"/>
      <c r="AA18" s="72">
        <f>IF('Procedure details'!E18&lt;&gt;"",VLOOKUP('Procedure details'!E18,Lists!$M$2:$N$37,2,FALSE),"")</f>
      </c>
      <c r="AB18" s="72">
        <f>IF('Procedure details'!E18&lt;&gt;"",VLOOKUP('Procedure details'!E18,Lists!$M$2:$O$37,3,FALSE),"")</f>
      </c>
      <c r="AC18" s="72">
        <f>IF('Procedure details'!N18&lt;&gt;"",VLOOKUP('Procedure details'!N18,Lists!$B$2:$C$71,2,FALSE),"")</f>
      </c>
      <c r="AD18" s="72">
        <f>IF('Procedure details'!H18&lt;&gt;"",VLOOKUP('Procedure details'!H18,Lists!$AP$2:$AQ$3,2,FALSE),"")</f>
      </c>
      <c r="AE18" s="72">
        <f>IF('Procedure details'!N18&lt;&gt;"",VLOOKUP('Procedure details'!N18,Lists!$B$2:$D$71,3,FALSE),"")</f>
      </c>
      <c r="AF18" s="72">
        <f>IF('Procedure details'!P18&lt;&gt;"",VLOOKUP('Procedure details'!P18,Lists!$AD$2:$AE$11,2,FALSE),"")</f>
      </c>
      <c r="AG18">
        <f>IF(AND(AB18=1,'Procedure details'!G18&gt;99,'Procedure details'!V18=""),1,0)</f>
        <v>0</v>
      </c>
      <c r="AH18">
        <f>IF(AND(AB18=0,'Procedure details'!G18&gt;999,'Procedure details'!V18=""),1,0)</f>
        <v>0</v>
      </c>
    </row>
    <row r="19" spans="24:34" ht="15">
      <c r="X19" s="67">
        <v>19</v>
      </c>
      <c r="Y19" s="72">
        <f>COUNTA('Procedure details'!E19:'Procedure details'!V19)</f>
        <v>0</v>
      </c>
      <c r="Z19" s="72"/>
      <c r="AA19" s="72">
        <f>IF('Procedure details'!E19&lt;&gt;"",VLOOKUP('Procedure details'!E19,Lists!$M$2:$N$37,2,FALSE),"")</f>
      </c>
      <c r="AB19" s="72">
        <f>IF('Procedure details'!E19&lt;&gt;"",VLOOKUP('Procedure details'!E19,Lists!$M$2:$O$37,3,FALSE),"")</f>
      </c>
      <c r="AC19" s="72">
        <f>IF('Procedure details'!N19&lt;&gt;"",VLOOKUP('Procedure details'!N19,Lists!$B$2:$C$71,2,FALSE),"")</f>
      </c>
      <c r="AD19" s="72">
        <f>IF('Procedure details'!H19&lt;&gt;"",VLOOKUP('Procedure details'!H19,Lists!$AP$2:$AQ$3,2,FALSE),"")</f>
      </c>
      <c r="AE19" s="72">
        <f>IF('Procedure details'!N19&lt;&gt;"",VLOOKUP('Procedure details'!N19,Lists!$B$2:$D$71,3,FALSE),"")</f>
      </c>
      <c r="AF19" s="72">
        <f>IF('Procedure details'!P19&lt;&gt;"",VLOOKUP('Procedure details'!P19,Lists!$AD$2:$AE$11,2,FALSE),"")</f>
      </c>
      <c r="AG19">
        <f>IF(AND(AB19=1,'Procedure details'!G19&gt;99,'Procedure details'!V19=""),1,0)</f>
        <v>0</v>
      </c>
      <c r="AH19">
        <f>IF(AND(AB19=0,'Procedure details'!G19&gt;999,'Procedure details'!V19=""),1,0)</f>
        <v>0</v>
      </c>
    </row>
    <row r="20" spans="24:34" ht="15">
      <c r="X20" s="67">
        <v>20</v>
      </c>
      <c r="Y20" s="72">
        <f>COUNTA('Procedure details'!E20:'Procedure details'!V20)</f>
        <v>0</v>
      </c>
      <c r="Z20" s="72"/>
      <c r="AA20" s="72">
        <f>IF('Procedure details'!E20&lt;&gt;"",VLOOKUP('Procedure details'!E20,Lists!$M$2:$N$37,2,FALSE),"")</f>
      </c>
      <c r="AB20" s="72">
        <f>IF('Procedure details'!E20&lt;&gt;"",VLOOKUP('Procedure details'!E20,Lists!$M$2:$O$37,3,FALSE),"")</f>
      </c>
      <c r="AC20" s="72">
        <f>IF('Procedure details'!N20&lt;&gt;"",VLOOKUP('Procedure details'!N20,Lists!$B$2:$C$71,2,FALSE),"")</f>
      </c>
      <c r="AD20" s="72">
        <f>IF('Procedure details'!H20&lt;&gt;"",VLOOKUP('Procedure details'!H20,Lists!$AP$2:$AQ$3,2,FALSE),"")</f>
      </c>
      <c r="AE20" s="72">
        <f>IF('Procedure details'!N20&lt;&gt;"",VLOOKUP('Procedure details'!N20,Lists!$B$2:$D$71,3,FALSE),"")</f>
      </c>
      <c r="AF20" s="72">
        <f>IF('Procedure details'!P20&lt;&gt;"",VLOOKUP('Procedure details'!P20,Lists!$AD$2:$AE$11,2,FALSE),"")</f>
      </c>
      <c r="AG20">
        <f>IF(AND(AB20=1,'Procedure details'!G20&gt;99,'Procedure details'!V20=""),1,0)</f>
        <v>0</v>
      </c>
      <c r="AH20">
        <f>IF(AND(AB20=0,'Procedure details'!G20&gt;999,'Procedure details'!V20=""),1,0)</f>
        <v>0</v>
      </c>
    </row>
    <row r="21" spans="24:34" ht="15">
      <c r="X21" s="67">
        <v>21</v>
      </c>
      <c r="Y21" s="72">
        <f>COUNTA('Procedure details'!E21:'Procedure details'!V21)</f>
        <v>0</v>
      </c>
      <c r="Z21" s="72"/>
      <c r="AA21" s="72">
        <f>IF('Procedure details'!E21&lt;&gt;"",VLOOKUP('Procedure details'!E21,Lists!$M$2:$N$37,2,FALSE),"")</f>
      </c>
      <c r="AB21" s="72">
        <f>IF('Procedure details'!E21&lt;&gt;"",VLOOKUP('Procedure details'!E21,Lists!$M$2:$O$37,3,FALSE),"")</f>
      </c>
      <c r="AC21" s="72">
        <f>IF('Procedure details'!N21&lt;&gt;"",VLOOKUP('Procedure details'!N21,Lists!$B$2:$C$71,2,FALSE),"")</f>
      </c>
      <c r="AD21" s="72">
        <f>IF('Procedure details'!H21&lt;&gt;"",VLOOKUP('Procedure details'!H21,Lists!$AP$2:$AQ$3,2,FALSE),"")</f>
      </c>
      <c r="AE21" s="72">
        <f>IF('Procedure details'!N21&lt;&gt;"",VLOOKUP('Procedure details'!N21,Lists!$B$2:$D$71,3,FALSE),"")</f>
      </c>
      <c r="AF21" s="72">
        <f>IF('Procedure details'!P21&lt;&gt;"",VLOOKUP('Procedure details'!P21,Lists!$AD$2:$AE$11,2,FALSE),"")</f>
      </c>
      <c r="AG21">
        <f>IF(AND(AB21=1,'Procedure details'!G21&gt;99,'Procedure details'!V21=""),1,0)</f>
        <v>0</v>
      </c>
      <c r="AH21">
        <f>IF(AND(AB21=0,'Procedure details'!G21&gt;999,'Procedure details'!V21=""),1,0)</f>
        <v>0</v>
      </c>
    </row>
    <row r="22" spans="24:34" ht="15">
      <c r="X22" s="67">
        <v>22</v>
      </c>
      <c r="Y22" s="72">
        <f>COUNTA('Procedure details'!E22:'Procedure details'!V22)</f>
        <v>0</v>
      </c>
      <c r="Z22" s="72"/>
      <c r="AA22" s="72">
        <f>IF('Procedure details'!E22&lt;&gt;"",VLOOKUP('Procedure details'!E22,Lists!$M$2:$N$37,2,FALSE),"")</f>
      </c>
      <c r="AB22" s="72">
        <f>IF('Procedure details'!E22&lt;&gt;"",VLOOKUP('Procedure details'!E22,Lists!$M$2:$O$37,3,FALSE),"")</f>
      </c>
      <c r="AC22" s="72">
        <f>IF('Procedure details'!N22&lt;&gt;"",VLOOKUP('Procedure details'!N22,Lists!$B$2:$C$71,2,FALSE),"")</f>
      </c>
      <c r="AD22" s="72">
        <f>IF('Procedure details'!H22&lt;&gt;"",VLOOKUP('Procedure details'!H22,Lists!$AP$2:$AQ$3,2,FALSE),"")</f>
      </c>
      <c r="AE22" s="72">
        <f>IF('Procedure details'!N22&lt;&gt;"",VLOOKUP('Procedure details'!N22,Lists!$B$2:$D$71,3,FALSE),"")</f>
      </c>
      <c r="AF22" s="72">
        <f>IF('Procedure details'!P22&lt;&gt;"",VLOOKUP('Procedure details'!P22,Lists!$AD$2:$AE$11,2,FALSE),"")</f>
      </c>
      <c r="AG22">
        <f>IF(AND(AB22=1,'Procedure details'!G22&gt;99,'Procedure details'!V22=""),1,0)</f>
        <v>0</v>
      </c>
      <c r="AH22">
        <f>IF(AND(AB22=0,'Procedure details'!G22&gt;999,'Procedure details'!V22=""),1,0)</f>
        <v>0</v>
      </c>
    </row>
    <row r="23" spans="24:34" ht="15">
      <c r="X23" s="67">
        <v>23</v>
      </c>
      <c r="Y23" s="72">
        <f>COUNTA('Procedure details'!E23:'Procedure details'!V23)</f>
        <v>0</v>
      </c>
      <c r="Z23" s="72"/>
      <c r="AA23" s="72">
        <f>IF('Procedure details'!E23&lt;&gt;"",VLOOKUP('Procedure details'!E23,Lists!$M$2:$N$37,2,FALSE),"")</f>
      </c>
      <c r="AB23" s="72">
        <f>IF('Procedure details'!E23&lt;&gt;"",VLOOKUP('Procedure details'!E23,Lists!$M$2:$O$37,3,FALSE),"")</f>
      </c>
      <c r="AC23" s="72">
        <f>IF('Procedure details'!N23&lt;&gt;"",VLOOKUP('Procedure details'!N23,Lists!$B$2:$C$71,2,FALSE),"")</f>
      </c>
      <c r="AD23" s="72">
        <f>IF('Procedure details'!H23&lt;&gt;"",VLOOKUP('Procedure details'!H23,Lists!$AP$2:$AQ$3,2,FALSE),"")</f>
      </c>
      <c r="AE23" s="72">
        <f>IF('Procedure details'!N23&lt;&gt;"",VLOOKUP('Procedure details'!N23,Lists!$B$2:$D$71,3,FALSE),"")</f>
      </c>
      <c r="AF23" s="72">
        <f>IF('Procedure details'!P23&lt;&gt;"",VLOOKUP('Procedure details'!P23,Lists!$AD$2:$AE$11,2,FALSE),"")</f>
      </c>
      <c r="AG23">
        <f>IF(AND(AB23=1,'Procedure details'!G23&gt;99,'Procedure details'!V23=""),1,0)</f>
        <v>0</v>
      </c>
      <c r="AH23">
        <f>IF(AND(AB23=0,'Procedure details'!G23&gt;999,'Procedure details'!V23=""),1,0)</f>
        <v>0</v>
      </c>
    </row>
    <row r="24" spans="24:34" ht="15">
      <c r="X24" s="67">
        <v>24</v>
      </c>
      <c r="Y24" s="72">
        <f>COUNTA('Procedure details'!E24:'Procedure details'!V24)</f>
        <v>0</v>
      </c>
      <c r="Z24" s="72"/>
      <c r="AA24" s="72">
        <f>IF('Procedure details'!E24&lt;&gt;"",VLOOKUP('Procedure details'!E24,Lists!$M$2:$N$37,2,FALSE),"")</f>
      </c>
      <c r="AB24" s="72">
        <f>IF('Procedure details'!E24&lt;&gt;"",VLOOKUP('Procedure details'!E24,Lists!$M$2:$O$37,3,FALSE),"")</f>
      </c>
      <c r="AC24" s="72">
        <f>IF('Procedure details'!N24&lt;&gt;"",VLOOKUP('Procedure details'!N24,Lists!$B$2:$C$71,2,FALSE),"")</f>
      </c>
      <c r="AD24" s="72">
        <f>IF('Procedure details'!H24&lt;&gt;"",VLOOKUP('Procedure details'!H24,Lists!$AP$2:$AQ$3,2,FALSE),"")</f>
      </c>
      <c r="AE24" s="72">
        <f>IF('Procedure details'!N24&lt;&gt;"",VLOOKUP('Procedure details'!N24,Lists!$B$2:$D$71,3,FALSE),"")</f>
      </c>
      <c r="AF24" s="72">
        <f>IF('Procedure details'!P24&lt;&gt;"",VLOOKUP('Procedure details'!P24,Lists!$AD$2:$AE$11,2,FALSE),"")</f>
      </c>
      <c r="AG24">
        <f>IF(AND(AB24=1,'Procedure details'!G24&gt;99,'Procedure details'!V24=""),1,0)</f>
        <v>0</v>
      </c>
      <c r="AH24">
        <f>IF(AND(AB24=0,'Procedure details'!G24&gt;999,'Procedure details'!V24=""),1,0)</f>
        <v>0</v>
      </c>
    </row>
    <row r="25" spans="24:34" ht="15">
      <c r="X25" s="67">
        <v>25</v>
      </c>
      <c r="Y25" s="72">
        <f>COUNTA('Procedure details'!E25:'Procedure details'!V25)</f>
        <v>0</v>
      </c>
      <c r="Z25" s="72"/>
      <c r="AA25" s="72">
        <f>IF('Procedure details'!E25&lt;&gt;"",VLOOKUP('Procedure details'!E25,Lists!$M$2:$N$37,2,FALSE),"")</f>
      </c>
      <c r="AB25" s="72">
        <f>IF('Procedure details'!E25&lt;&gt;"",VLOOKUP('Procedure details'!E25,Lists!$M$2:$O$37,3,FALSE),"")</f>
      </c>
      <c r="AC25" s="72">
        <f>IF('Procedure details'!N25&lt;&gt;"",VLOOKUP('Procedure details'!N25,Lists!$B$2:$C$71,2,FALSE),"")</f>
      </c>
      <c r="AD25" s="72">
        <f>IF('Procedure details'!H25&lt;&gt;"",VLOOKUP('Procedure details'!H25,Lists!$AP$2:$AQ$3,2,FALSE),"")</f>
      </c>
      <c r="AE25" s="72">
        <f>IF('Procedure details'!N25&lt;&gt;"",VLOOKUP('Procedure details'!N25,Lists!$B$2:$D$71,3,FALSE),"")</f>
      </c>
      <c r="AF25" s="72">
        <f>IF('Procedure details'!P25&lt;&gt;"",VLOOKUP('Procedure details'!P25,Lists!$AD$2:$AE$11,2,FALSE),"")</f>
      </c>
      <c r="AG25">
        <f>IF(AND(AB25=1,'Procedure details'!G25&gt;99,'Procedure details'!V25=""),1,0)</f>
        <v>0</v>
      </c>
      <c r="AH25">
        <f>IF(AND(AB25=0,'Procedure details'!G25&gt;999,'Procedure details'!V25=""),1,0)</f>
        <v>0</v>
      </c>
    </row>
    <row r="26" spans="24:34" ht="15">
      <c r="X26" s="67">
        <v>26</v>
      </c>
      <c r="Y26" s="72">
        <f>COUNTA('Procedure details'!E26:'Procedure details'!V26)</f>
        <v>0</v>
      </c>
      <c r="Z26" s="72"/>
      <c r="AA26" s="72">
        <f>IF('Procedure details'!E26&lt;&gt;"",VLOOKUP('Procedure details'!E26,Lists!$M$2:$N$37,2,FALSE),"")</f>
      </c>
      <c r="AB26" s="72">
        <f>IF('Procedure details'!E26&lt;&gt;"",VLOOKUP('Procedure details'!E26,Lists!$M$2:$O$37,3,FALSE),"")</f>
      </c>
      <c r="AC26" s="72">
        <f>IF('Procedure details'!N26&lt;&gt;"",VLOOKUP('Procedure details'!N26,Lists!$B$2:$C$71,2,FALSE),"")</f>
      </c>
      <c r="AD26" s="72">
        <f>IF('Procedure details'!H26&lt;&gt;"",VLOOKUP('Procedure details'!H26,Lists!$AP$2:$AQ$3,2,FALSE),"")</f>
      </c>
      <c r="AE26" s="72">
        <f>IF('Procedure details'!N26&lt;&gt;"",VLOOKUP('Procedure details'!N26,Lists!$B$2:$D$71,3,FALSE),"")</f>
      </c>
      <c r="AF26" s="72">
        <f>IF('Procedure details'!P26&lt;&gt;"",VLOOKUP('Procedure details'!P26,Lists!$AD$2:$AE$11,2,FALSE),"")</f>
      </c>
      <c r="AG26">
        <f>IF(AND(AB26=1,'Procedure details'!G26&gt;99,'Procedure details'!V26=""),1,0)</f>
        <v>0</v>
      </c>
      <c r="AH26">
        <f>IF(AND(AB26=0,'Procedure details'!G26&gt;999,'Procedure details'!V26=""),1,0)</f>
        <v>0</v>
      </c>
    </row>
    <row r="27" spans="24:34" ht="15">
      <c r="X27" s="67">
        <v>27</v>
      </c>
      <c r="Y27" s="72">
        <f>COUNTA('Procedure details'!E27:'Procedure details'!V27)</f>
        <v>0</v>
      </c>
      <c r="Z27" s="72"/>
      <c r="AA27" s="72">
        <f>IF('Procedure details'!E27&lt;&gt;"",VLOOKUP('Procedure details'!E27,Lists!$M$2:$N$37,2,FALSE),"")</f>
      </c>
      <c r="AB27" s="72">
        <f>IF('Procedure details'!E27&lt;&gt;"",VLOOKUP('Procedure details'!E27,Lists!$M$2:$O$37,3,FALSE),"")</f>
      </c>
      <c r="AC27" s="72">
        <f>IF('Procedure details'!N27&lt;&gt;"",VLOOKUP('Procedure details'!N27,Lists!$B$2:$C$71,2,FALSE),"")</f>
      </c>
      <c r="AD27" s="72">
        <f>IF('Procedure details'!H27&lt;&gt;"",VLOOKUP('Procedure details'!H27,Lists!$AP$2:$AQ$3,2,FALSE),"")</f>
      </c>
      <c r="AE27" s="72">
        <f>IF('Procedure details'!N27&lt;&gt;"",VLOOKUP('Procedure details'!N27,Lists!$B$2:$D$71,3,FALSE),"")</f>
      </c>
      <c r="AF27" s="72">
        <f>IF('Procedure details'!P27&lt;&gt;"",VLOOKUP('Procedure details'!P27,Lists!$AD$2:$AE$11,2,FALSE),"")</f>
      </c>
      <c r="AG27">
        <f>IF(AND(AB27=1,'Procedure details'!G27&gt;99,'Procedure details'!V27=""),1,0)</f>
        <v>0</v>
      </c>
      <c r="AH27">
        <f>IF(AND(AB27=0,'Procedure details'!G27&gt;999,'Procedure details'!V27=""),1,0)</f>
        <v>0</v>
      </c>
    </row>
    <row r="28" spans="24:34" ht="15">
      <c r="X28" s="67">
        <v>28</v>
      </c>
      <c r="Y28" s="72">
        <f>COUNTA('Procedure details'!E28:'Procedure details'!V28)</f>
        <v>0</v>
      </c>
      <c r="Z28" s="72"/>
      <c r="AA28" s="72">
        <f>IF('Procedure details'!E28&lt;&gt;"",VLOOKUP('Procedure details'!E28,Lists!$M$2:$N$37,2,FALSE),"")</f>
      </c>
      <c r="AB28" s="72">
        <f>IF('Procedure details'!E28&lt;&gt;"",VLOOKUP('Procedure details'!E28,Lists!$M$2:$O$37,3,FALSE),"")</f>
      </c>
      <c r="AC28" s="72">
        <f>IF('Procedure details'!N28&lt;&gt;"",VLOOKUP('Procedure details'!N28,Lists!$B$2:$C$71,2,FALSE),"")</f>
      </c>
      <c r="AD28" s="72">
        <f>IF('Procedure details'!H28&lt;&gt;"",VLOOKUP('Procedure details'!H28,Lists!$AP$2:$AQ$3,2,FALSE),"")</f>
      </c>
      <c r="AE28" s="72">
        <f>IF('Procedure details'!N28&lt;&gt;"",VLOOKUP('Procedure details'!N28,Lists!$B$2:$D$71,3,FALSE),"")</f>
      </c>
      <c r="AF28" s="72">
        <f>IF('Procedure details'!P28&lt;&gt;"",VLOOKUP('Procedure details'!P28,Lists!$AD$2:$AE$11,2,FALSE),"")</f>
      </c>
      <c r="AG28">
        <f>IF(AND(AB28=1,'Procedure details'!G28&gt;99,'Procedure details'!V28=""),1,0)</f>
        <v>0</v>
      </c>
      <c r="AH28">
        <f>IF(AND(AB28=0,'Procedure details'!G28&gt;999,'Procedure details'!V28=""),1,0)</f>
        <v>0</v>
      </c>
    </row>
    <row r="29" spans="24:34" ht="15">
      <c r="X29" s="67">
        <v>29</v>
      </c>
      <c r="Y29" s="72">
        <f>COUNTA('Procedure details'!E29:'Procedure details'!V29)</f>
        <v>0</v>
      </c>
      <c r="Z29" s="72"/>
      <c r="AA29" s="72">
        <f>IF('Procedure details'!E29&lt;&gt;"",VLOOKUP('Procedure details'!E29,Lists!$M$2:$N$37,2,FALSE),"")</f>
      </c>
      <c r="AB29" s="72">
        <f>IF('Procedure details'!E29&lt;&gt;"",VLOOKUP('Procedure details'!E29,Lists!$M$2:$O$37,3,FALSE),"")</f>
      </c>
      <c r="AC29" s="72">
        <f>IF('Procedure details'!N29&lt;&gt;"",VLOOKUP('Procedure details'!N29,Lists!$B$2:$C$71,2,FALSE),"")</f>
      </c>
      <c r="AD29" s="72">
        <f>IF('Procedure details'!H29&lt;&gt;"",VLOOKUP('Procedure details'!H29,Lists!$AP$2:$AQ$3,2,FALSE),"")</f>
      </c>
      <c r="AE29" s="72">
        <f>IF('Procedure details'!N29&lt;&gt;"",VLOOKUP('Procedure details'!N29,Lists!$B$2:$D$71,3,FALSE),"")</f>
      </c>
      <c r="AF29" s="72">
        <f>IF('Procedure details'!P29&lt;&gt;"",VLOOKUP('Procedure details'!P29,Lists!$AD$2:$AE$11,2,FALSE),"")</f>
      </c>
      <c r="AG29">
        <f>IF(AND(AB29=1,'Procedure details'!G29&gt;99,'Procedure details'!V29=""),1,0)</f>
        <v>0</v>
      </c>
      <c r="AH29">
        <f>IF(AND(AB29=0,'Procedure details'!G29&gt;999,'Procedure details'!V29=""),1,0)</f>
        <v>0</v>
      </c>
    </row>
    <row r="30" spans="24:34" ht="15">
      <c r="X30" s="67">
        <v>30</v>
      </c>
      <c r="Y30" s="72">
        <f>COUNTA('Procedure details'!E30:'Procedure details'!V30)</f>
        <v>0</v>
      </c>
      <c r="Z30" s="72"/>
      <c r="AA30" s="72">
        <f>IF('Procedure details'!E30&lt;&gt;"",VLOOKUP('Procedure details'!E30,Lists!$M$2:$N$37,2,FALSE),"")</f>
      </c>
      <c r="AB30" s="72">
        <f>IF('Procedure details'!E30&lt;&gt;"",VLOOKUP('Procedure details'!E30,Lists!$M$2:$O$37,3,FALSE),"")</f>
      </c>
      <c r="AC30" s="72">
        <f>IF('Procedure details'!N30&lt;&gt;"",VLOOKUP('Procedure details'!N30,Lists!$B$2:$C$71,2,FALSE),"")</f>
      </c>
      <c r="AD30" s="72">
        <f>IF('Procedure details'!H30&lt;&gt;"",VLOOKUP('Procedure details'!H30,Lists!$AP$2:$AQ$3,2,FALSE),"")</f>
      </c>
      <c r="AE30" s="72">
        <f>IF('Procedure details'!N30&lt;&gt;"",VLOOKUP('Procedure details'!N30,Lists!$B$2:$D$71,3,FALSE),"")</f>
      </c>
      <c r="AF30" s="72">
        <f>IF('Procedure details'!P30&lt;&gt;"",VLOOKUP('Procedure details'!P30,Lists!$AD$2:$AE$11,2,FALSE),"")</f>
      </c>
      <c r="AG30">
        <f>IF(AND(AB30=1,'Procedure details'!G30&gt;99,'Procedure details'!V30=""),1,0)</f>
        <v>0</v>
      </c>
      <c r="AH30">
        <f>IF(AND(AB30=0,'Procedure details'!G30&gt;999,'Procedure details'!V30=""),1,0)</f>
        <v>0</v>
      </c>
    </row>
    <row r="31" spans="24:34" ht="15">
      <c r="X31" s="67">
        <v>31</v>
      </c>
      <c r="Y31" s="72">
        <f>COUNTA('Procedure details'!E31:'Procedure details'!V31)</f>
        <v>0</v>
      </c>
      <c r="Z31" s="72"/>
      <c r="AA31" s="72">
        <f>IF('Procedure details'!E31&lt;&gt;"",VLOOKUP('Procedure details'!E31,Lists!$M$2:$N$37,2,FALSE),"")</f>
      </c>
      <c r="AB31" s="72">
        <f>IF('Procedure details'!E31&lt;&gt;"",VLOOKUP('Procedure details'!E31,Lists!$M$2:$O$37,3,FALSE),"")</f>
      </c>
      <c r="AC31" s="72">
        <f>IF('Procedure details'!N31&lt;&gt;"",VLOOKUP('Procedure details'!N31,Lists!$B$2:$C$71,2,FALSE),"")</f>
      </c>
      <c r="AD31" s="72">
        <f>IF('Procedure details'!H31&lt;&gt;"",VLOOKUP('Procedure details'!H31,Lists!$AP$2:$AQ$3,2,FALSE),"")</f>
      </c>
      <c r="AE31" s="72">
        <f>IF('Procedure details'!N31&lt;&gt;"",VLOOKUP('Procedure details'!N31,Lists!$B$2:$D$71,3,FALSE),"")</f>
      </c>
      <c r="AF31" s="72">
        <f>IF('Procedure details'!P31&lt;&gt;"",VLOOKUP('Procedure details'!P31,Lists!$AD$2:$AE$11,2,FALSE),"")</f>
      </c>
      <c r="AG31">
        <f>IF(AND(AB31=1,'Procedure details'!G31&gt;99,'Procedure details'!V31=""),1,0)</f>
        <v>0</v>
      </c>
      <c r="AH31">
        <f>IF(AND(AB31=0,'Procedure details'!G31&gt;999,'Procedure details'!V31=""),1,0)</f>
        <v>0</v>
      </c>
    </row>
    <row r="32" spans="24:34" ht="15">
      <c r="X32" s="67">
        <v>32</v>
      </c>
      <c r="Y32" s="72">
        <f>COUNTA('Procedure details'!E32:'Procedure details'!V32)</f>
        <v>0</v>
      </c>
      <c r="Z32" s="72"/>
      <c r="AA32" s="72">
        <f>IF('Procedure details'!E32&lt;&gt;"",VLOOKUP('Procedure details'!E32,Lists!$M$2:$N$37,2,FALSE),"")</f>
      </c>
      <c r="AB32" s="72">
        <f>IF('Procedure details'!E32&lt;&gt;"",VLOOKUP('Procedure details'!E32,Lists!$M$2:$O$37,3,FALSE),"")</f>
      </c>
      <c r="AC32" s="72">
        <f>IF('Procedure details'!N32&lt;&gt;"",VLOOKUP('Procedure details'!N32,Lists!$B$2:$C$71,2,FALSE),"")</f>
      </c>
      <c r="AD32" s="72">
        <f>IF('Procedure details'!H32&lt;&gt;"",VLOOKUP('Procedure details'!H32,Lists!$AP$2:$AQ$3,2,FALSE),"")</f>
      </c>
      <c r="AE32" s="72">
        <f>IF('Procedure details'!N32&lt;&gt;"",VLOOKUP('Procedure details'!N32,Lists!$B$2:$D$71,3,FALSE),"")</f>
      </c>
      <c r="AF32" s="72">
        <f>IF('Procedure details'!P32&lt;&gt;"",VLOOKUP('Procedure details'!P32,Lists!$AD$2:$AE$11,2,FALSE),"")</f>
      </c>
      <c r="AG32">
        <f>IF(AND(AB32=1,'Procedure details'!G32&gt;99,'Procedure details'!V32=""),1,0)</f>
        <v>0</v>
      </c>
      <c r="AH32">
        <f>IF(AND(AB32=0,'Procedure details'!G32&gt;999,'Procedure details'!V32=""),1,0)</f>
        <v>0</v>
      </c>
    </row>
    <row r="33" spans="24:34" ht="15">
      <c r="X33" s="67">
        <v>33</v>
      </c>
      <c r="Y33" s="72">
        <f>COUNTA('Procedure details'!E33:'Procedure details'!V33)</f>
        <v>0</v>
      </c>
      <c r="Z33" s="72"/>
      <c r="AA33" s="72">
        <f>IF('Procedure details'!E33&lt;&gt;"",VLOOKUP('Procedure details'!E33,Lists!$M$2:$N$37,2,FALSE),"")</f>
      </c>
      <c r="AB33" s="72">
        <f>IF('Procedure details'!E33&lt;&gt;"",VLOOKUP('Procedure details'!E33,Lists!$M$2:$O$37,3,FALSE),"")</f>
      </c>
      <c r="AC33" s="72">
        <f>IF('Procedure details'!N33&lt;&gt;"",VLOOKUP('Procedure details'!N33,Lists!$B$2:$C$71,2,FALSE),"")</f>
      </c>
      <c r="AD33" s="72">
        <f>IF('Procedure details'!H33&lt;&gt;"",VLOOKUP('Procedure details'!H33,Lists!$AP$2:$AQ$3,2,FALSE),"")</f>
      </c>
      <c r="AE33" s="72">
        <f>IF('Procedure details'!N33&lt;&gt;"",VLOOKUP('Procedure details'!N33,Lists!$B$2:$D$71,3,FALSE),"")</f>
      </c>
      <c r="AF33" s="72">
        <f>IF('Procedure details'!P33&lt;&gt;"",VLOOKUP('Procedure details'!P33,Lists!$AD$2:$AE$11,2,FALSE),"")</f>
      </c>
      <c r="AG33">
        <f>IF(AND(AB33=1,'Procedure details'!G33&gt;99,'Procedure details'!V33=""),1,0)</f>
        <v>0</v>
      </c>
      <c r="AH33">
        <f>IF(AND(AB33=0,'Procedure details'!G33&gt;999,'Procedure details'!V33=""),1,0)</f>
        <v>0</v>
      </c>
    </row>
    <row r="34" spans="24:34" ht="15">
      <c r="X34" s="67">
        <v>34</v>
      </c>
      <c r="Y34" s="72">
        <f>COUNTA('Procedure details'!E34:'Procedure details'!V34)</f>
        <v>0</v>
      </c>
      <c r="Z34" s="72"/>
      <c r="AA34" s="72">
        <f>IF('Procedure details'!E34&lt;&gt;"",VLOOKUP('Procedure details'!E34,Lists!$M$2:$N$37,2,FALSE),"")</f>
      </c>
      <c r="AB34" s="72">
        <f>IF('Procedure details'!E34&lt;&gt;"",VLOOKUP('Procedure details'!E34,Lists!$M$2:$O$37,3,FALSE),"")</f>
      </c>
      <c r="AC34" s="72">
        <f>IF('Procedure details'!N34&lt;&gt;"",VLOOKUP('Procedure details'!N34,Lists!$B$2:$C$71,2,FALSE),"")</f>
      </c>
      <c r="AD34" s="72">
        <f>IF('Procedure details'!H34&lt;&gt;"",VLOOKUP('Procedure details'!H34,Lists!$AP$2:$AQ$3,2,FALSE),"")</f>
      </c>
      <c r="AE34" s="72">
        <f>IF('Procedure details'!N34&lt;&gt;"",VLOOKUP('Procedure details'!N34,Lists!$B$2:$D$71,3,FALSE),"")</f>
      </c>
      <c r="AF34" s="72">
        <f>IF('Procedure details'!P34&lt;&gt;"",VLOOKUP('Procedure details'!P34,Lists!$AD$2:$AE$11,2,FALSE),"")</f>
      </c>
      <c r="AG34">
        <f>IF(AND(AB34=1,'Procedure details'!G34&gt;99,'Procedure details'!V34=""),1,0)</f>
        <v>0</v>
      </c>
      <c r="AH34">
        <f>IF(AND(AB34=0,'Procedure details'!G34&gt;999,'Procedure details'!V34=""),1,0)</f>
        <v>0</v>
      </c>
    </row>
    <row r="35" spans="24:34" ht="15">
      <c r="X35" s="67">
        <v>35</v>
      </c>
      <c r="Y35" s="72">
        <f>COUNTA('Procedure details'!E35:'Procedure details'!V35)</f>
        <v>0</v>
      </c>
      <c r="Z35" s="72"/>
      <c r="AA35" s="72">
        <f>IF('Procedure details'!E35&lt;&gt;"",VLOOKUP('Procedure details'!E35,Lists!$M$2:$N$37,2,FALSE),"")</f>
      </c>
      <c r="AB35" s="72">
        <f>IF('Procedure details'!E35&lt;&gt;"",VLOOKUP('Procedure details'!E35,Lists!$M$2:$O$37,3,FALSE),"")</f>
      </c>
      <c r="AC35" s="72">
        <f>IF('Procedure details'!N35&lt;&gt;"",VLOOKUP('Procedure details'!N35,Lists!$B$2:$C$71,2,FALSE),"")</f>
      </c>
      <c r="AD35" s="72">
        <f>IF('Procedure details'!H35&lt;&gt;"",VLOOKUP('Procedure details'!H35,Lists!$AP$2:$AQ$3,2,FALSE),"")</f>
      </c>
      <c r="AE35" s="72">
        <f>IF('Procedure details'!N35&lt;&gt;"",VLOOKUP('Procedure details'!N35,Lists!$B$2:$D$71,3,FALSE),"")</f>
      </c>
      <c r="AF35" s="72">
        <f>IF('Procedure details'!P35&lt;&gt;"",VLOOKUP('Procedure details'!P35,Lists!$AD$2:$AE$11,2,FALSE),"")</f>
      </c>
      <c r="AG35">
        <f>IF(AND(AB35=1,'Procedure details'!G35&gt;99,'Procedure details'!V35=""),1,0)</f>
        <v>0</v>
      </c>
      <c r="AH35">
        <f>IF(AND(AB35=0,'Procedure details'!G35&gt;999,'Procedure details'!V35=""),1,0)</f>
        <v>0</v>
      </c>
    </row>
    <row r="36" spans="24:34" ht="15">
      <c r="X36" s="67">
        <v>36</v>
      </c>
      <c r="Y36" s="72">
        <f>COUNTA('Procedure details'!E36:'Procedure details'!V36)</f>
        <v>0</v>
      </c>
      <c r="Z36" s="72"/>
      <c r="AA36" s="72">
        <f>IF('Procedure details'!E36&lt;&gt;"",VLOOKUP('Procedure details'!E36,Lists!$M$2:$N$37,2,FALSE),"")</f>
      </c>
      <c r="AB36" s="72">
        <f>IF('Procedure details'!E36&lt;&gt;"",VLOOKUP('Procedure details'!E36,Lists!$M$2:$O$37,3,FALSE),"")</f>
      </c>
      <c r="AC36" s="72">
        <f>IF('Procedure details'!N36&lt;&gt;"",VLOOKUP('Procedure details'!N36,Lists!$B$2:$C$71,2,FALSE),"")</f>
      </c>
      <c r="AD36" s="72">
        <f>IF('Procedure details'!H36&lt;&gt;"",VLOOKUP('Procedure details'!H36,Lists!$AP$2:$AQ$3,2,FALSE),"")</f>
      </c>
      <c r="AE36" s="72">
        <f>IF('Procedure details'!N36&lt;&gt;"",VLOOKUP('Procedure details'!N36,Lists!$B$2:$D$71,3,FALSE),"")</f>
      </c>
      <c r="AF36" s="72">
        <f>IF('Procedure details'!P36&lt;&gt;"",VLOOKUP('Procedure details'!P36,Lists!$AD$2:$AE$11,2,FALSE),"")</f>
      </c>
      <c r="AG36">
        <f>IF(AND(AB36=1,'Procedure details'!G36&gt;99,'Procedure details'!V36=""),1,0)</f>
        <v>0</v>
      </c>
      <c r="AH36">
        <f>IF(AND(AB36=0,'Procedure details'!G36&gt;999,'Procedure details'!V36=""),1,0)</f>
        <v>0</v>
      </c>
    </row>
    <row r="37" spans="24:34" ht="15">
      <c r="X37" s="67">
        <v>37</v>
      </c>
      <c r="Y37" s="72">
        <f>COUNTA('Procedure details'!E37:'Procedure details'!V37)</f>
        <v>0</v>
      </c>
      <c r="Z37" s="72"/>
      <c r="AA37" s="72">
        <f>IF('Procedure details'!E37&lt;&gt;"",VLOOKUP('Procedure details'!E37,Lists!$M$2:$N$37,2,FALSE),"")</f>
      </c>
      <c r="AB37" s="72">
        <f>IF('Procedure details'!E37&lt;&gt;"",VLOOKUP('Procedure details'!E37,Lists!$M$2:$O$37,3,FALSE),"")</f>
      </c>
      <c r="AC37" s="72">
        <f>IF('Procedure details'!N37&lt;&gt;"",VLOOKUP('Procedure details'!N37,Lists!$B$2:$C$71,2,FALSE),"")</f>
      </c>
      <c r="AD37" s="72">
        <f>IF('Procedure details'!H37&lt;&gt;"",VLOOKUP('Procedure details'!H37,Lists!$AP$2:$AQ$3,2,FALSE),"")</f>
      </c>
      <c r="AE37" s="72">
        <f>IF('Procedure details'!N37&lt;&gt;"",VLOOKUP('Procedure details'!N37,Lists!$B$2:$D$71,3,FALSE),"")</f>
      </c>
      <c r="AF37" s="72">
        <f>IF('Procedure details'!P37&lt;&gt;"",VLOOKUP('Procedure details'!P37,Lists!$AD$2:$AE$11,2,FALSE),"")</f>
      </c>
      <c r="AG37">
        <f>IF(AND(AB37=1,'Procedure details'!G37&gt;99,'Procedure details'!V37=""),1,0)</f>
        <v>0</v>
      </c>
      <c r="AH37">
        <f>IF(AND(AB37=0,'Procedure details'!G37&gt;999,'Procedure details'!V37=""),1,0)</f>
        <v>0</v>
      </c>
    </row>
    <row r="38" spans="24:34" ht="15">
      <c r="X38" s="67">
        <v>38</v>
      </c>
      <c r="Y38" s="72">
        <f>COUNTA('Procedure details'!E38:'Procedure details'!V38)</f>
        <v>0</v>
      </c>
      <c r="Z38" s="72"/>
      <c r="AA38" s="72">
        <f>IF('Procedure details'!E38&lt;&gt;"",VLOOKUP('Procedure details'!E38,Lists!$M$2:$N$37,2,FALSE),"")</f>
      </c>
      <c r="AB38" s="72">
        <f>IF('Procedure details'!E38&lt;&gt;"",VLOOKUP('Procedure details'!E38,Lists!$M$2:$O$37,3,FALSE),"")</f>
      </c>
      <c r="AC38" s="72">
        <f>IF('Procedure details'!N38&lt;&gt;"",VLOOKUP('Procedure details'!N38,Lists!$B$2:$C$71,2,FALSE),"")</f>
      </c>
      <c r="AD38" s="72">
        <f>IF('Procedure details'!H38&lt;&gt;"",VLOOKUP('Procedure details'!H38,Lists!$AP$2:$AQ$3,2,FALSE),"")</f>
      </c>
      <c r="AE38" s="72">
        <f>IF('Procedure details'!N38&lt;&gt;"",VLOOKUP('Procedure details'!N38,Lists!$B$2:$D$71,3,FALSE),"")</f>
      </c>
      <c r="AF38" s="72">
        <f>IF('Procedure details'!P38&lt;&gt;"",VLOOKUP('Procedure details'!P38,Lists!$AD$2:$AE$11,2,FALSE),"")</f>
      </c>
      <c r="AG38">
        <f>IF(AND(AB38=1,'Procedure details'!G38&gt;99,'Procedure details'!V38=""),1,0)</f>
        <v>0</v>
      </c>
      <c r="AH38">
        <f>IF(AND(AB38=0,'Procedure details'!G38&gt;999,'Procedure details'!V38=""),1,0)</f>
        <v>0</v>
      </c>
    </row>
    <row r="39" spans="24:34" ht="15">
      <c r="X39" s="67">
        <v>39</v>
      </c>
      <c r="Y39" s="72">
        <f>COUNTA('Procedure details'!E39:'Procedure details'!V39)</f>
        <v>0</v>
      </c>
      <c r="Z39" s="72"/>
      <c r="AA39" s="72">
        <f>IF('Procedure details'!E39&lt;&gt;"",VLOOKUP('Procedure details'!E39,Lists!$M$2:$N$37,2,FALSE),"")</f>
      </c>
      <c r="AB39" s="72">
        <f>IF('Procedure details'!E39&lt;&gt;"",VLOOKUP('Procedure details'!E39,Lists!$M$2:$O$37,3,FALSE),"")</f>
      </c>
      <c r="AC39" s="72">
        <f>IF('Procedure details'!N39&lt;&gt;"",VLOOKUP('Procedure details'!N39,Lists!$B$2:$C$71,2,FALSE),"")</f>
      </c>
      <c r="AD39" s="72">
        <f>IF('Procedure details'!H39&lt;&gt;"",VLOOKUP('Procedure details'!H39,Lists!$AP$2:$AQ$3,2,FALSE),"")</f>
      </c>
      <c r="AE39" s="72">
        <f>IF('Procedure details'!N39&lt;&gt;"",VLOOKUP('Procedure details'!N39,Lists!$B$2:$D$71,3,FALSE),"")</f>
      </c>
      <c r="AF39" s="72">
        <f>IF('Procedure details'!P39&lt;&gt;"",VLOOKUP('Procedure details'!P39,Lists!$AD$2:$AE$11,2,FALSE),"")</f>
      </c>
      <c r="AG39">
        <f>IF(AND(AB39=1,'Procedure details'!G39&gt;99,'Procedure details'!V39=""),1,0)</f>
        <v>0</v>
      </c>
      <c r="AH39">
        <f>IF(AND(AB39=0,'Procedure details'!G39&gt;999,'Procedure details'!V39=""),1,0)</f>
        <v>0</v>
      </c>
    </row>
    <row r="40" spans="24:34" ht="15">
      <c r="X40" s="67">
        <v>40</v>
      </c>
      <c r="Y40" s="72">
        <f>COUNTA('Procedure details'!E40:'Procedure details'!V40)</f>
        <v>0</v>
      </c>
      <c r="Z40" s="72"/>
      <c r="AA40" s="72">
        <f>IF('Procedure details'!E40&lt;&gt;"",VLOOKUP('Procedure details'!E40,Lists!$M$2:$N$37,2,FALSE),"")</f>
      </c>
      <c r="AB40" s="72">
        <f>IF('Procedure details'!E40&lt;&gt;"",VLOOKUP('Procedure details'!E40,Lists!$M$2:$O$37,3,FALSE),"")</f>
      </c>
      <c r="AC40" s="72">
        <f>IF('Procedure details'!N40&lt;&gt;"",VLOOKUP('Procedure details'!N40,Lists!$B$2:$C$71,2,FALSE),"")</f>
      </c>
      <c r="AD40" s="72">
        <f>IF('Procedure details'!H40&lt;&gt;"",VLOOKUP('Procedure details'!H40,Lists!$AP$2:$AQ$3,2,FALSE),"")</f>
      </c>
      <c r="AE40" s="72">
        <f>IF('Procedure details'!N40&lt;&gt;"",VLOOKUP('Procedure details'!N40,Lists!$B$2:$D$71,3,FALSE),"")</f>
      </c>
      <c r="AF40" s="72">
        <f>IF('Procedure details'!P40&lt;&gt;"",VLOOKUP('Procedure details'!P40,Lists!$AD$2:$AE$11,2,FALSE),"")</f>
      </c>
      <c r="AG40">
        <f>IF(AND(AB40=1,'Procedure details'!G40&gt;99,'Procedure details'!V40=""),1,0)</f>
        <v>0</v>
      </c>
      <c r="AH40">
        <f>IF(AND(AB40=0,'Procedure details'!G40&gt;999,'Procedure details'!V40=""),1,0)</f>
        <v>0</v>
      </c>
    </row>
    <row r="41" spans="24:34" ht="15">
      <c r="X41" s="67">
        <v>41</v>
      </c>
      <c r="Y41" s="72">
        <f>COUNTA('Procedure details'!E41:'Procedure details'!V41)</f>
        <v>0</v>
      </c>
      <c r="Z41" s="72"/>
      <c r="AA41" s="72">
        <f>IF('Procedure details'!E41&lt;&gt;"",VLOOKUP('Procedure details'!E41,Lists!$M$2:$N$37,2,FALSE),"")</f>
      </c>
      <c r="AB41" s="72">
        <f>IF('Procedure details'!E41&lt;&gt;"",VLOOKUP('Procedure details'!E41,Lists!$M$2:$O$37,3,FALSE),"")</f>
      </c>
      <c r="AC41" s="72">
        <f>IF('Procedure details'!N41&lt;&gt;"",VLOOKUP('Procedure details'!N41,Lists!$B$2:$C$71,2,FALSE),"")</f>
      </c>
      <c r="AD41" s="72">
        <f>IF('Procedure details'!H41&lt;&gt;"",VLOOKUP('Procedure details'!H41,Lists!$AP$2:$AQ$3,2,FALSE),"")</f>
      </c>
      <c r="AE41" s="72">
        <f>IF('Procedure details'!N41&lt;&gt;"",VLOOKUP('Procedure details'!N41,Lists!$B$2:$D$71,3,FALSE),"")</f>
      </c>
      <c r="AF41" s="72">
        <f>IF('Procedure details'!P41&lt;&gt;"",VLOOKUP('Procedure details'!P41,Lists!$AD$2:$AE$11,2,FALSE),"")</f>
      </c>
      <c r="AG41">
        <f>IF(AND(AB41=1,'Procedure details'!G41&gt;99,'Procedure details'!V41=""),1,0)</f>
        <v>0</v>
      </c>
      <c r="AH41">
        <f>IF(AND(AB41=0,'Procedure details'!G41&gt;999,'Procedure details'!V41=""),1,0)</f>
        <v>0</v>
      </c>
    </row>
    <row r="42" spans="24:34" ht="15">
      <c r="X42" s="67">
        <v>42</v>
      </c>
      <c r="Y42" s="72">
        <f>COUNTA('Procedure details'!E42:'Procedure details'!V42)</f>
        <v>0</v>
      </c>
      <c r="Z42" s="72"/>
      <c r="AA42" s="72">
        <f>IF('Procedure details'!E42&lt;&gt;"",VLOOKUP('Procedure details'!E42,Lists!$M$2:$N$37,2,FALSE),"")</f>
      </c>
      <c r="AB42" s="72">
        <f>IF('Procedure details'!E42&lt;&gt;"",VLOOKUP('Procedure details'!E42,Lists!$M$2:$O$37,3,FALSE),"")</f>
      </c>
      <c r="AC42" s="72">
        <f>IF('Procedure details'!N42&lt;&gt;"",VLOOKUP('Procedure details'!N42,Lists!$B$2:$C$71,2,FALSE),"")</f>
      </c>
      <c r="AD42" s="72">
        <f>IF('Procedure details'!H42&lt;&gt;"",VLOOKUP('Procedure details'!H42,Lists!$AP$2:$AQ$3,2,FALSE),"")</f>
      </c>
      <c r="AE42" s="72">
        <f>IF('Procedure details'!N42&lt;&gt;"",VLOOKUP('Procedure details'!N42,Lists!$B$2:$D$71,3,FALSE),"")</f>
      </c>
      <c r="AF42" s="72">
        <f>IF('Procedure details'!P42&lt;&gt;"",VLOOKUP('Procedure details'!P42,Lists!$AD$2:$AE$11,2,FALSE),"")</f>
      </c>
      <c r="AG42">
        <f>IF(AND(AB42=1,'Procedure details'!G42&gt;99,'Procedure details'!V42=""),1,0)</f>
        <v>0</v>
      </c>
      <c r="AH42">
        <f>IF(AND(AB42=0,'Procedure details'!G42&gt;999,'Procedure details'!V42=""),1,0)</f>
        <v>0</v>
      </c>
    </row>
    <row r="43" spans="24:34" ht="15">
      <c r="X43" s="67">
        <v>43</v>
      </c>
      <c r="Y43" s="72">
        <f>COUNTA('Procedure details'!E43:'Procedure details'!V43)</f>
        <v>0</v>
      </c>
      <c r="Z43" s="72"/>
      <c r="AA43" s="72">
        <f>IF('Procedure details'!E43&lt;&gt;"",VLOOKUP('Procedure details'!E43,Lists!$M$2:$N$37,2,FALSE),"")</f>
      </c>
      <c r="AB43" s="72">
        <f>IF('Procedure details'!E43&lt;&gt;"",VLOOKUP('Procedure details'!E43,Lists!$M$2:$O$37,3,FALSE),"")</f>
      </c>
      <c r="AC43" s="72">
        <f>IF('Procedure details'!N43&lt;&gt;"",VLOOKUP('Procedure details'!N43,Lists!$B$2:$C$71,2,FALSE),"")</f>
      </c>
      <c r="AD43" s="72">
        <f>IF('Procedure details'!H43&lt;&gt;"",VLOOKUP('Procedure details'!H43,Lists!$AP$2:$AQ$3,2,FALSE),"")</f>
      </c>
      <c r="AE43" s="72">
        <f>IF('Procedure details'!N43&lt;&gt;"",VLOOKUP('Procedure details'!N43,Lists!$B$2:$D$71,3,FALSE),"")</f>
      </c>
      <c r="AF43" s="72">
        <f>IF('Procedure details'!P43&lt;&gt;"",VLOOKUP('Procedure details'!P43,Lists!$AD$2:$AE$11,2,FALSE),"")</f>
      </c>
      <c r="AG43">
        <f>IF(AND(AB43=1,'Procedure details'!G43&gt;99,'Procedure details'!V43=""),1,0)</f>
        <v>0</v>
      </c>
      <c r="AH43">
        <f>IF(AND(AB43=0,'Procedure details'!G43&gt;999,'Procedure details'!V43=""),1,0)</f>
        <v>0</v>
      </c>
    </row>
    <row r="44" spans="24:34" ht="15">
      <c r="X44" s="67">
        <v>44</v>
      </c>
      <c r="Y44" s="72">
        <f>COUNTA('Procedure details'!E44:'Procedure details'!V44)</f>
        <v>0</v>
      </c>
      <c r="Z44" s="72"/>
      <c r="AA44" s="72">
        <f>IF('Procedure details'!E44&lt;&gt;"",VLOOKUP('Procedure details'!E44,Lists!$M$2:$N$37,2,FALSE),"")</f>
      </c>
      <c r="AB44" s="72">
        <f>IF('Procedure details'!E44&lt;&gt;"",VLOOKUP('Procedure details'!E44,Lists!$M$2:$O$37,3,FALSE),"")</f>
      </c>
      <c r="AC44" s="72">
        <f>IF('Procedure details'!N44&lt;&gt;"",VLOOKUP('Procedure details'!N44,Lists!$B$2:$C$71,2,FALSE),"")</f>
      </c>
      <c r="AD44" s="72">
        <f>IF('Procedure details'!H44&lt;&gt;"",VLOOKUP('Procedure details'!H44,Lists!$AP$2:$AQ$3,2,FALSE),"")</f>
      </c>
      <c r="AE44" s="72">
        <f>IF('Procedure details'!N44&lt;&gt;"",VLOOKUP('Procedure details'!N44,Lists!$B$2:$D$71,3,FALSE),"")</f>
      </c>
      <c r="AF44" s="72">
        <f>IF('Procedure details'!P44&lt;&gt;"",VLOOKUP('Procedure details'!P44,Lists!$AD$2:$AE$11,2,FALSE),"")</f>
      </c>
      <c r="AG44">
        <f>IF(AND(AB44=1,'Procedure details'!G44&gt;99,'Procedure details'!V44=""),1,0)</f>
        <v>0</v>
      </c>
      <c r="AH44">
        <f>IF(AND(AB44=0,'Procedure details'!G44&gt;999,'Procedure details'!V44=""),1,0)</f>
        <v>0</v>
      </c>
    </row>
    <row r="45" spans="24:34" ht="15">
      <c r="X45" s="67">
        <v>45</v>
      </c>
      <c r="Y45" s="72">
        <f>COUNTA('Procedure details'!E45:'Procedure details'!V45)</f>
        <v>0</v>
      </c>
      <c r="Z45" s="72"/>
      <c r="AA45" s="72">
        <f>IF('Procedure details'!E45&lt;&gt;"",VLOOKUP('Procedure details'!E45,Lists!$M$2:$N$37,2,FALSE),"")</f>
      </c>
      <c r="AB45" s="72">
        <f>IF('Procedure details'!E45&lt;&gt;"",VLOOKUP('Procedure details'!E45,Lists!$M$2:$O$37,3,FALSE),"")</f>
      </c>
      <c r="AC45" s="72">
        <f>IF('Procedure details'!N45&lt;&gt;"",VLOOKUP('Procedure details'!N45,Lists!$B$2:$C$71,2,FALSE),"")</f>
      </c>
      <c r="AD45" s="72">
        <f>IF('Procedure details'!H45&lt;&gt;"",VLOOKUP('Procedure details'!H45,Lists!$AP$2:$AQ$3,2,FALSE),"")</f>
      </c>
      <c r="AE45" s="72">
        <f>IF('Procedure details'!N45&lt;&gt;"",VLOOKUP('Procedure details'!N45,Lists!$B$2:$D$71,3,FALSE),"")</f>
      </c>
      <c r="AF45" s="72">
        <f>IF('Procedure details'!P45&lt;&gt;"",VLOOKUP('Procedure details'!P45,Lists!$AD$2:$AE$11,2,FALSE),"")</f>
      </c>
      <c r="AG45">
        <f>IF(AND(AB45=1,'Procedure details'!G45&gt;99,'Procedure details'!V45=""),1,0)</f>
        <v>0</v>
      </c>
      <c r="AH45">
        <f>IF(AND(AB45=0,'Procedure details'!G45&gt;999,'Procedure details'!V45=""),1,0)</f>
        <v>0</v>
      </c>
    </row>
    <row r="46" spans="24:34" ht="15">
      <c r="X46" s="67">
        <v>46</v>
      </c>
      <c r="Y46" s="72">
        <f>COUNTA('Procedure details'!E46:'Procedure details'!V46)</f>
        <v>0</v>
      </c>
      <c r="Z46" s="72"/>
      <c r="AA46" s="72">
        <f>IF('Procedure details'!E46&lt;&gt;"",VLOOKUP('Procedure details'!E46,Lists!$M$2:$N$37,2,FALSE),"")</f>
      </c>
      <c r="AB46" s="72">
        <f>IF('Procedure details'!E46&lt;&gt;"",VLOOKUP('Procedure details'!E46,Lists!$M$2:$O$37,3,FALSE),"")</f>
      </c>
      <c r="AC46" s="72">
        <f>IF('Procedure details'!N46&lt;&gt;"",VLOOKUP('Procedure details'!N46,Lists!$B$2:$C$71,2,FALSE),"")</f>
      </c>
      <c r="AD46" s="72">
        <f>IF('Procedure details'!H46&lt;&gt;"",VLOOKUP('Procedure details'!H46,Lists!$AP$2:$AQ$3,2,FALSE),"")</f>
      </c>
      <c r="AE46" s="72">
        <f>IF('Procedure details'!N46&lt;&gt;"",VLOOKUP('Procedure details'!N46,Lists!$B$2:$D$71,3,FALSE),"")</f>
      </c>
      <c r="AF46" s="72">
        <f>IF('Procedure details'!P46&lt;&gt;"",VLOOKUP('Procedure details'!P46,Lists!$AD$2:$AE$11,2,FALSE),"")</f>
      </c>
      <c r="AG46">
        <f>IF(AND(AB46=1,'Procedure details'!G46&gt;99,'Procedure details'!V46=""),1,0)</f>
        <v>0</v>
      </c>
      <c r="AH46">
        <f>IF(AND(AB46=0,'Procedure details'!G46&gt;999,'Procedure details'!V46=""),1,0)</f>
        <v>0</v>
      </c>
    </row>
    <row r="47" spans="24:34" ht="15">
      <c r="X47" s="67">
        <v>47</v>
      </c>
      <c r="Y47" s="72">
        <f>COUNTA('Procedure details'!E47:'Procedure details'!V47)</f>
        <v>0</v>
      </c>
      <c r="Z47" s="72"/>
      <c r="AA47" s="72">
        <f>IF('Procedure details'!E47&lt;&gt;"",VLOOKUP('Procedure details'!E47,Lists!$M$2:$N$37,2,FALSE),"")</f>
      </c>
      <c r="AB47" s="72">
        <f>IF('Procedure details'!E47&lt;&gt;"",VLOOKUP('Procedure details'!E47,Lists!$M$2:$O$37,3,FALSE),"")</f>
      </c>
      <c r="AC47" s="72">
        <f>IF('Procedure details'!N47&lt;&gt;"",VLOOKUP('Procedure details'!N47,Lists!$B$2:$C$71,2,FALSE),"")</f>
      </c>
      <c r="AD47" s="72">
        <f>IF('Procedure details'!H47&lt;&gt;"",VLOOKUP('Procedure details'!H47,Lists!$AP$2:$AQ$3,2,FALSE),"")</f>
      </c>
      <c r="AE47" s="72">
        <f>IF('Procedure details'!N47&lt;&gt;"",VLOOKUP('Procedure details'!N47,Lists!$B$2:$D$71,3,FALSE),"")</f>
      </c>
      <c r="AF47" s="72">
        <f>IF('Procedure details'!P47&lt;&gt;"",VLOOKUP('Procedure details'!P47,Lists!$AD$2:$AE$11,2,FALSE),"")</f>
      </c>
      <c r="AG47">
        <f>IF(AND(AB47=1,'Procedure details'!G47&gt;99,'Procedure details'!V47=""),1,0)</f>
        <v>0</v>
      </c>
      <c r="AH47">
        <f>IF(AND(AB47=0,'Procedure details'!G47&gt;999,'Procedure details'!V47=""),1,0)</f>
        <v>0</v>
      </c>
    </row>
    <row r="48" spans="24:34" ht="15">
      <c r="X48" s="67">
        <v>48</v>
      </c>
      <c r="Y48" s="72">
        <f>COUNTA('Procedure details'!E48:'Procedure details'!V48)</f>
        <v>0</v>
      </c>
      <c r="Z48" s="72"/>
      <c r="AA48" s="72">
        <f>IF('Procedure details'!E48&lt;&gt;"",VLOOKUP('Procedure details'!E48,Lists!$M$2:$N$37,2,FALSE),"")</f>
      </c>
      <c r="AB48" s="72">
        <f>IF('Procedure details'!E48&lt;&gt;"",VLOOKUP('Procedure details'!E48,Lists!$M$2:$O$37,3,FALSE),"")</f>
      </c>
      <c r="AC48" s="72">
        <f>IF('Procedure details'!N48&lt;&gt;"",VLOOKUP('Procedure details'!N48,Lists!$B$2:$C$71,2,FALSE),"")</f>
      </c>
      <c r="AD48" s="72">
        <f>IF('Procedure details'!H48&lt;&gt;"",VLOOKUP('Procedure details'!H48,Lists!$AP$2:$AQ$3,2,FALSE),"")</f>
      </c>
      <c r="AE48" s="72">
        <f>IF('Procedure details'!N48&lt;&gt;"",VLOOKUP('Procedure details'!N48,Lists!$B$2:$D$71,3,FALSE),"")</f>
      </c>
      <c r="AF48" s="72">
        <f>IF('Procedure details'!P48&lt;&gt;"",VLOOKUP('Procedure details'!P48,Lists!$AD$2:$AE$11,2,FALSE),"")</f>
      </c>
      <c r="AG48">
        <f>IF(AND(AB48=1,'Procedure details'!G48&gt;99,'Procedure details'!V48=""),1,0)</f>
        <v>0</v>
      </c>
      <c r="AH48">
        <f>IF(AND(AB48=0,'Procedure details'!G48&gt;999,'Procedure details'!V48=""),1,0)</f>
        <v>0</v>
      </c>
    </row>
    <row r="49" spans="24:34" ht="15">
      <c r="X49" s="67">
        <v>49</v>
      </c>
      <c r="Y49" s="72">
        <f>COUNTA('Procedure details'!E49:'Procedure details'!V49)</f>
        <v>0</v>
      </c>
      <c r="Z49" s="72"/>
      <c r="AA49" s="72">
        <f>IF('Procedure details'!E49&lt;&gt;"",VLOOKUP('Procedure details'!E49,Lists!$M$2:$N$37,2,FALSE),"")</f>
      </c>
      <c r="AB49" s="72">
        <f>IF('Procedure details'!E49&lt;&gt;"",VLOOKUP('Procedure details'!E49,Lists!$M$2:$O$37,3,FALSE),"")</f>
      </c>
      <c r="AC49" s="72">
        <f>IF('Procedure details'!N49&lt;&gt;"",VLOOKUP('Procedure details'!N49,Lists!$B$2:$C$71,2,FALSE),"")</f>
      </c>
      <c r="AD49" s="72">
        <f>IF('Procedure details'!H49&lt;&gt;"",VLOOKUP('Procedure details'!H49,Lists!$AP$2:$AQ$3,2,FALSE),"")</f>
      </c>
      <c r="AE49" s="72">
        <f>IF('Procedure details'!N49&lt;&gt;"",VLOOKUP('Procedure details'!N49,Lists!$B$2:$D$71,3,FALSE),"")</f>
      </c>
      <c r="AF49" s="72">
        <f>IF('Procedure details'!P49&lt;&gt;"",VLOOKUP('Procedure details'!P49,Lists!$AD$2:$AE$11,2,FALSE),"")</f>
      </c>
      <c r="AG49">
        <f>IF(AND(AB49=1,'Procedure details'!G49&gt;99,'Procedure details'!V49=""),1,0)</f>
        <v>0</v>
      </c>
      <c r="AH49">
        <f>IF(AND(AB49=0,'Procedure details'!G49&gt;999,'Procedure details'!V49=""),1,0)</f>
        <v>0</v>
      </c>
    </row>
    <row r="50" spans="24:34" ht="15">
      <c r="X50" s="67">
        <v>50</v>
      </c>
      <c r="Y50" s="72">
        <f>COUNTA('Procedure details'!E50:'Procedure details'!V50)</f>
        <v>0</v>
      </c>
      <c r="Z50" s="72"/>
      <c r="AA50" s="72">
        <f>IF('Procedure details'!E50&lt;&gt;"",VLOOKUP('Procedure details'!E50,Lists!$M$2:$N$37,2,FALSE),"")</f>
      </c>
      <c r="AB50" s="72">
        <f>IF('Procedure details'!E50&lt;&gt;"",VLOOKUP('Procedure details'!E50,Lists!$M$2:$O$37,3,FALSE),"")</f>
      </c>
      <c r="AC50" s="72">
        <f>IF('Procedure details'!N50&lt;&gt;"",VLOOKUP('Procedure details'!N50,Lists!$B$2:$C$71,2,FALSE),"")</f>
      </c>
      <c r="AD50" s="72">
        <f>IF('Procedure details'!H50&lt;&gt;"",VLOOKUP('Procedure details'!H50,Lists!$AP$2:$AQ$3,2,FALSE),"")</f>
      </c>
      <c r="AE50" s="72">
        <f>IF('Procedure details'!N50&lt;&gt;"",VLOOKUP('Procedure details'!N50,Lists!$B$2:$D$71,3,FALSE),"")</f>
      </c>
      <c r="AF50" s="72">
        <f>IF('Procedure details'!P50&lt;&gt;"",VLOOKUP('Procedure details'!P50,Lists!$AD$2:$AE$11,2,FALSE),"")</f>
      </c>
      <c r="AG50">
        <f>IF(AND(AB50=1,'Procedure details'!G50&gt;99,'Procedure details'!V50=""),1,0)</f>
        <v>0</v>
      </c>
      <c r="AH50">
        <f>IF(AND(AB50=0,'Procedure details'!G50&gt;999,'Procedure details'!V50=""),1,0)</f>
        <v>0</v>
      </c>
    </row>
    <row r="51" spans="24:34" ht="15">
      <c r="X51" s="67">
        <v>51</v>
      </c>
      <c r="Y51" s="72">
        <f>COUNTA('Procedure details'!E51:'Procedure details'!V51)</f>
        <v>0</v>
      </c>
      <c r="Z51" s="72"/>
      <c r="AA51" s="72">
        <f>IF('Procedure details'!E51&lt;&gt;"",VLOOKUP('Procedure details'!E51,Lists!$M$2:$N$37,2,FALSE),"")</f>
      </c>
      <c r="AB51" s="72">
        <f>IF('Procedure details'!E51&lt;&gt;"",VLOOKUP('Procedure details'!E51,Lists!$M$2:$O$37,3,FALSE),"")</f>
      </c>
      <c r="AC51" s="72">
        <f>IF('Procedure details'!N51&lt;&gt;"",VLOOKUP('Procedure details'!N51,Lists!$B$2:$C$71,2,FALSE),"")</f>
      </c>
      <c r="AD51" s="72">
        <f>IF('Procedure details'!H51&lt;&gt;"",VLOOKUP('Procedure details'!H51,Lists!$AP$2:$AQ$3,2,FALSE),"")</f>
      </c>
      <c r="AE51" s="72">
        <f>IF('Procedure details'!N51&lt;&gt;"",VLOOKUP('Procedure details'!N51,Lists!$B$2:$D$71,3,FALSE),"")</f>
      </c>
      <c r="AF51" s="72">
        <f>IF('Procedure details'!P51&lt;&gt;"",VLOOKUP('Procedure details'!P51,Lists!$AD$2:$AE$11,2,FALSE),"")</f>
      </c>
      <c r="AG51">
        <f>IF(AND(AB51=1,'Procedure details'!G51&gt;99,'Procedure details'!V51=""),1,0)</f>
        <v>0</v>
      </c>
      <c r="AH51">
        <f>IF(AND(AB51=0,'Procedure details'!G51&gt;999,'Procedure details'!V51=""),1,0)</f>
        <v>0</v>
      </c>
    </row>
    <row r="52" spans="24:34" ht="15">
      <c r="X52" s="67">
        <v>52</v>
      </c>
      <c r="Y52" s="72">
        <f>COUNTA('Procedure details'!E52:'Procedure details'!V52)</f>
        <v>0</v>
      </c>
      <c r="Z52" s="72"/>
      <c r="AA52" s="72">
        <f>IF('Procedure details'!E52&lt;&gt;"",VLOOKUP('Procedure details'!E52,Lists!$M$2:$N$37,2,FALSE),"")</f>
      </c>
      <c r="AB52" s="72">
        <f>IF('Procedure details'!E52&lt;&gt;"",VLOOKUP('Procedure details'!E52,Lists!$M$2:$O$37,3,FALSE),"")</f>
      </c>
      <c r="AC52" s="72">
        <f>IF('Procedure details'!N52&lt;&gt;"",VLOOKUP('Procedure details'!N52,Lists!$B$2:$C$71,2,FALSE),"")</f>
      </c>
      <c r="AD52" s="72">
        <f>IF('Procedure details'!H52&lt;&gt;"",VLOOKUP('Procedure details'!H52,Lists!$AP$2:$AQ$3,2,FALSE),"")</f>
      </c>
      <c r="AE52" s="72">
        <f>IF('Procedure details'!N52&lt;&gt;"",VLOOKUP('Procedure details'!N52,Lists!$B$2:$D$71,3,FALSE),"")</f>
      </c>
      <c r="AF52" s="72">
        <f>IF('Procedure details'!P52&lt;&gt;"",VLOOKUP('Procedure details'!P52,Lists!$AD$2:$AE$11,2,FALSE),"")</f>
      </c>
      <c r="AG52">
        <f>IF(AND(AB52=1,'Procedure details'!G52&gt;99,'Procedure details'!V52=""),1,0)</f>
        <v>0</v>
      </c>
      <c r="AH52">
        <f>IF(AND(AB52=0,'Procedure details'!G52&gt;999,'Procedure details'!V52=""),1,0)</f>
        <v>0</v>
      </c>
    </row>
    <row r="53" spans="24:34" ht="15">
      <c r="X53" s="67">
        <v>53</v>
      </c>
      <c r="Y53" s="72">
        <f>COUNTA('Procedure details'!E53:'Procedure details'!V53)</f>
        <v>0</v>
      </c>
      <c r="Z53" s="72"/>
      <c r="AA53" s="72">
        <f>IF('Procedure details'!E53&lt;&gt;"",VLOOKUP('Procedure details'!E53,Lists!$M$2:$N$37,2,FALSE),"")</f>
      </c>
      <c r="AB53" s="72">
        <f>IF('Procedure details'!E53&lt;&gt;"",VLOOKUP('Procedure details'!E53,Lists!$M$2:$O$37,3,FALSE),"")</f>
      </c>
      <c r="AC53" s="72">
        <f>IF('Procedure details'!N53&lt;&gt;"",VLOOKUP('Procedure details'!N53,Lists!$B$2:$C$71,2,FALSE),"")</f>
      </c>
      <c r="AD53" s="72">
        <f>IF('Procedure details'!H53&lt;&gt;"",VLOOKUP('Procedure details'!H53,Lists!$AP$2:$AQ$3,2,FALSE),"")</f>
      </c>
      <c r="AE53" s="72">
        <f>IF('Procedure details'!N53&lt;&gt;"",VLOOKUP('Procedure details'!N53,Lists!$B$2:$D$71,3,FALSE),"")</f>
      </c>
      <c r="AF53" s="72">
        <f>IF('Procedure details'!P53&lt;&gt;"",VLOOKUP('Procedure details'!P53,Lists!$AD$2:$AE$11,2,FALSE),"")</f>
      </c>
      <c r="AG53">
        <f>IF(AND(AB53=1,'Procedure details'!G53&gt;99,'Procedure details'!V53=""),1,0)</f>
        <v>0</v>
      </c>
      <c r="AH53">
        <f>IF(AND(AB53=0,'Procedure details'!G53&gt;999,'Procedure details'!V53=""),1,0)</f>
        <v>0</v>
      </c>
    </row>
    <row r="54" spans="24:34" ht="15">
      <c r="X54" s="67">
        <v>54</v>
      </c>
      <c r="Y54" s="72">
        <f>COUNTA('Procedure details'!E54:'Procedure details'!V54)</f>
        <v>0</v>
      </c>
      <c r="Z54" s="72"/>
      <c r="AA54" s="72">
        <f>IF('Procedure details'!E54&lt;&gt;"",VLOOKUP('Procedure details'!E54,Lists!$M$2:$N$37,2,FALSE),"")</f>
      </c>
      <c r="AB54" s="72">
        <f>IF('Procedure details'!E54&lt;&gt;"",VLOOKUP('Procedure details'!E54,Lists!$M$2:$O$37,3,FALSE),"")</f>
      </c>
      <c r="AC54" s="72">
        <f>IF('Procedure details'!N54&lt;&gt;"",VLOOKUP('Procedure details'!N54,Lists!$B$2:$C$71,2,FALSE),"")</f>
      </c>
      <c r="AD54" s="72">
        <f>IF('Procedure details'!H54&lt;&gt;"",VLOOKUP('Procedure details'!H54,Lists!$AP$2:$AQ$3,2,FALSE),"")</f>
      </c>
      <c r="AE54" s="72">
        <f>IF('Procedure details'!N54&lt;&gt;"",VLOOKUP('Procedure details'!N54,Lists!$B$2:$D$71,3,FALSE),"")</f>
      </c>
      <c r="AF54" s="72">
        <f>IF('Procedure details'!P54&lt;&gt;"",VLOOKUP('Procedure details'!P54,Lists!$AD$2:$AE$11,2,FALSE),"")</f>
      </c>
      <c r="AG54">
        <f>IF(AND(AB54=1,'Procedure details'!G54&gt;99,'Procedure details'!V54=""),1,0)</f>
        <v>0</v>
      </c>
      <c r="AH54">
        <f>IF(AND(AB54=0,'Procedure details'!G54&gt;999,'Procedure details'!V54=""),1,0)</f>
        <v>0</v>
      </c>
    </row>
    <row r="55" spans="24:34" ht="15">
      <c r="X55" s="67">
        <v>55</v>
      </c>
      <c r="Y55" s="72">
        <f>COUNTA('Procedure details'!E55:'Procedure details'!V55)</f>
        <v>0</v>
      </c>
      <c r="Z55" s="72"/>
      <c r="AA55" s="72">
        <f>IF('Procedure details'!E55&lt;&gt;"",VLOOKUP('Procedure details'!E55,Lists!$M$2:$N$37,2,FALSE),"")</f>
      </c>
      <c r="AB55" s="72">
        <f>IF('Procedure details'!E55&lt;&gt;"",VLOOKUP('Procedure details'!E55,Lists!$M$2:$O$37,3,FALSE),"")</f>
      </c>
      <c r="AC55" s="72">
        <f>IF('Procedure details'!N55&lt;&gt;"",VLOOKUP('Procedure details'!N55,Lists!$B$2:$C$71,2,FALSE),"")</f>
      </c>
      <c r="AD55" s="72">
        <f>IF('Procedure details'!H55&lt;&gt;"",VLOOKUP('Procedure details'!H55,Lists!$AP$2:$AQ$3,2,FALSE),"")</f>
      </c>
      <c r="AE55" s="72">
        <f>IF('Procedure details'!N55&lt;&gt;"",VLOOKUP('Procedure details'!N55,Lists!$B$2:$D$71,3,FALSE),"")</f>
      </c>
      <c r="AF55" s="72">
        <f>IF('Procedure details'!P55&lt;&gt;"",VLOOKUP('Procedure details'!P55,Lists!$AD$2:$AE$11,2,FALSE),"")</f>
      </c>
      <c r="AG55">
        <f>IF(AND(AB55=1,'Procedure details'!G55&gt;99,'Procedure details'!V55=""),1,0)</f>
        <v>0</v>
      </c>
      <c r="AH55">
        <f>IF(AND(AB55=0,'Procedure details'!G55&gt;999,'Procedure details'!V55=""),1,0)</f>
        <v>0</v>
      </c>
    </row>
    <row r="56" spans="24:34" ht="15">
      <c r="X56" s="67">
        <v>56</v>
      </c>
      <c r="Y56" s="72">
        <f>COUNTA('Procedure details'!E56:'Procedure details'!V56)</f>
        <v>0</v>
      </c>
      <c r="Z56" s="72"/>
      <c r="AA56" s="72">
        <f>IF('Procedure details'!E56&lt;&gt;"",VLOOKUP('Procedure details'!E56,Lists!$M$2:$N$37,2,FALSE),"")</f>
      </c>
      <c r="AB56" s="72">
        <f>IF('Procedure details'!E56&lt;&gt;"",VLOOKUP('Procedure details'!E56,Lists!$M$2:$O$37,3,FALSE),"")</f>
      </c>
      <c r="AC56" s="72">
        <f>IF('Procedure details'!N56&lt;&gt;"",VLOOKUP('Procedure details'!N56,Lists!$B$2:$C$71,2,FALSE),"")</f>
      </c>
      <c r="AD56" s="72">
        <f>IF('Procedure details'!H56&lt;&gt;"",VLOOKUP('Procedure details'!H56,Lists!$AP$2:$AQ$3,2,FALSE),"")</f>
      </c>
      <c r="AE56" s="72">
        <f>IF('Procedure details'!N56&lt;&gt;"",VLOOKUP('Procedure details'!N56,Lists!$B$2:$D$71,3,FALSE),"")</f>
      </c>
      <c r="AF56" s="72">
        <f>IF('Procedure details'!P56&lt;&gt;"",VLOOKUP('Procedure details'!P56,Lists!$AD$2:$AE$11,2,FALSE),"")</f>
      </c>
      <c r="AG56">
        <f>IF(AND(AB56=1,'Procedure details'!G56&gt;99,'Procedure details'!V56=""),1,0)</f>
        <v>0</v>
      </c>
      <c r="AH56">
        <f>IF(AND(AB56=0,'Procedure details'!G56&gt;999,'Procedure details'!V56=""),1,0)</f>
        <v>0</v>
      </c>
    </row>
    <row r="57" spans="24:34" ht="15">
      <c r="X57" s="67">
        <v>57</v>
      </c>
      <c r="Y57" s="72">
        <f>COUNTA('Procedure details'!E57:'Procedure details'!V57)</f>
        <v>0</v>
      </c>
      <c r="Z57" s="72"/>
      <c r="AA57" s="72">
        <f>IF('Procedure details'!E57&lt;&gt;"",VLOOKUP('Procedure details'!E57,Lists!$M$2:$N$37,2,FALSE),"")</f>
      </c>
      <c r="AB57" s="72">
        <f>IF('Procedure details'!E57&lt;&gt;"",VLOOKUP('Procedure details'!E57,Lists!$M$2:$O$37,3,FALSE),"")</f>
      </c>
      <c r="AC57" s="72">
        <f>IF('Procedure details'!N57&lt;&gt;"",VLOOKUP('Procedure details'!N57,Lists!$B$2:$C$71,2,FALSE),"")</f>
      </c>
      <c r="AD57" s="72">
        <f>IF('Procedure details'!H57&lt;&gt;"",VLOOKUP('Procedure details'!H57,Lists!$AP$2:$AQ$3,2,FALSE),"")</f>
      </c>
      <c r="AE57" s="72">
        <f>IF('Procedure details'!N57&lt;&gt;"",VLOOKUP('Procedure details'!N57,Lists!$B$2:$D$71,3,FALSE),"")</f>
      </c>
      <c r="AF57" s="72">
        <f>IF('Procedure details'!P57&lt;&gt;"",VLOOKUP('Procedure details'!P57,Lists!$AD$2:$AE$11,2,FALSE),"")</f>
      </c>
      <c r="AG57">
        <f>IF(AND(AB57=1,'Procedure details'!G57&gt;99,'Procedure details'!V57=""),1,0)</f>
        <v>0</v>
      </c>
      <c r="AH57">
        <f>IF(AND(AB57=0,'Procedure details'!G57&gt;999,'Procedure details'!V57=""),1,0)</f>
        <v>0</v>
      </c>
    </row>
    <row r="58" spans="24:34" ht="15">
      <c r="X58" s="67">
        <v>58</v>
      </c>
      <c r="Y58" s="72">
        <f>COUNTA('Procedure details'!E58:'Procedure details'!V58)</f>
        <v>0</v>
      </c>
      <c r="Z58" s="72"/>
      <c r="AA58" s="72">
        <f>IF('Procedure details'!E58&lt;&gt;"",VLOOKUP('Procedure details'!E58,Lists!$M$2:$N$37,2,FALSE),"")</f>
      </c>
      <c r="AB58" s="72">
        <f>IF('Procedure details'!E58&lt;&gt;"",VLOOKUP('Procedure details'!E58,Lists!$M$2:$O$37,3,FALSE),"")</f>
      </c>
      <c r="AC58" s="72">
        <f>IF('Procedure details'!N58&lt;&gt;"",VLOOKUP('Procedure details'!N58,Lists!$B$2:$C$71,2,FALSE),"")</f>
      </c>
      <c r="AD58" s="72">
        <f>IF('Procedure details'!H58&lt;&gt;"",VLOOKUP('Procedure details'!H58,Lists!$AP$2:$AQ$3,2,FALSE),"")</f>
      </c>
      <c r="AE58" s="72">
        <f>IF('Procedure details'!N58&lt;&gt;"",VLOOKUP('Procedure details'!N58,Lists!$B$2:$D$71,3,FALSE),"")</f>
      </c>
      <c r="AF58" s="72">
        <f>IF('Procedure details'!P58&lt;&gt;"",VLOOKUP('Procedure details'!P58,Lists!$AD$2:$AE$11,2,FALSE),"")</f>
      </c>
      <c r="AG58">
        <f>IF(AND(AB58=1,'Procedure details'!G58&gt;99,'Procedure details'!V58=""),1,0)</f>
        <v>0</v>
      </c>
      <c r="AH58">
        <f>IF(AND(AB58=0,'Procedure details'!G58&gt;999,'Procedure details'!V58=""),1,0)</f>
        <v>0</v>
      </c>
    </row>
    <row r="59" spans="24:34" ht="15">
      <c r="X59" s="67">
        <v>59</v>
      </c>
      <c r="Y59" s="72">
        <f>COUNTA('Procedure details'!E59:'Procedure details'!V59)</f>
        <v>0</v>
      </c>
      <c r="Z59" s="72"/>
      <c r="AA59" s="72">
        <f>IF('Procedure details'!E59&lt;&gt;"",VLOOKUP('Procedure details'!E59,Lists!$M$2:$N$37,2,FALSE),"")</f>
      </c>
      <c r="AB59" s="72">
        <f>IF('Procedure details'!E59&lt;&gt;"",VLOOKUP('Procedure details'!E59,Lists!$M$2:$O$37,3,FALSE),"")</f>
      </c>
      <c r="AC59" s="72">
        <f>IF('Procedure details'!N59&lt;&gt;"",VLOOKUP('Procedure details'!N59,Lists!$B$2:$C$71,2,FALSE),"")</f>
      </c>
      <c r="AD59" s="72">
        <f>IF('Procedure details'!H59&lt;&gt;"",VLOOKUP('Procedure details'!H59,Lists!$AP$2:$AQ$3,2,FALSE),"")</f>
      </c>
      <c r="AE59" s="72">
        <f>IF('Procedure details'!N59&lt;&gt;"",VLOOKUP('Procedure details'!N59,Lists!$B$2:$D$71,3,FALSE),"")</f>
      </c>
      <c r="AF59" s="72">
        <f>IF('Procedure details'!P59&lt;&gt;"",VLOOKUP('Procedure details'!P59,Lists!$AD$2:$AE$11,2,FALSE),"")</f>
      </c>
      <c r="AG59">
        <f>IF(AND(AB59=1,'Procedure details'!G59&gt;99,'Procedure details'!V59=""),1,0)</f>
        <v>0</v>
      </c>
      <c r="AH59">
        <f>IF(AND(AB59=0,'Procedure details'!G59&gt;999,'Procedure details'!V59=""),1,0)</f>
        <v>0</v>
      </c>
    </row>
    <row r="60" spans="24:34" ht="15">
      <c r="X60" s="67">
        <v>60</v>
      </c>
      <c r="Y60" s="72">
        <f>COUNTA('Procedure details'!E60:'Procedure details'!V60)</f>
        <v>0</v>
      </c>
      <c r="Z60" s="72"/>
      <c r="AA60" s="72">
        <f>IF('Procedure details'!E60&lt;&gt;"",VLOOKUP('Procedure details'!E60,Lists!$M$2:$N$37,2,FALSE),"")</f>
      </c>
      <c r="AB60" s="72">
        <f>IF('Procedure details'!E60&lt;&gt;"",VLOOKUP('Procedure details'!E60,Lists!$M$2:$O$37,3,FALSE),"")</f>
      </c>
      <c r="AC60" s="72">
        <f>IF('Procedure details'!N60&lt;&gt;"",VLOOKUP('Procedure details'!N60,Lists!$B$2:$C$71,2,FALSE),"")</f>
      </c>
      <c r="AD60" s="72">
        <f>IF('Procedure details'!H60&lt;&gt;"",VLOOKUP('Procedure details'!H60,Lists!$AP$2:$AQ$3,2,FALSE),"")</f>
      </c>
      <c r="AE60" s="72">
        <f>IF('Procedure details'!N60&lt;&gt;"",VLOOKUP('Procedure details'!N60,Lists!$B$2:$D$71,3,FALSE),"")</f>
      </c>
      <c r="AF60" s="72">
        <f>IF('Procedure details'!P60&lt;&gt;"",VLOOKUP('Procedure details'!P60,Lists!$AD$2:$AE$11,2,FALSE),"")</f>
      </c>
      <c r="AG60">
        <f>IF(AND(AB60=1,'Procedure details'!G60&gt;99,'Procedure details'!V60=""),1,0)</f>
        <v>0</v>
      </c>
      <c r="AH60">
        <f>IF(AND(AB60=0,'Procedure details'!G60&gt;999,'Procedure details'!V60=""),1,0)</f>
        <v>0</v>
      </c>
    </row>
    <row r="61" spans="24:34" ht="15">
      <c r="X61" s="67">
        <v>61</v>
      </c>
      <c r="Y61" s="72">
        <f>COUNTA('Procedure details'!E61:'Procedure details'!V61)</f>
        <v>0</v>
      </c>
      <c r="Z61" s="72"/>
      <c r="AA61" s="72">
        <f>IF('Procedure details'!E61&lt;&gt;"",VLOOKUP('Procedure details'!E61,Lists!$M$2:$N$37,2,FALSE),"")</f>
      </c>
      <c r="AB61" s="72">
        <f>IF('Procedure details'!E61&lt;&gt;"",VLOOKUP('Procedure details'!E61,Lists!$M$2:$O$37,3,FALSE),"")</f>
      </c>
      <c r="AC61" s="72">
        <f>IF('Procedure details'!N61&lt;&gt;"",VLOOKUP('Procedure details'!N61,Lists!$B$2:$C$71,2,FALSE),"")</f>
      </c>
      <c r="AD61" s="72">
        <f>IF('Procedure details'!H61&lt;&gt;"",VLOOKUP('Procedure details'!H61,Lists!$AP$2:$AQ$3,2,FALSE),"")</f>
      </c>
      <c r="AE61" s="72">
        <f>IF('Procedure details'!N61&lt;&gt;"",VLOOKUP('Procedure details'!N61,Lists!$B$2:$D$71,3,FALSE),"")</f>
      </c>
      <c r="AF61" s="72">
        <f>IF('Procedure details'!P61&lt;&gt;"",VLOOKUP('Procedure details'!P61,Lists!$AD$2:$AE$11,2,FALSE),"")</f>
      </c>
      <c r="AG61">
        <f>IF(AND(AB61=1,'Procedure details'!G61&gt;99,'Procedure details'!V61=""),1,0)</f>
        <v>0</v>
      </c>
      <c r="AH61">
        <f>IF(AND(AB61=0,'Procedure details'!G61&gt;999,'Procedure details'!V61=""),1,0)</f>
        <v>0</v>
      </c>
    </row>
    <row r="62" spans="24:34" ht="15">
      <c r="X62" s="67">
        <v>62</v>
      </c>
      <c r="Y62" s="72">
        <f>COUNTA('Procedure details'!E62:'Procedure details'!V62)</f>
        <v>0</v>
      </c>
      <c r="Z62" s="72"/>
      <c r="AA62" s="72">
        <f>IF('Procedure details'!E62&lt;&gt;"",VLOOKUP('Procedure details'!E62,Lists!$M$2:$N$37,2,FALSE),"")</f>
      </c>
      <c r="AB62" s="72">
        <f>IF('Procedure details'!E62&lt;&gt;"",VLOOKUP('Procedure details'!E62,Lists!$M$2:$O$37,3,FALSE),"")</f>
      </c>
      <c r="AC62" s="72">
        <f>IF('Procedure details'!N62&lt;&gt;"",VLOOKUP('Procedure details'!N62,Lists!$B$2:$C$71,2,FALSE),"")</f>
      </c>
      <c r="AD62" s="72">
        <f>IF('Procedure details'!H62&lt;&gt;"",VLOOKUP('Procedure details'!H62,Lists!$AP$2:$AQ$3,2,FALSE),"")</f>
      </c>
      <c r="AE62" s="72">
        <f>IF('Procedure details'!N62&lt;&gt;"",VLOOKUP('Procedure details'!N62,Lists!$B$2:$D$71,3,FALSE),"")</f>
      </c>
      <c r="AF62" s="72">
        <f>IF('Procedure details'!P62&lt;&gt;"",VLOOKUP('Procedure details'!P62,Lists!$AD$2:$AE$11,2,FALSE),"")</f>
      </c>
      <c r="AG62">
        <f>IF(AND(AB62=1,'Procedure details'!G62&gt;99,'Procedure details'!V62=""),1,0)</f>
        <v>0</v>
      </c>
      <c r="AH62">
        <f>IF(AND(AB62=0,'Procedure details'!G62&gt;999,'Procedure details'!V62=""),1,0)</f>
        <v>0</v>
      </c>
    </row>
    <row r="63" spans="24:34" ht="15">
      <c r="X63" s="67">
        <v>63</v>
      </c>
      <c r="Y63" s="72">
        <f>COUNTA('Procedure details'!E63:'Procedure details'!V63)</f>
        <v>0</v>
      </c>
      <c r="Z63" s="72"/>
      <c r="AA63" s="72">
        <f>IF('Procedure details'!E63&lt;&gt;"",VLOOKUP('Procedure details'!E63,Lists!$M$2:$N$37,2,FALSE),"")</f>
      </c>
      <c r="AB63" s="72">
        <f>IF('Procedure details'!E63&lt;&gt;"",VLOOKUP('Procedure details'!E63,Lists!$M$2:$O$37,3,FALSE),"")</f>
      </c>
      <c r="AC63" s="72">
        <f>IF('Procedure details'!N63&lt;&gt;"",VLOOKUP('Procedure details'!N63,Lists!$B$2:$C$71,2,FALSE),"")</f>
      </c>
      <c r="AD63" s="72">
        <f>IF('Procedure details'!H63&lt;&gt;"",VLOOKUP('Procedure details'!H63,Lists!$AP$2:$AQ$3,2,FALSE),"")</f>
      </c>
      <c r="AE63" s="72">
        <f>IF('Procedure details'!N63&lt;&gt;"",VLOOKUP('Procedure details'!N63,Lists!$B$2:$D$71,3,FALSE),"")</f>
      </c>
      <c r="AF63" s="72">
        <f>IF('Procedure details'!P63&lt;&gt;"",VLOOKUP('Procedure details'!P63,Lists!$AD$2:$AE$11,2,FALSE),"")</f>
      </c>
      <c r="AG63">
        <f>IF(AND(AB63=1,'Procedure details'!G63&gt;99,'Procedure details'!V63=""),1,0)</f>
        <v>0</v>
      </c>
      <c r="AH63">
        <f>IF(AND(AB63=0,'Procedure details'!G63&gt;999,'Procedure details'!V63=""),1,0)</f>
        <v>0</v>
      </c>
    </row>
    <row r="64" spans="24:34" ht="15">
      <c r="X64" s="67">
        <v>64</v>
      </c>
      <c r="Y64" s="72">
        <f>COUNTA('Procedure details'!E64:'Procedure details'!V64)</f>
        <v>0</v>
      </c>
      <c r="Z64" s="72"/>
      <c r="AA64" s="72">
        <f>IF('Procedure details'!E64&lt;&gt;"",VLOOKUP('Procedure details'!E64,Lists!$M$2:$N$37,2,FALSE),"")</f>
      </c>
      <c r="AB64" s="72">
        <f>IF('Procedure details'!E64&lt;&gt;"",VLOOKUP('Procedure details'!E64,Lists!$M$2:$O$37,3,FALSE),"")</f>
      </c>
      <c r="AC64" s="72">
        <f>IF('Procedure details'!N64&lt;&gt;"",VLOOKUP('Procedure details'!N64,Lists!$B$2:$C$71,2,FALSE),"")</f>
      </c>
      <c r="AD64" s="72">
        <f>IF('Procedure details'!H64&lt;&gt;"",VLOOKUP('Procedure details'!H64,Lists!$AP$2:$AQ$3,2,FALSE),"")</f>
      </c>
      <c r="AE64" s="72">
        <f>IF('Procedure details'!N64&lt;&gt;"",VLOOKUP('Procedure details'!N64,Lists!$B$2:$D$71,3,FALSE),"")</f>
      </c>
      <c r="AF64" s="72">
        <f>IF('Procedure details'!P64&lt;&gt;"",VLOOKUP('Procedure details'!P64,Lists!$AD$2:$AE$11,2,FALSE),"")</f>
      </c>
      <c r="AG64">
        <f>IF(AND(AB64=1,'Procedure details'!G64&gt;99,'Procedure details'!V64=""),1,0)</f>
        <v>0</v>
      </c>
      <c r="AH64">
        <f>IF(AND(AB64=0,'Procedure details'!G64&gt;999,'Procedure details'!V64=""),1,0)</f>
        <v>0</v>
      </c>
    </row>
    <row r="65" spans="24:34" ht="15">
      <c r="X65" s="67">
        <v>65</v>
      </c>
      <c r="Y65" s="72">
        <f>COUNTA('Procedure details'!E65:'Procedure details'!V65)</f>
        <v>0</v>
      </c>
      <c r="Z65" s="72"/>
      <c r="AA65" s="72">
        <f>IF('Procedure details'!E65&lt;&gt;"",VLOOKUP('Procedure details'!E65,Lists!$M$2:$N$37,2,FALSE),"")</f>
      </c>
      <c r="AB65" s="72">
        <f>IF('Procedure details'!E65&lt;&gt;"",VLOOKUP('Procedure details'!E65,Lists!$M$2:$O$37,3,FALSE),"")</f>
      </c>
      <c r="AC65" s="72">
        <f>IF('Procedure details'!N65&lt;&gt;"",VLOOKUP('Procedure details'!N65,Lists!$B$2:$C$71,2,FALSE),"")</f>
      </c>
      <c r="AD65" s="72">
        <f>IF('Procedure details'!H65&lt;&gt;"",VLOOKUP('Procedure details'!H65,Lists!$AP$2:$AQ$3,2,FALSE),"")</f>
      </c>
      <c r="AE65" s="72">
        <f>IF('Procedure details'!N65&lt;&gt;"",VLOOKUP('Procedure details'!N65,Lists!$B$2:$D$71,3,FALSE),"")</f>
      </c>
      <c r="AF65" s="72">
        <f>IF('Procedure details'!P65&lt;&gt;"",VLOOKUP('Procedure details'!P65,Lists!$AD$2:$AE$11,2,FALSE),"")</f>
      </c>
      <c r="AG65">
        <f>IF(AND(AB65=1,'Procedure details'!G65&gt;99,'Procedure details'!V65=""),1,0)</f>
        <v>0</v>
      </c>
      <c r="AH65">
        <f>IF(AND(AB65=0,'Procedure details'!G65&gt;999,'Procedure details'!V65=""),1,0)</f>
        <v>0</v>
      </c>
    </row>
    <row r="66" spans="24:34" ht="15">
      <c r="X66" s="67">
        <v>66</v>
      </c>
      <c r="Y66" s="72">
        <f>COUNTA('Procedure details'!E66:'Procedure details'!V66)</f>
        <v>0</v>
      </c>
      <c r="Z66" s="72"/>
      <c r="AA66" s="72">
        <f>IF('Procedure details'!E66&lt;&gt;"",VLOOKUP('Procedure details'!E66,Lists!$M$2:$N$37,2,FALSE),"")</f>
      </c>
      <c r="AB66" s="72">
        <f>IF('Procedure details'!E66&lt;&gt;"",VLOOKUP('Procedure details'!E66,Lists!$M$2:$O$37,3,FALSE),"")</f>
      </c>
      <c r="AC66" s="72">
        <f>IF('Procedure details'!N66&lt;&gt;"",VLOOKUP('Procedure details'!N66,Lists!$B$2:$C$71,2,FALSE),"")</f>
      </c>
      <c r="AD66" s="72">
        <f>IF('Procedure details'!H66&lt;&gt;"",VLOOKUP('Procedure details'!H66,Lists!$AP$2:$AQ$3,2,FALSE),"")</f>
      </c>
      <c r="AE66" s="72">
        <f>IF('Procedure details'!N66&lt;&gt;"",VLOOKUP('Procedure details'!N66,Lists!$B$2:$D$71,3,FALSE),"")</f>
      </c>
      <c r="AF66" s="72">
        <f>IF('Procedure details'!P66&lt;&gt;"",VLOOKUP('Procedure details'!P66,Lists!$AD$2:$AE$11,2,FALSE),"")</f>
      </c>
      <c r="AG66">
        <f>IF(AND(AB66=1,'Procedure details'!G66&gt;99,'Procedure details'!V66=""),1,0)</f>
        <v>0</v>
      </c>
      <c r="AH66">
        <f>IF(AND(AB66=0,'Procedure details'!G66&gt;999,'Procedure details'!V66=""),1,0)</f>
        <v>0</v>
      </c>
    </row>
    <row r="67" spans="24:34" ht="15">
      <c r="X67" s="67">
        <v>67</v>
      </c>
      <c r="Y67" s="72">
        <f>COUNTA('Procedure details'!E67:'Procedure details'!V67)</f>
        <v>0</v>
      </c>
      <c r="Z67" s="72"/>
      <c r="AA67" s="72">
        <f>IF('Procedure details'!E67&lt;&gt;"",VLOOKUP('Procedure details'!E67,Lists!$M$2:$N$37,2,FALSE),"")</f>
      </c>
      <c r="AB67" s="72">
        <f>IF('Procedure details'!E67&lt;&gt;"",VLOOKUP('Procedure details'!E67,Lists!$M$2:$O$37,3,FALSE),"")</f>
      </c>
      <c r="AC67" s="72">
        <f>IF('Procedure details'!N67&lt;&gt;"",VLOOKUP('Procedure details'!N67,Lists!$B$2:$C$71,2,FALSE),"")</f>
      </c>
      <c r="AD67" s="72">
        <f>IF('Procedure details'!H67&lt;&gt;"",VLOOKUP('Procedure details'!H67,Lists!$AP$2:$AQ$3,2,FALSE),"")</f>
      </c>
      <c r="AE67" s="72">
        <f>IF('Procedure details'!N67&lt;&gt;"",VLOOKUP('Procedure details'!N67,Lists!$B$2:$D$71,3,FALSE),"")</f>
      </c>
      <c r="AF67" s="72">
        <f>IF('Procedure details'!P67&lt;&gt;"",VLOOKUP('Procedure details'!P67,Lists!$AD$2:$AE$11,2,FALSE),"")</f>
      </c>
      <c r="AG67">
        <f>IF(AND(AB67=1,'Procedure details'!G67&gt;99,'Procedure details'!V67=""),1,0)</f>
        <v>0</v>
      </c>
      <c r="AH67">
        <f>IF(AND(AB67=0,'Procedure details'!G67&gt;999,'Procedure details'!V67=""),1,0)</f>
        <v>0</v>
      </c>
    </row>
    <row r="68" spans="24:34" ht="15">
      <c r="X68" s="67">
        <v>68</v>
      </c>
      <c r="Y68" s="72">
        <f>COUNTA('Procedure details'!E68:'Procedure details'!V68)</f>
        <v>0</v>
      </c>
      <c r="Z68" s="72"/>
      <c r="AA68" s="72">
        <f>IF('Procedure details'!E68&lt;&gt;"",VLOOKUP('Procedure details'!E68,Lists!$M$2:$N$37,2,FALSE),"")</f>
      </c>
      <c r="AB68" s="72">
        <f>IF('Procedure details'!E68&lt;&gt;"",VLOOKUP('Procedure details'!E68,Lists!$M$2:$O$37,3,FALSE),"")</f>
      </c>
      <c r="AC68" s="72">
        <f>IF('Procedure details'!N68&lt;&gt;"",VLOOKUP('Procedure details'!N68,Lists!$B$2:$C$71,2,FALSE),"")</f>
      </c>
      <c r="AD68" s="72">
        <f>IF('Procedure details'!H68&lt;&gt;"",VLOOKUP('Procedure details'!H68,Lists!$AP$2:$AQ$3,2,FALSE),"")</f>
      </c>
      <c r="AE68" s="72">
        <f>IF('Procedure details'!N68&lt;&gt;"",VLOOKUP('Procedure details'!N68,Lists!$B$2:$D$71,3,FALSE),"")</f>
      </c>
      <c r="AF68" s="72">
        <f>IF('Procedure details'!P68&lt;&gt;"",VLOOKUP('Procedure details'!P68,Lists!$AD$2:$AE$11,2,FALSE),"")</f>
      </c>
      <c r="AG68">
        <f>IF(AND(AB68=1,'Procedure details'!G68&gt;99,'Procedure details'!V68=""),1,0)</f>
        <v>0</v>
      </c>
      <c r="AH68">
        <f>IF(AND(AB68=0,'Procedure details'!G68&gt;999,'Procedure details'!V68=""),1,0)</f>
        <v>0</v>
      </c>
    </row>
    <row r="69" spans="24:34" ht="15">
      <c r="X69" s="67">
        <v>69</v>
      </c>
      <c r="Y69" s="72">
        <f>COUNTA('Procedure details'!E69:'Procedure details'!V69)</f>
        <v>0</v>
      </c>
      <c r="Z69" s="72"/>
      <c r="AA69" s="72">
        <f>IF('Procedure details'!E69&lt;&gt;"",VLOOKUP('Procedure details'!E69,Lists!$M$2:$N$37,2,FALSE),"")</f>
      </c>
      <c r="AB69" s="72">
        <f>IF('Procedure details'!E69&lt;&gt;"",VLOOKUP('Procedure details'!E69,Lists!$M$2:$O$37,3,FALSE),"")</f>
      </c>
      <c r="AC69" s="72">
        <f>IF('Procedure details'!N69&lt;&gt;"",VLOOKUP('Procedure details'!N69,Lists!$B$2:$C$71,2,FALSE),"")</f>
      </c>
      <c r="AD69" s="72">
        <f>IF('Procedure details'!H69&lt;&gt;"",VLOOKUP('Procedure details'!H69,Lists!$AP$2:$AQ$3,2,FALSE),"")</f>
      </c>
      <c r="AE69" s="72">
        <f>IF('Procedure details'!N69&lt;&gt;"",VLOOKUP('Procedure details'!N69,Lists!$B$2:$D$71,3,FALSE),"")</f>
      </c>
      <c r="AF69" s="72">
        <f>IF('Procedure details'!P69&lt;&gt;"",VLOOKUP('Procedure details'!P69,Lists!$AD$2:$AE$11,2,FALSE),"")</f>
      </c>
      <c r="AG69">
        <f>IF(AND(AB69=1,'Procedure details'!G69&gt;99,'Procedure details'!V69=""),1,0)</f>
        <v>0</v>
      </c>
      <c r="AH69">
        <f>IF(AND(AB69=0,'Procedure details'!G69&gt;999,'Procedure details'!V69=""),1,0)</f>
        <v>0</v>
      </c>
    </row>
    <row r="70" spans="24:34" ht="15">
      <c r="X70" s="67">
        <v>70</v>
      </c>
      <c r="Y70" s="72">
        <f>COUNTA('Procedure details'!E70:'Procedure details'!V70)</f>
        <v>0</v>
      </c>
      <c r="Z70" s="72"/>
      <c r="AA70" s="72">
        <f>IF('Procedure details'!E70&lt;&gt;"",VLOOKUP('Procedure details'!E70,Lists!$M$2:$N$37,2,FALSE),"")</f>
      </c>
      <c r="AB70" s="72">
        <f>IF('Procedure details'!E70&lt;&gt;"",VLOOKUP('Procedure details'!E70,Lists!$M$2:$O$37,3,FALSE),"")</f>
      </c>
      <c r="AC70" s="72">
        <f>IF('Procedure details'!N70&lt;&gt;"",VLOOKUP('Procedure details'!N70,Lists!$B$2:$C$71,2,FALSE),"")</f>
      </c>
      <c r="AD70" s="72">
        <f>IF('Procedure details'!H70&lt;&gt;"",VLOOKUP('Procedure details'!H70,Lists!$AP$2:$AQ$3,2,FALSE),"")</f>
      </c>
      <c r="AE70" s="72">
        <f>IF('Procedure details'!N70&lt;&gt;"",VLOOKUP('Procedure details'!N70,Lists!$B$2:$D$71,3,FALSE),"")</f>
      </c>
      <c r="AF70" s="72">
        <f>IF('Procedure details'!P70&lt;&gt;"",VLOOKUP('Procedure details'!P70,Lists!$AD$2:$AE$11,2,FALSE),"")</f>
      </c>
      <c r="AG70">
        <f>IF(AND(AB70=1,'Procedure details'!G70&gt;99,'Procedure details'!V70=""),1,0)</f>
        <v>0</v>
      </c>
      <c r="AH70">
        <f>IF(AND(AB70=0,'Procedure details'!G70&gt;999,'Procedure details'!V70=""),1,0)</f>
        <v>0</v>
      </c>
    </row>
    <row r="71" spans="24:34" ht="15">
      <c r="X71" s="67">
        <v>71</v>
      </c>
      <c r="Y71" s="72">
        <f>COUNTA('Procedure details'!E71:'Procedure details'!V71)</f>
        <v>0</v>
      </c>
      <c r="Z71" s="72"/>
      <c r="AA71" s="72">
        <f>IF('Procedure details'!E71&lt;&gt;"",VLOOKUP('Procedure details'!E71,Lists!$M$2:$N$37,2,FALSE),"")</f>
      </c>
      <c r="AB71" s="72">
        <f>IF('Procedure details'!E71&lt;&gt;"",VLOOKUP('Procedure details'!E71,Lists!$M$2:$O$37,3,FALSE),"")</f>
      </c>
      <c r="AC71" s="72">
        <f>IF('Procedure details'!N71&lt;&gt;"",VLOOKUP('Procedure details'!N71,Lists!$B$2:$C$71,2,FALSE),"")</f>
      </c>
      <c r="AD71" s="72">
        <f>IF('Procedure details'!H71&lt;&gt;"",VLOOKUP('Procedure details'!H71,Lists!$AP$2:$AQ$3,2,FALSE),"")</f>
      </c>
      <c r="AE71" s="72">
        <f>IF('Procedure details'!N71&lt;&gt;"",VLOOKUP('Procedure details'!N71,Lists!$B$2:$D$71,3,FALSE),"")</f>
      </c>
      <c r="AF71" s="72">
        <f>IF('Procedure details'!P71&lt;&gt;"",VLOOKUP('Procedure details'!P71,Lists!$AD$2:$AE$11,2,FALSE),"")</f>
      </c>
      <c r="AG71">
        <f>IF(AND(AB71=1,'Procedure details'!G71&gt;99,'Procedure details'!V71=""),1,0)</f>
        <v>0</v>
      </c>
      <c r="AH71">
        <f>IF(AND(AB71=0,'Procedure details'!G71&gt;999,'Procedure details'!V71=""),1,0)</f>
        <v>0</v>
      </c>
    </row>
    <row r="72" spans="24:34" ht="15">
      <c r="X72" s="67">
        <v>72</v>
      </c>
      <c r="Y72" s="72">
        <f>COUNTA('Procedure details'!E72:'Procedure details'!V72)</f>
        <v>0</v>
      </c>
      <c r="Z72" s="72"/>
      <c r="AA72" s="72">
        <f>IF('Procedure details'!E72&lt;&gt;"",VLOOKUP('Procedure details'!E72,Lists!$M$2:$N$37,2,FALSE),"")</f>
      </c>
      <c r="AB72" s="72">
        <f>IF('Procedure details'!E72&lt;&gt;"",VLOOKUP('Procedure details'!E72,Lists!$M$2:$O$37,3,FALSE),"")</f>
      </c>
      <c r="AC72" s="72">
        <f>IF('Procedure details'!N72&lt;&gt;"",VLOOKUP('Procedure details'!N72,Lists!$B$2:$C$71,2,FALSE),"")</f>
      </c>
      <c r="AD72" s="72">
        <f>IF('Procedure details'!H72&lt;&gt;"",VLOOKUP('Procedure details'!H72,Lists!$AP$2:$AQ$3,2,FALSE),"")</f>
      </c>
      <c r="AE72" s="72">
        <f>IF('Procedure details'!N72&lt;&gt;"",VLOOKUP('Procedure details'!N72,Lists!$B$2:$D$71,3,FALSE),"")</f>
      </c>
      <c r="AF72" s="72">
        <f>IF('Procedure details'!P72&lt;&gt;"",VLOOKUP('Procedure details'!P72,Lists!$AD$2:$AE$11,2,FALSE),"")</f>
      </c>
      <c r="AG72">
        <f>IF(AND(AB72=1,'Procedure details'!G72&gt;99,'Procedure details'!V72=""),1,0)</f>
        <v>0</v>
      </c>
      <c r="AH72">
        <f>IF(AND(AB72=0,'Procedure details'!G72&gt;999,'Procedure details'!V72=""),1,0)</f>
        <v>0</v>
      </c>
    </row>
    <row r="73" spans="24:34" ht="15">
      <c r="X73" s="67">
        <v>73</v>
      </c>
      <c r="Y73" s="72">
        <f>COUNTA('Procedure details'!E73:'Procedure details'!V73)</f>
        <v>0</v>
      </c>
      <c r="Z73" s="72"/>
      <c r="AA73" s="72">
        <f>IF('Procedure details'!E73&lt;&gt;"",VLOOKUP('Procedure details'!E73,Lists!$M$2:$N$37,2,FALSE),"")</f>
      </c>
      <c r="AB73" s="72">
        <f>IF('Procedure details'!E73&lt;&gt;"",VLOOKUP('Procedure details'!E73,Lists!$M$2:$O$37,3,FALSE),"")</f>
      </c>
      <c r="AC73" s="72">
        <f>IF('Procedure details'!N73&lt;&gt;"",VLOOKUP('Procedure details'!N73,Lists!$B$2:$C$71,2,FALSE),"")</f>
      </c>
      <c r="AD73" s="72">
        <f>IF('Procedure details'!H73&lt;&gt;"",VLOOKUP('Procedure details'!H73,Lists!$AP$2:$AQ$3,2,FALSE),"")</f>
      </c>
      <c r="AE73" s="72">
        <f>IF('Procedure details'!N73&lt;&gt;"",VLOOKUP('Procedure details'!N73,Lists!$B$2:$D$71,3,FALSE),"")</f>
      </c>
      <c r="AF73" s="72">
        <f>IF('Procedure details'!P73&lt;&gt;"",VLOOKUP('Procedure details'!P73,Lists!$AD$2:$AE$11,2,FALSE),"")</f>
      </c>
      <c r="AG73">
        <f>IF(AND(AB73=1,'Procedure details'!G73&gt;99,'Procedure details'!V73=""),1,0)</f>
        <v>0</v>
      </c>
      <c r="AH73">
        <f>IF(AND(AB73=0,'Procedure details'!G73&gt;999,'Procedure details'!V73=""),1,0)</f>
        <v>0</v>
      </c>
    </row>
    <row r="74" spans="24:34" ht="15">
      <c r="X74" s="67">
        <v>74</v>
      </c>
      <c r="Y74" s="72">
        <f>COUNTA('Procedure details'!E74:'Procedure details'!V74)</f>
        <v>0</v>
      </c>
      <c r="Z74" s="72"/>
      <c r="AA74" s="72">
        <f>IF('Procedure details'!E74&lt;&gt;"",VLOOKUP('Procedure details'!E74,Lists!$M$2:$N$37,2,FALSE),"")</f>
      </c>
      <c r="AB74" s="72">
        <f>IF('Procedure details'!E74&lt;&gt;"",VLOOKUP('Procedure details'!E74,Lists!$M$2:$O$37,3,FALSE),"")</f>
      </c>
      <c r="AC74" s="72">
        <f>IF('Procedure details'!N74&lt;&gt;"",VLOOKUP('Procedure details'!N74,Lists!$B$2:$C$71,2,FALSE),"")</f>
      </c>
      <c r="AD74" s="72">
        <f>IF('Procedure details'!H74&lt;&gt;"",VLOOKUP('Procedure details'!H74,Lists!$AP$2:$AQ$3,2,FALSE),"")</f>
      </c>
      <c r="AE74" s="72">
        <f>IF('Procedure details'!N74&lt;&gt;"",VLOOKUP('Procedure details'!N74,Lists!$B$2:$D$71,3,FALSE),"")</f>
      </c>
      <c r="AF74" s="72">
        <f>IF('Procedure details'!P74&lt;&gt;"",VLOOKUP('Procedure details'!P74,Lists!$AD$2:$AE$11,2,FALSE),"")</f>
      </c>
      <c r="AG74">
        <f>IF(AND(AB74=1,'Procedure details'!G74&gt;99,'Procedure details'!V74=""),1,0)</f>
        <v>0</v>
      </c>
      <c r="AH74">
        <f>IF(AND(AB74=0,'Procedure details'!G74&gt;999,'Procedure details'!V74=""),1,0)</f>
        <v>0</v>
      </c>
    </row>
    <row r="75" spans="24:34" ht="15">
      <c r="X75" s="67">
        <v>75</v>
      </c>
      <c r="Y75" s="72">
        <f>COUNTA('Procedure details'!E75:'Procedure details'!V75)</f>
        <v>0</v>
      </c>
      <c r="Z75" s="72"/>
      <c r="AA75" s="72">
        <f>IF('Procedure details'!E75&lt;&gt;"",VLOOKUP('Procedure details'!E75,Lists!$M$2:$N$37,2,FALSE),"")</f>
      </c>
      <c r="AB75" s="72">
        <f>IF('Procedure details'!E75&lt;&gt;"",VLOOKUP('Procedure details'!E75,Lists!$M$2:$O$37,3,FALSE),"")</f>
      </c>
      <c r="AC75" s="72">
        <f>IF('Procedure details'!N75&lt;&gt;"",VLOOKUP('Procedure details'!N75,Lists!$B$2:$C$71,2,FALSE),"")</f>
      </c>
      <c r="AD75" s="72">
        <f>IF('Procedure details'!H75&lt;&gt;"",VLOOKUP('Procedure details'!H75,Lists!$AP$2:$AQ$3,2,FALSE),"")</f>
      </c>
      <c r="AE75" s="72">
        <f>IF('Procedure details'!N75&lt;&gt;"",VLOOKUP('Procedure details'!N75,Lists!$B$2:$D$71,3,FALSE),"")</f>
      </c>
      <c r="AF75" s="72">
        <f>IF('Procedure details'!P75&lt;&gt;"",VLOOKUP('Procedure details'!P75,Lists!$AD$2:$AE$11,2,FALSE),"")</f>
      </c>
      <c r="AG75">
        <f>IF(AND(AB75=1,'Procedure details'!G75&gt;99,'Procedure details'!V75=""),1,0)</f>
        <v>0</v>
      </c>
      <c r="AH75">
        <f>IF(AND(AB75=0,'Procedure details'!G75&gt;999,'Procedure details'!V75=""),1,0)</f>
        <v>0</v>
      </c>
    </row>
    <row r="76" spans="24:34" ht="15">
      <c r="X76" s="67">
        <v>76</v>
      </c>
      <c r="Y76" s="72">
        <f>COUNTA('Procedure details'!E76:'Procedure details'!V76)</f>
        <v>0</v>
      </c>
      <c r="Z76" s="72"/>
      <c r="AA76" s="72">
        <f>IF('Procedure details'!E76&lt;&gt;"",VLOOKUP('Procedure details'!E76,Lists!$M$2:$N$37,2,FALSE),"")</f>
      </c>
      <c r="AB76" s="72">
        <f>IF('Procedure details'!E76&lt;&gt;"",VLOOKUP('Procedure details'!E76,Lists!$M$2:$O$37,3,FALSE),"")</f>
      </c>
      <c r="AC76" s="72">
        <f>IF('Procedure details'!N76&lt;&gt;"",VLOOKUP('Procedure details'!N76,Lists!$B$2:$C$71,2,FALSE),"")</f>
      </c>
      <c r="AD76" s="72">
        <f>IF('Procedure details'!H76&lt;&gt;"",VLOOKUP('Procedure details'!H76,Lists!$AP$2:$AQ$3,2,FALSE),"")</f>
      </c>
      <c r="AE76" s="72">
        <f>IF('Procedure details'!N76&lt;&gt;"",VLOOKUP('Procedure details'!N76,Lists!$B$2:$D$71,3,FALSE),"")</f>
      </c>
      <c r="AF76" s="72">
        <f>IF('Procedure details'!P76&lt;&gt;"",VLOOKUP('Procedure details'!P76,Lists!$AD$2:$AE$11,2,FALSE),"")</f>
      </c>
      <c r="AG76">
        <f>IF(AND(AB76=1,'Procedure details'!G76&gt;99,'Procedure details'!V76=""),1,0)</f>
        <v>0</v>
      </c>
      <c r="AH76">
        <f>IF(AND(AB76=0,'Procedure details'!G76&gt;999,'Procedure details'!V76=""),1,0)</f>
        <v>0</v>
      </c>
    </row>
    <row r="77" spans="24:34" ht="15">
      <c r="X77" s="67">
        <v>77</v>
      </c>
      <c r="Y77" s="72">
        <f>COUNTA('Procedure details'!E77:'Procedure details'!V77)</f>
        <v>0</v>
      </c>
      <c r="Z77" s="72"/>
      <c r="AA77" s="72">
        <f>IF('Procedure details'!E77&lt;&gt;"",VLOOKUP('Procedure details'!E77,Lists!$M$2:$N$37,2,FALSE),"")</f>
      </c>
      <c r="AB77" s="72">
        <f>IF('Procedure details'!E77&lt;&gt;"",VLOOKUP('Procedure details'!E77,Lists!$M$2:$O$37,3,FALSE),"")</f>
      </c>
      <c r="AC77" s="72">
        <f>IF('Procedure details'!N77&lt;&gt;"",VLOOKUP('Procedure details'!N77,Lists!$B$2:$C$71,2,FALSE),"")</f>
      </c>
      <c r="AD77" s="72">
        <f>IF('Procedure details'!H77&lt;&gt;"",VLOOKUP('Procedure details'!H77,Lists!$AP$2:$AQ$3,2,FALSE),"")</f>
      </c>
      <c r="AE77" s="72">
        <f>IF('Procedure details'!N77&lt;&gt;"",VLOOKUP('Procedure details'!N77,Lists!$B$2:$D$71,3,FALSE),"")</f>
      </c>
      <c r="AF77" s="72">
        <f>IF('Procedure details'!P77&lt;&gt;"",VLOOKUP('Procedure details'!P77,Lists!$AD$2:$AE$11,2,FALSE),"")</f>
      </c>
      <c r="AG77">
        <f>IF(AND(AB77=1,'Procedure details'!G77&gt;99,'Procedure details'!V77=""),1,0)</f>
        <v>0</v>
      </c>
      <c r="AH77">
        <f>IF(AND(AB77=0,'Procedure details'!G77&gt;999,'Procedure details'!V77=""),1,0)</f>
        <v>0</v>
      </c>
    </row>
    <row r="78" spans="24:34" ht="15">
      <c r="X78" s="67">
        <v>78</v>
      </c>
      <c r="Y78" s="72">
        <f>COUNTA('Procedure details'!E78:'Procedure details'!V78)</f>
        <v>0</v>
      </c>
      <c r="Z78" s="72"/>
      <c r="AA78" s="72">
        <f>IF('Procedure details'!E78&lt;&gt;"",VLOOKUP('Procedure details'!E78,Lists!$M$2:$N$37,2,FALSE),"")</f>
      </c>
      <c r="AB78" s="72">
        <f>IF('Procedure details'!E78&lt;&gt;"",VLOOKUP('Procedure details'!E78,Lists!$M$2:$O$37,3,FALSE),"")</f>
      </c>
      <c r="AC78" s="72">
        <f>IF('Procedure details'!N78&lt;&gt;"",VLOOKUP('Procedure details'!N78,Lists!$B$2:$C$71,2,FALSE),"")</f>
      </c>
      <c r="AD78" s="72">
        <f>IF('Procedure details'!H78&lt;&gt;"",VLOOKUP('Procedure details'!H78,Lists!$AP$2:$AQ$3,2,FALSE),"")</f>
      </c>
      <c r="AE78" s="72">
        <f>IF('Procedure details'!N78&lt;&gt;"",VLOOKUP('Procedure details'!N78,Lists!$B$2:$D$71,3,FALSE),"")</f>
      </c>
      <c r="AF78" s="72">
        <f>IF('Procedure details'!P78&lt;&gt;"",VLOOKUP('Procedure details'!P78,Lists!$AD$2:$AE$11,2,FALSE),"")</f>
      </c>
      <c r="AG78">
        <f>IF(AND(AB78=1,'Procedure details'!G78&gt;99,'Procedure details'!V78=""),1,0)</f>
        <v>0</v>
      </c>
      <c r="AH78">
        <f>IF(AND(AB78=0,'Procedure details'!G78&gt;999,'Procedure details'!V78=""),1,0)</f>
        <v>0</v>
      </c>
    </row>
    <row r="79" spans="24:34" ht="15">
      <c r="X79" s="67">
        <v>79</v>
      </c>
      <c r="Y79" s="72">
        <f>COUNTA('Procedure details'!E79:'Procedure details'!V79)</f>
        <v>0</v>
      </c>
      <c r="Z79" s="72"/>
      <c r="AA79" s="72">
        <f>IF('Procedure details'!E79&lt;&gt;"",VLOOKUP('Procedure details'!E79,Lists!$M$2:$N$37,2,FALSE),"")</f>
      </c>
      <c r="AB79" s="72">
        <f>IF('Procedure details'!E79&lt;&gt;"",VLOOKUP('Procedure details'!E79,Lists!$M$2:$O$37,3,FALSE),"")</f>
      </c>
      <c r="AC79" s="72">
        <f>IF('Procedure details'!N79&lt;&gt;"",VLOOKUP('Procedure details'!N79,Lists!$B$2:$C$71,2,FALSE),"")</f>
      </c>
      <c r="AD79" s="72">
        <f>IF('Procedure details'!H79&lt;&gt;"",VLOOKUP('Procedure details'!H79,Lists!$AP$2:$AQ$3,2,FALSE),"")</f>
      </c>
      <c r="AE79" s="72">
        <f>IF('Procedure details'!N79&lt;&gt;"",VLOOKUP('Procedure details'!N79,Lists!$B$2:$D$71,3,FALSE),"")</f>
      </c>
      <c r="AF79" s="72">
        <f>IF('Procedure details'!P79&lt;&gt;"",VLOOKUP('Procedure details'!P79,Lists!$AD$2:$AE$11,2,FALSE),"")</f>
      </c>
      <c r="AG79">
        <f>IF(AND(AB79=1,'Procedure details'!G79&gt;99,'Procedure details'!V79=""),1,0)</f>
        <v>0</v>
      </c>
      <c r="AH79">
        <f>IF(AND(AB79=0,'Procedure details'!G79&gt;999,'Procedure details'!V79=""),1,0)</f>
        <v>0</v>
      </c>
    </row>
    <row r="80" spans="24:34" ht="15">
      <c r="X80" s="67">
        <v>80</v>
      </c>
      <c r="Y80" s="72">
        <f>COUNTA('Procedure details'!E80:'Procedure details'!V80)</f>
        <v>0</v>
      </c>
      <c r="Z80" s="72"/>
      <c r="AA80" s="72">
        <f>IF('Procedure details'!E80&lt;&gt;"",VLOOKUP('Procedure details'!E80,Lists!$M$2:$N$37,2,FALSE),"")</f>
      </c>
      <c r="AB80" s="72">
        <f>IF('Procedure details'!E80&lt;&gt;"",VLOOKUP('Procedure details'!E80,Lists!$M$2:$O$37,3,FALSE),"")</f>
      </c>
      <c r="AC80" s="72">
        <f>IF('Procedure details'!N80&lt;&gt;"",VLOOKUP('Procedure details'!N80,Lists!$B$2:$C$71,2,FALSE),"")</f>
      </c>
      <c r="AD80" s="72">
        <f>IF('Procedure details'!H80&lt;&gt;"",VLOOKUP('Procedure details'!H80,Lists!$AP$2:$AQ$3,2,FALSE),"")</f>
      </c>
      <c r="AE80" s="72">
        <f>IF('Procedure details'!N80&lt;&gt;"",VLOOKUP('Procedure details'!N80,Lists!$B$2:$D$71,3,FALSE),"")</f>
      </c>
      <c r="AF80" s="72">
        <f>IF('Procedure details'!P80&lt;&gt;"",VLOOKUP('Procedure details'!P80,Lists!$AD$2:$AE$11,2,FALSE),"")</f>
      </c>
      <c r="AG80">
        <f>IF(AND(AB80=1,'Procedure details'!G80&gt;99,'Procedure details'!V80=""),1,0)</f>
        <v>0</v>
      </c>
      <c r="AH80">
        <f>IF(AND(AB80=0,'Procedure details'!G80&gt;999,'Procedure details'!V80=""),1,0)</f>
        <v>0</v>
      </c>
    </row>
    <row r="81" spans="24:34" ht="15">
      <c r="X81" s="67">
        <v>81</v>
      </c>
      <c r="Y81" s="72">
        <f>COUNTA('Procedure details'!E81:'Procedure details'!V81)</f>
        <v>0</v>
      </c>
      <c r="Z81" s="72"/>
      <c r="AA81" s="72">
        <f>IF('Procedure details'!E81&lt;&gt;"",VLOOKUP('Procedure details'!E81,Lists!$M$2:$N$37,2,FALSE),"")</f>
      </c>
      <c r="AB81" s="72">
        <f>IF('Procedure details'!E81&lt;&gt;"",VLOOKUP('Procedure details'!E81,Lists!$M$2:$O$37,3,FALSE),"")</f>
      </c>
      <c r="AC81" s="72">
        <f>IF('Procedure details'!N81&lt;&gt;"",VLOOKUP('Procedure details'!N81,Lists!$B$2:$C$71,2,FALSE),"")</f>
      </c>
      <c r="AD81" s="72">
        <f>IF('Procedure details'!H81&lt;&gt;"",VLOOKUP('Procedure details'!H81,Lists!$AP$2:$AQ$3,2,FALSE),"")</f>
      </c>
      <c r="AE81" s="72">
        <f>IF('Procedure details'!N81&lt;&gt;"",VLOOKUP('Procedure details'!N81,Lists!$B$2:$D$71,3,FALSE),"")</f>
      </c>
      <c r="AF81" s="72">
        <f>IF('Procedure details'!P81&lt;&gt;"",VLOOKUP('Procedure details'!P81,Lists!$AD$2:$AE$11,2,FALSE),"")</f>
      </c>
      <c r="AG81">
        <f>IF(AND(AB81=1,'Procedure details'!G81&gt;99,'Procedure details'!V81=""),1,0)</f>
        <v>0</v>
      </c>
      <c r="AH81">
        <f>IF(AND(AB81=0,'Procedure details'!G81&gt;999,'Procedure details'!V81=""),1,0)</f>
        <v>0</v>
      </c>
    </row>
    <row r="82" spans="24:34" ht="15">
      <c r="X82" s="67">
        <v>82</v>
      </c>
      <c r="Y82" s="72">
        <f>COUNTA('Procedure details'!E82:'Procedure details'!V82)</f>
        <v>0</v>
      </c>
      <c r="Z82" s="72"/>
      <c r="AA82" s="72">
        <f>IF('Procedure details'!E82&lt;&gt;"",VLOOKUP('Procedure details'!E82,Lists!$M$2:$N$37,2,FALSE),"")</f>
      </c>
      <c r="AB82" s="72">
        <f>IF('Procedure details'!E82&lt;&gt;"",VLOOKUP('Procedure details'!E82,Lists!$M$2:$O$37,3,FALSE),"")</f>
      </c>
      <c r="AC82" s="72">
        <f>IF('Procedure details'!N82&lt;&gt;"",VLOOKUP('Procedure details'!N82,Lists!$B$2:$C$71,2,FALSE),"")</f>
      </c>
      <c r="AD82" s="72">
        <f>IF('Procedure details'!H82&lt;&gt;"",VLOOKUP('Procedure details'!H82,Lists!$AP$2:$AQ$3,2,FALSE),"")</f>
      </c>
      <c r="AE82" s="72">
        <f>IF('Procedure details'!N82&lt;&gt;"",VLOOKUP('Procedure details'!N82,Lists!$B$2:$D$71,3,FALSE),"")</f>
      </c>
      <c r="AF82" s="72">
        <f>IF('Procedure details'!P82&lt;&gt;"",VLOOKUP('Procedure details'!P82,Lists!$AD$2:$AE$11,2,FALSE),"")</f>
      </c>
      <c r="AG82">
        <f>IF(AND(AB82=1,'Procedure details'!G82&gt;99,'Procedure details'!V82=""),1,0)</f>
        <v>0</v>
      </c>
      <c r="AH82">
        <f>IF(AND(AB82=0,'Procedure details'!G82&gt;999,'Procedure details'!V82=""),1,0)</f>
        <v>0</v>
      </c>
    </row>
    <row r="83" spans="24:34" ht="15">
      <c r="X83" s="67">
        <v>83</v>
      </c>
      <c r="Y83" s="72">
        <f>COUNTA('Procedure details'!E83:'Procedure details'!V83)</f>
        <v>0</v>
      </c>
      <c r="Z83" s="72"/>
      <c r="AA83" s="72">
        <f>IF('Procedure details'!E83&lt;&gt;"",VLOOKUP('Procedure details'!E83,Lists!$M$2:$N$37,2,FALSE),"")</f>
      </c>
      <c r="AB83" s="72">
        <f>IF('Procedure details'!E83&lt;&gt;"",VLOOKUP('Procedure details'!E83,Lists!$M$2:$O$37,3,FALSE),"")</f>
      </c>
      <c r="AC83" s="72">
        <f>IF('Procedure details'!N83&lt;&gt;"",VLOOKUP('Procedure details'!N83,Lists!$B$2:$C$71,2,FALSE),"")</f>
      </c>
      <c r="AD83" s="72">
        <f>IF('Procedure details'!H83&lt;&gt;"",VLOOKUP('Procedure details'!H83,Lists!$AP$2:$AQ$3,2,FALSE),"")</f>
      </c>
      <c r="AE83" s="72">
        <f>IF('Procedure details'!N83&lt;&gt;"",VLOOKUP('Procedure details'!N83,Lists!$B$2:$D$71,3,FALSE),"")</f>
      </c>
      <c r="AF83" s="72">
        <f>IF('Procedure details'!P83&lt;&gt;"",VLOOKUP('Procedure details'!P83,Lists!$AD$2:$AE$11,2,FALSE),"")</f>
      </c>
      <c r="AG83">
        <f>IF(AND(AB83=1,'Procedure details'!G83&gt;99,'Procedure details'!V83=""),1,0)</f>
        <v>0</v>
      </c>
      <c r="AH83">
        <f>IF(AND(AB83=0,'Procedure details'!G83&gt;999,'Procedure details'!V83=""),1,0)</f>
        <v>0</v>
      </c>
    </row>
    <row r="84" spans="24:34" ht="15">
      <c r="X84" s="67">
        <v>84</v>
      </c>
      <c r="Y84" s="72">
        <f>COUNTA('Procedure details'!E84:'Procedure details'!V84)</f>
        <v>0</v>
      </c>
      <c r="Z84" s="72"/>
      <c r="AA84" s="72">
        <f>IF('Procedure details'!E84&lt;&gt;"",VLOOKUP('Procedure details'!E84,Lists!$M$2:$N$37,2,FALSE),"")</f>
      </c>
      <c r="AB84" s="72">
        <f>IF('Procedure details'!E84&lt;&gt;"",VLOOKUP('Procedure details'!E84,Lists!$M$2:$O$37,3,FALSE),"")</f>
      </c>
      <c r="AC84" s="72">
        <f>IF('Procedure details'!N84&lt;&gt;"",VLOOKUP('Procedure details'!N84,Lists!$B$2:$C$71,2,FALSE),"")</f>
      </c>
      <c r="AD84" s="72">
        <f>IF('Procedure details'!H84&lt;&gt;"",VLOOKUP('Procedure details'!H84,Lists!$AP$2:$AQ$3,2,FALSE),"")</f>
      </c>
      <c r="AE84" s="72">
        <f>IF('Procedure details'!N84&lt;&gt;"",VLOOKUP('Procedure details'!N84,Lists!$B$2:$D$71,3,FALSE),"")</f>
      </c>
      <c r="AF84" s="72">
        <f>IF('Procedure details'!P84&lt;&gt;"",VLOOKUP('Procedure details'!P84,Lists!$AD$2:$AE$11,2,FALSE),"")</f>
      </c>
      <c r="AG84">
        <f>IF(AND(AB84=1,'Procedure details'!G84&gt;99,'Procedure details'!V84=""),1,0)</f>
        <v>0</v>
      </c>
      <c r="AH84">
        <f>IF(AND(AB84=0,'Procedure details'!G84&gt;999,'Procedure details'!V84=""),1,0)</f>
        <v>0</v>
      </c>
    </row>
    <row r="85" spans="24:34" ht="15">
      <c r="X85" s="67">
        <v>85</v>
      </c>
      <c r="Y85" s="72">
        <f>COUNTA('Procedure details'!E85:'Procedure details'!V85)</f>
        <v>0</v>
      </c>
      <c r="Z85" s="72"/>
      <c r="AA85" s="72">
        <f>IF('Procedure details'!E85&lt;&gt;"",VLOOKUP('Procedure details'!E85,Lists!$M$2:$N$37,2,FALSE),"")</f>
      </c>
      <c r="AB85" s="72">
        <f>IF('Procedure details'!E85&lt;&gt;"",VLOOKUP('Procedure details'!E85,Lists!$M$2:$O$37,3,FALSE),"")</f>
      </c>
      <c r="AC85" s="72">
        <f>IF('Procedure details'!N85&lt;&gt;"",VLOOKUP('Procedure details'!N85,Lists!$B$2:$C$71,2,FALSE),"")</f>
      </c>
      <c r="AD85" s="72">
        <f>IF('Procedure details'!H85&lt;&gt;"",VLOOKUP('Procedure details'!H85,Lists!$AP$2:$AQ$3,2,FALSE),"")</f>
      </c>
      <c r="AE85" s="72">
        <f>IF('Procedure details'!N85&lt;&gt;"",VLOOKUP('Procedure details'!N85,Lists!$B$2:$D$71,3,FALSE),"")</f>
      </c>
      <c r="AF85" s="72">
        <f>IF('Procedure details'!P85&lt;&gt;"",VLOOKUP('Procedure details'!P85,Lists!$AD$2:$AE$11,2,FALSE),"")</f>
      </c>
      <c r="AG85">
        <f>IF(AND(AB85=1,'Procedure details'!G85&gt;99,'Procedure details'!V85=""),1,0)</f>
        <v>0</v>
      </c>
      <c r="AH85">
        <f>IF(AND(AB85=0,'Procedure details'!G85&gt;999,'Procedure details'!V85=""),1,0)</f>
        <v>0</v>
      </c>
    </row>
    <row r="86" spans="24:34" ht="15">
      <c r="X86" s="67">
        <v>86</v>
      </c>
      <c r="Y86" s="72">
        <f>COUNTA('Procedure details'!E86:'Procedure details'!V86)</f>
        <v>0</v>
      </c>
      <c r="Z86" s="72"/>
      <c r="AA86" s="72">
        <f>IF('Procedure details'!E86&lt;&gt;"",VLOOKUP('Procedure details'!E86,Lists!$M$2:$N$37,2,FALSE),"")</f>
      </c>
      <c r="AB86" s="72">
        <f>IF('Procedure details'!E86&lt;&gt;"",VLOOKUP('Procedure details'!E86,Lists!$M$2:$O$37,3,FALSE),"")</f>
      </c>
      <c r="AC86" s="72">
        <f>IF('Procedure details'!N86&lt;&gt;"",VLOOKUP('Procedure details'!N86,Lists!$B$2:$C$71,2,FALSE),"")</f>
      </c>
      <c r="AD86" s="72">
        <f>IF('Procedure details'!H86&lt;&gt;"",VLOOKUP('Procedure details'!H86,Lists!$AP$2:$AQ$3,2,FALSE),"")</f>
      </c>
      <c r="AE86" s="72">
        <f>IF('Procedure details'!N86&lt;&gt;"",VLOOKUP('Procedure details'!N86,Lists!$B$2:$D$71,3,FALSE),"")</f>
      </c>
      <c r="AF86" s="72">
        <f>IF('Procedure details'!P86&lt;&gt;"",VLOOKUP('Procedure details'!P86,Lists!$AD$2:$AE$11,2,FALSE),"")</f>
      </c>
      <c r="AG86">
        <f>IF(AND(AB86=1,'Procedure details'!G86&gt;99,'Procedure details'!V86=""),1,0)</f>
        <v>0</v>
      </c>
      <c r="AH86">
        <f>IF(AND(AB86=0,'Procedure details'!G86&gt;999,'Procedure details'!V86=""),1,0)</f>
        <v>0</v>
      </c>
    </row>
    <row r="87" spans="24:34" ht="15">
      <c r="X87" s="67">
        <v>87</v>
      </c>
      <c r="Y87" s="72">
        <f>COUNTA('Procedure details'!E87:'Procedure details'!V87)</f>
        <v>0</v>
      </c>
      <c r="Z87" s="72"/>
      <c r="AA87" s="72">
        <f>IF('Procedure details'!E87&lt;&gt;"",VLOOKUP('Procedure details'!E87,Lists!$M$2:$N$37,2,FALSE),"")</f>
      </c>
      <c r="AB87" s="72">
        <f>IF('Procedure details'!E87&lt;&gt;"",VLOOKUP('Procedure details'!E87,Lists!$M$2:$O$37,3,FALSE),"")</f>
      </c>
      <c r="AC87" s="72">
        <f>IF('Procedure details'!N87&lt;&gt;"",VLOOKUP('Procedure details'!N87,Lists!$B$2:$C$71,2,FALSE),"")</f>
      </c>
      <c r="AD87" s="72">
        <f>IF('Procedure details'!H87&lt;&gt;"",VLOOKUP('Procedure details'!H87,Lists!$AP$2:$AQ$3,2,FALSE),"")</f>
      </c>
      <c r="AE87" s="72">
        <f>IF('Procedure details'!N87&lt;&gt;"",VLOOKUP('Procedure details'!N87,Lists!$B$2:$D$71,3,FALSE),"")</f>
      </c>
      <c r="AF87" s="72">
        <f>IF('Procedure details'!P87&lt;&gt;"",VLOOKUP('Procedure details'!P87,Lists!$AD$2:$AE$11,2,FALSE),"")</f>
      </c>
      <c r="AG87">
        <f>IF(AND(AB87=1,'Procedure details'!G87&gt;99,'Procedure details'!V87=""),1,0)</f>
        <v>0</v>
      </c>
      <c r="AH87">
        <f>IF(AND(AB87=0,'Procedure details'!G87&gt;999,'Procedure details'!V87=""),1,0)</f>
        <v>0</v>
      </c>
    </row>
    <row r="88" spans="24:34" ht="15">
      <c r="X88" s="67">
        <v>88</v>
      </c>
      <c r="Y88" s="72">
        <f>COUNTA('Procedure details'!E88:'Procedure details'!V88)</f>
        <v>0</v>
      </c>
      <c r="Z88" s="72"/>
      <c r="AA88" s="72">
        <f>IF('Procedure details'!E88&lt;&gt;"",VLOOKUP('Procedure details'!E88,Lists!$M$2:$N$37,2,FALSE),"")</f>
      </c>
      <c r="AB88" s="72">
        <f>IF('Procedure details'!E88&lt;&gt;"",VLOOKUP('Procedure details'!E88,Lists!$M$2:$O$37,3,FALSE),"")</f>
      </c>
      <c r="AC88" s="72">
        <f>IF('Procedure details'!N88&lt;&gt;"",VLOOKUP('Procedure details'!N88,Lists!$B$2:$C$71,2,FALSE),"")</f>
      </c>
      <c r="AD88" s="72">
        <f>IF('Procedure details'!H88&lt;&gt;"",VLOOKUP('Procedure details'!H88,Lists!$AP$2:$AQ$3,2,FALSE),"")</f>
      </c>
      <c r="AE88" s="72">
        <f>IF('Procedure details'!N88&lt;&gt;"",VLOOKUP('Procedure details'!N88,Lists!$B$2:$D$71,3,FALSE),"")</f>
      </c>
      <c r="AF88" s="72">
        <f>IF('Procedure details'!P88&lt;&gt;"",VLOOKUP('Procedure details'!P88,Lists!$AD$2:$AE$11,2,FALSE),"")</f>
      </c>
      <c r="AG88">
        <f>IF(AND(AB88=1,'Procedure details'!G88&gt;99,'Procedure details'!V88=""),1,0)</f>
        <v>0</v>
      </c>
      <c r="AH88">
        <f>IF(AND(AB88=0,'Procedure details'!G88&gt;999,'Procedure details'!V88=""),1,0)</f>
        <v>0</v>
      </c>
    </row>
    <row r="89" spans="24:34" ht="15">
      <c r="X89" s="67">
        <v>89</v>
      </c>
      <c r="Y89" s="72">
        <f>COUNTA('Procedure details'!E89:'Procedure details'!V89)</f>
        <v>0</v>
      </c>
      <c r="Z89" s="72"/>
      <c r="AA89" s="72">
        <f>IF('Procedure details'!E89&lt;&gt;"",VLOOKUP('Procedure details'!E89,Lists!$M$2:$N$37,2,FALSE),"")</f>
      </c>
      <c r="AB89" s="72">
        <f>IF('Procedure details'!E89&lt;&gt;"",VLOOKUP('Procedure details'!E89,Lists!$M$2:$O$37,3,FALSE),"")</f>
      </c>
      <c r="AC89" s="72">
        <f>IF('Procedure details'!N89&lt;&gt;"",VLOOKUP('Procedure details'!N89,Lists!$B$2:$C$71,2,FALSE),"")</f>
      </c>
      <c r="AD89" s="72">
        <f>IF('Procedure details'!H89&lt;&gt;"",VLOOKUP('Procedure details'!H89,Lists!$AP$2:$AQ$3,2,FALSE),"")</f>
      </c>
      <c r="AE89" s="72">
        <f>IF('Procedure details'!N89&lt;&gt;"",VLOOKUP('Procedure details'!N89,Lists!$B$2:$D$71,3,FALSE),"")</f>
      </c>
      <c r="AF89" s="72">
        <f>IF('Procedure details'!P89&lt;&gt;"",VLOOKUP('Procedure details'!P89,Lists!$AD$2:$AE$11,2,FALSE),"")</f>
      </c>
      <c r="AG89">
        <f>IF(AND(AB89=1,'Procedure details'!G89&gt;99,'Procedure details'!V89=""),1,0)</f>
        <v>0</v>
      </c>
      <c r="AH89">
        <f>IF(AND(AB89=0,'Procedure details'!G89&gt;999,'Procedure details'!V89=""),1,0)</f>
        <v>0</v>
      </c>
    </row>
    <row r="90" spans="24:34" ht="15">
      <c r="X90" s="67">
        <v>90</v>
      </c>
      <c r="Y90" s="72">
        <f>COUNTA('Procedure details'!E90:'Procedure details'!V90)</f>
        <v>0</v>
      </c>
      <c r="Z90" s="72"/>
      <c r="AA90" s="72">
        <f>IF('Procedure details'!E90&lt;&gt;"",VLOOKUP('Procedure details'!E90,Lists!$M$2:$N$37,2,FALSE),"")</f>
      </c>
      <c r="AB90" s="72">
        <f>IF('Procedure details'!E90&lt;&gt;"",VLOOKUP('Procedure details'!E90,Lists!$M$2:$O$37,3,FALSE),"")</f>
      </c>
      <c r="AC90" s="72">
        <f>IF('Procedure details'!N90&lt;&gt;"",VLOOKUP('Procedure details'!N90,Lists!$B$2:$C$71,2,FALSE),"")</f>
      </c>
      <c r="AD90" s="72">
        <f>IF('Procedure details'!H90&lt;&gt;"",VLOOKUP('Procedure details'!H90,Lists!$AP$2:$AQ$3,2,FALSE),"")</f>
      </c>
      <c r="AE90" s="72">
        <f>IF('Procedure details'!N90&lt;&gt;"",VLOOKUP('Procedure details'!N90,Lists!$B$2:$D$71,3,FALSE),"")</f>
      </c>
      <c r="AF90" s="72">
        <f>IF('Procedure details'!P90&lt;&gt;"",VLOOKUP('Procedure details'!P90,Lists!$AD$2:$AE$11,2,FALSE),"")</f>
      </c>
      <c r="AG90">
        <f>IF(AND(AB90=1,'Procedure details'!G90&gt;99,'Procedure details'!V90=""),1,0)</f>
        <v>0</v>
      </c>
      <c r="AH90">
        <f>IF(AND(AB90=0,'Procedure details'!G90&gt;999,'Procedure details'!V90=""),1,0)</f>
        <v>0</v>
      </c>
    </row>
    <row r="91" spans="24:34" ht="15">
      <c r="X91" s="67">
        <v>91</v>
      </c>
      <c r="Y91" s="72">
        <f>COUNTA('Procedure details'!E91:'Procedure details'!V91)</f>
        <v>0</v>
      </c>
      <c r="Z91" s="72"/>
      <c r="AA91" s="72">
        <f>IF('Procedure details'!E91&lt;&gt;"",VLOOKUP('Procedure details'!E91,Lists!$M$2:$N$37,2,FALSE),"")</f>
      </c>
      <c r="AB91" s="72">
        <f>IF('Procedure details'!E91&lt;&gt;"",VLOOKUP('Procedure details'!E91,Lists!$M$2:$O$37,3,FALSE),"")</f>
      </c>
      <c r="AC91" s="72">
        <f>IF('Procedure details'!N91&lt;&gt;"",VLOOKUP('Procedure details'!N91,Lists!$B$2:$C$71,2,FALSE),"")</f>
      </c>
      <c r="AD91" s="72">
        <f>IF('Procedure details'!H91&lt;&gt;"",VLOOKUP('Procedure details'!H91,Lists!$AP$2:$AQ$3,2,FALSE),"")</f>
      </c>
      <c r="AE91" s="72">
        <f>IF('Procedure details'!N91&lt;&gt;"",VLOOKUP('Procedure details'!N91,Lists!$B$2:$D$71,3,FALSE),"")</f>
      </c>
      <c r="AF91" s="72">
        <f>IF('Procedure details'!P91&lt;&gt;"",VLOOKUP('Procedure details'!P91,Lists!$AD$2:$AE$11,2,FALSE),"")</f>
      </c>
      <c r="AG91">
        <f>IF(AND(AB91=1,'Procedure details'!G91&gt;99,'Procedure details'!V91=""),1,0)</f>
        <v>0</v>
      </c>
      <c r="AH91">
        <f>IF(AND(AB91=0,'Procedure details'!G91&gt;999,'Procedure details'!V91=""),1,0)</f>
        <v>0</v>
      </c>
    </row>
    <row r="92" spans="24:34" ht="15">
      <c r="X92" s="67">
        <v>92</v>
      </c>
      <c r="Y92" s="72">
        <f>COUNTA('Procedure details'!E92:'Procedure details'!V92)</f>
        <v>0</v>
      </c>
      <c r="Z92" s="72"/>
      <c r="AA92" s="72">
        <f>IF('Procedure details'!E92&lt;&gt;"",VLOOKUP('Procedure details'!E92,Lists!$M$2:$N$37,2,FALSE),"")</f>
      </c>
      <c r="AB92" s="72">
        <f>IF('Procedure details'!E92&lt;&gt;"",VLOOKUP('Procedure details'!E92,Lists!$M$2:$O$37,3,FALSE),"")</f>
      </c>
      <c r="AC92" s="72">
        <f>IF('Procedure details'!N92&lt;&gt;"",VLOOKUP('Procedure details'!N92,Lists!$B$2:$C$71,2,FALSE),"")</f>
      </c>
      <c r="AD92" s="72">
        <f>IF('Procedure details'!H92&lt;&gt;"",VLOOKUP('Procedure details'!H92,Lists!$AP$2:$AQ$3,2,FALSE),"")</f>
      </c>
      <c r="AE92" s="72">
        <f>IF('Procedure details'!N92&lt;&gt;"",VLOOKUP('Procedure details'!N92,Lists!$B$2:$D$71,3,FALSE),"")</f>
      </c>
      <c r="AF92" s="72">
        <f>IF('Procedure details'!P92&lt;&gt;"",VLOOKUP('Procedure details'!P92,Lists!$AD$2:$AE$11,2,FALSE),"")</f>
      </c>
      <c r="AG92">
        <f>IF(AND(AB92=1,'Procedure details'!G92&gt;99,'Procedure details'!V92=""),1,0)</f>
        <v>0</v>
      </c>
      <c r="AH92">
        <f>IF(AND(AB92=0,'Procedure details'!G92&gt;999,'Procedure details'!V92=""),1,0)</f>
        <v>0</v>
      </c>
    </row>
    <row r="93" spans="24:34" ht="15">
      <c r="X93" s="67">
        <v>93</v>
      </c>
      <c r="Y93" s="72">
        <f>COUNTA('Procedure details'!E93:'Procedure details'!V93)</f>
        <v>0</v>
      </c>
      <c r="Z93" s="72"/>
      <c r="AA93" s="72">
        <f>IF('Procedure details'!E93&lt;&gt;"",VLOOKUP('Procedure details'!E93,Lists!$M$2:$N$37,2,FALSE),"")</f>
      </c>
      <c r="AB93" s="72">
        <f>IF('Procedure details'!E93&lt;&gt;"",VLOOKUP('Procedure details'!E93,Lists!$M$2:$O$37,3,FALSE),"")</f>
      </c>
      <c r="AC93" s="72">
        <f>IF('Procedure details'!N93&lt;&gt;"",VLOOKUP('Procedure details'!N93,Lists!$B$2:$C$71,2,FALSE),"")</f>
      </c>
      <c r="AD93" s="72">
        <f>IF('Procedure details'!H93&lt;&gt;"",VLOOKUP('Procedure details'!H93,Lists!$AP$2:$AQ$3,2,FALSE),"")</f>
      </c>
      <c r="AE93" s="72">
        <f>IF('Procedure details'!N93&lt;&gt;"",VLOOKUP('Procedure details'!N93,Lists!$B$2:$D$71,3,FALSE),"")</f>
      </c>
      <c r="AF93" s="72">
        <f>IF('Procedure details'!P93&lt;&gt;"",VLOOKUP('Procedure details'!P93,Lists!$AD$2:$AE$11,2,FALSE),"")</f>
      </c>
      <c r="AG93">
        <f>IF(AND(AB93=1,'Procedure details'!G93&gt;99,'Procedure details'!V93=""),1,0)</f>
        <v>0</v>
      </c>
      <c r="AH93">
        <f>IF(AND(AB93=0,'Procedure details'!G93&gt;999,'Procedure details'!V93=""),1,0)</f>
        <v>0</v>
      </c>
    </row>
    <row r="94" spans="24:34" ht="15">
      <c r="X94" s="67">
        <v>94</v>
      </c>
      <c r="Y94" s="72">
        <f>COUNTA('Procedure details'!E94:'Procedure details'!V94)</f>
        <v>0</v>
      </c>
      <c r="Z94" s="72"/>
      <c r="AA94" s="72">
        <f>IF('Procedure details'!E94&lt;&gt;"",VLOOKUP('Procedure details'!E94,Lists!$M$2:$N$37,2,FALSE),"")</f>
      </c>
      <c r="AB94" s="72">
        <f>IF('Procedure details'!E94&lt;&gt;"",VLOOKUP('Procedure details'!E94,Lists!$M$2:$O$37,3,FALSE),"")</f>
      </c>
      <c r="AC94" s="72">
        <f>IF('Procedure details'!N94&lt;&gt;"",VLOOKUP('Procedure details'!N94,Lists!$B$2:$C$71,2,FALSE),"")</f>
      </c>
      <c r="AD94" s="72">
        <f>IF('Procedure details'!H94&lt;&gt;"",VLOOKUP('Procedure details'!H94,Lists!$AP$2:$AQ$3,2,FALSE),"")</f>
      </c>
      <c r="AE94" s="72">
        <f>IF('Procedure details'!N94&lt;&gt;"",VLOOKUP('Procedure details'!N94,Lists!$B$2:$D$71,3,FALSE),"")</f>
      </c>
      <c r="AF94" s="72">
        <f>IF('Procedure details'!P94&lt;&gt;"",VLOOKUP('Procedure details'!P94,Lists!$AD$2:$AE$11,2,FALSE),"")</f>
      </c>
      <c r="AG94">
        <f>IF(AND(AB94=1,'Procedure details'!G94&gt;99,'Procedure details'!V94=""),1,0)</f>
        <v>0</v>
      </c>
      <c r="AH94">
        <f>IF(AND(AB94=0,'Procedure details'!G94&gt;999,'Procedure details'!V94=""),1,0)</f>
        <v>0</v>
      </c>
    </row>
    <row r="95" spans="24:34" ht="15">
      <c r="X95" s="67">
        <v>95</v>
      </c>
      <c r="Y95" s="72">
        <f>COUNTA('Procedure details'!E95:'Procedure details'!V95)</f>
        <v>0</v>
      </c>
      <c r="Z95" s="72"/>
      <c r="AA95" s="72">
        <f>IF('Procedure details'!E95&lt;&gt;"",VLOOKUP('Procedure details'!E95,Lists!$M$2:$N$37,2,FALSE),"")</f>
      </c>
      <c r="AB95" s="72">
        <f>IF('Procedure details'!E95&lt;&gt;"",VLOOKUP('Procedure details'!E95,Lists!$M$2:$O$37,3,FALSE),"")</f>
      </c>
      <c r="AC95" s="72">
        <f>IF('Procedure details'!N95&lt;&gt;"",VLOOKUP('Procedure details'!N95,Lists!$B$2:$C$71,2,FALSE),"")</f>
      </c>
      <c r="AD95" s="72">
        <f>IF('Procedure details'!H95&lt;&gt;"",VLOOKUP('Procedure details'!H95,Lists!$AP$2:$AQ$3,2,FALSE),"")</f>
      </c>
      <c r="AE95" s="72">
        <f>IF('Procedure details'!N95&lt;&gt;"",VLOOKUP('Procedure details'!N95,Lists!$B$2:$D$71,3,FALSE),"")</f>
      </c>
      <c r="AF95" s="72">
        <f>IF('Procedure details'!P95&lt;&gt;"",VLOOKUP('Procedure details'!P95,Lists!$AD$2:$AE$11,2,FALSE),"")</f>
      </c>
      <c r="AG95">
        <f>IF(AND(AB95=1,'Procedure details'!G95&gt;99,'Procedure details'!V95=""),1,0)</f>
        <v>0</v>
      </c>
      <c r="AH95">
        <f>IF(AND(AB95=0,'Procedure details'!G95&gt;999,'Procedure details'!V95=""),1,0)</f>
        <v>0</v>
      </c>
    </row>
    <row r="96" spans="24:34" ht="15">
      <c r="X96" s="67">
        <v>96</v>
      </c>
      <c r="Y96" s="72">
        <f>COUNTA('Procedure details'!E96:'Procedure details'!V96)</f>
        <v>0</v>
      </c>
      <c r="Z96" s="72"/>
      <c r="AA96" s="72">
        <f>IF('Procedure details'!E96&lt;&gt;"",VLOOKUP('Procedure details'!E96,Lists!$M$2:$N$37,2,FALSE),"")</f>
      </c>
      <c r="AB96" s="72">
        <f>IF('Procedure details'!E96&lt;&gt;"",VLOOKUP('Procedure details'!E96,Lists!$M$2:$O$37,3,FALSE),"")</f>
      </c>
      <c r="AC96" s="72">
        <f>IF('Procedure details'!N96&lt;&gt;"",VLOOKUP('Procedure details'!N96,Lists!$B$2:$C$71,2,FALSE),"")</f>
      </c>
      <c r="AD96" s="72">
        <f>IF('Procedure details'!H96&lt;&gt;"",VLOOKUP('Procedure details'!H96,Lists!$AP$2:$AQ$3,2,FALSE),"")</f>
      </c>
      <c r="AE96" s="72">
        <f>IF('Procedure details'!N96&lt;&gt;"",VLOOKUP('Procedure details'!N96,Lists!$B$2:$D$71,3,FALSE),"")</f>
      </c>
      <c r="AF96" s="72">
        <f>IF('Procedure details'!P96&lt;&gt;"",VLOOKUP('Procedure details'!P96,Lists!$AD$2:$AE$11,2,FALSE),"")</f>
      </c>
      <c r="AG96">
        <f>IF(AND(AB96=1,'Procedure details'!G96&gt;99,'Procedure details'!V96=""),1,0)</f>
        <v>0</v>
      </c>
      <c r="AH96">
        <f>IF(AND(AB96=0,'Procedure details'!G96&gt;999,'Procedure details'!V96=""),1,0)</f>
        <v>0</v>
      </c>
    </row>
    <row r="97" spans="24:34" ht="15">
      <c r="X97" s="67">
        <v>97</v>
      </c>
      <c r="Y97" s="72">
        <f>COUNTA('Procedure details'!E97:'Procedure details'!V97)</f>
        <v>0</v>
      </c>
      <c r="Z97" s="72"/>
      <c r="AA97" s="72">
        <f>IF('Procedure details'!E97&lt;&gt;"",VLOOKUP('Procedure details'!E97,Lists!$M$2:$N$37,2,FALSE),"")</f>
      </c>
      <c r="AB97" s="72">
        <f>IF('Procedure details'!E97&lt;&gt;"",VLOOKUP('Procedure details'!E97,Lists!$M$2:$O$37,3,FALSE),"")</f>
      </c>
      <c r="AC97" s="72">
        <f>IF('Procedure details'!N97&lt;&gt;"",VLOOKUP('Procedure details'!N97,Lists!$B$2:$C$71,2,FALSE),"")</f>
      </c>
      <c r="AD97" s="72">
        <f>IF('Procedure details'!H97&lt;&gt;"",VLOOKUP('Procedure details'!H97,Lists!$AP$2:$AQ$3,2,FALSE),"")</f>
      </c>
      <c r="AE97" s="72">
        <f>IF('Procedure details'!N97&lt;&gt;"",VLOOKUP('Procedure details'!N97,Lists!$B$2:$D$71,3,FALSE),"")</f>
      </c>
      <c r="AF97" s="72">
        <f>IF('Procedure details'!P97&lt;&gt;"",VLOOKUP('Procedure details'!P97,Lists!$AD$2:$AE$11,2,FALSE),"")</f>
      </c>
      <c r="AG97">
        <f>IF(AND(AB97=1,'Procedure details'!G97&gt;99,'Procedure details'!V97=""),1,0)</f>
        <v>0</v>
      </c>
      <c r="AH97">
        <f>IF(AND(AB97=0,'Procedure details'!G97&gt;999,'Procedure details'!V97=""),1,0)</f>
        <v>0</v>
      </c>
    </row>
    <row r="98" spans="24:34" ht="15">
      <c r="X98" s="67">
        <v>98</v>
      </c>
      <c r="Y98" s="72">
        <f>COUNTA('Procedure details'!E98:'Procedure details'!V98)</f>
        <v>0</v>
      </c>
      <c r="Z98" s="72"/>
      <c r="AA98" s="72">
        <f>IF('Procedure details'!E98&lt;&gt;"",VLOOKUP('Procedure details'!E98,Lists!$M$2:$N$37,2,FALSE),"")</f>
      </c>
      <c r="AB98" s="72">
        <f>IF('Procedure details'!E98&lt;&gt;"",VLOOKUP('Procedure details'!E98,Lists!$M$2:$O$37,3,FALSE),"")</f>
      </c>
      <c r="AC98" s="72">
        <f>IF('Procedure details'!N98&lt;&gt;"",VLOOKUP('Procedure details'!N98,Lists!$B$2:$C$71,2,FALSE),"")</f>
      </c>
      <c r="AD98" s="72">
        <f>IF('Procedure details'!H98&lt;&gt;"",VLOOKUP('Procedure details'!H98,Lists!$AP$2:$AQ$3,2,FALSE),"")</f>
      </c>
      <c r="AE98" s="72">
        <f>IF('Procedure details'!N98&lt;&gt;"",VLOOKUP('Procedure details'!N98,Lists!$B$2:$D$71,3,FALSE),"")</f>
      </c>
      <c r="AF98" s="72">
        <f>IF('Procedure details'!P98&lt;&gt;"",VLOOKUP('Procedure details'!P98,Lists!$AD$2:$AE$11,2,FALSE),"")</f>
      </c>
      <c r="AG98">
        <f>IF(AND(AB98=1,'Procedure details'!G98&gt;99,'Procedure details'!V98=""),1,0)</f>
        <v>0</v>
      </c>
      <c r="AH98">
        <f>IF(AND(AB98=0,'Procedure details'!G98&gt;999,'Procedure details'!V98=""),1,0)</f>
        <v>0</v>
      </c>
    </row>
    <row r="99" spans="24:34" ht="15">
      <c r="X99" s="67">
        <v>99</v>
      </c>
      <c r="Y99" s="72">
        <f>COUNTA('Procedure details'!E99:'Procedure details'!V99)</f>
        <v>0</v>
      </c>
      <c r="Z99" s="72"/>
      <c r="AA99" s="72">
        <f>IF('Procedure details'!E99&lt;&gt;"",VLOOKUP('Procedure details'!E99,Lists!$M$2:$N$37,2,FALSE),"")</f>
      </c>
      <c r="AB99" s="72">
        <f>IF('Procedure details'!E99&lt;&gt;"",VLOOKUP('Procedure details'!E99,Lists!$M$2:$O$37,3,FALSE),"")</f>
      </c>
      <c r="AC99" s="72">
        <f>IF('Procedure details'!N99&lt;&gt;"",VLOOKUP('Procedure details'!N99,Lists!$B$2:$C$71,2,FALSE),"")</f>
      </c>
      <c r="AD99" s="72">
        <f>IF('Procedure details'!H99&lt;&gt;"",VLOOKUP('Procedure details'!H99,Lists!$AP$2:$AQ$3,2,FALSE),"")</f>
      </c>
      <c r="AE99" s="72">
        <f>IF('Procedure details'!N99&lt;&gt;"",VLOOKUP('Procedure details'!N99,Lists!$B$2:$D$71,3,FALSE),"")</f>
      </c>
      <c r="AF99" s="72">
        <f>IF('Procedure details'!P99&lt;&gt;"",VLOOKUP('Procedure details'!P99,Lists!$AD$2:$AE$11,2,FALSE),"")</f>
      </c>
      <c r="AG99">
        <f>IF(AND(AB99=1,'Procedure details'!G99&gt;99,'Procedure details'!V99=""),1,0)</f>
        <v>0</v>
      </c>
      <c r="AH99">
        <f>IF(AND(AB99=0,'Procedure details'!G99&gt;999,'Procedure details'!V99=""),1,0)</f>
        <v>0</v>
      </c>
    </row>
    <row r="100" spans="24:34" ht="15">
      <c r="X100" s="67">
        <v>100</v>
      </c>
      <c r="Y100" s="72">
        <f>COUNTA('Procedure details'!E100:'Procedure details'!V100)</f>
        <v>0</v>
      </c>
      <c r="Z100" s="72"/>
      <c r="AA100" s="72">
        <f>IF('Procedure details'!E100&lt;&gt;"",VLOOKUP('Procedure details'!E100,Lists!$M$2:$N$37,2,FALSE),"")</f>
      </c>
      <c r="AB100" s="72">
        <f>IF('Procedure details'!E100&lt;&gt;"",VLOOKUP('Procedure details'!E100,Lists!$M$2:$O$37,3,FALSE),"")</f>
      </c>
      <c r="AC100" s="72">
        <f>IF('Procedure details'!N100&lt;&gt;"",VLOOKUP('Procedure details'!N100,Lists!$B$2:$C$71,2,FALSE),"")</f>
      </c>
      <c r="AD100" s="72">
        <f>IF('Procedure details'!H100&lt;&gt;"",VLOOKUP('Procedure details'!H100,Lists!$AP$2:$AQ$3,2,FALSE),"")</f>
      </c>
      <c r="AE100" s="72">
        <f>IF('Procedure details'!N100&lt;&gt;"",VLOOKUP('Procedure details'!N100,Lists!$B$2:$D$71,3,FALSE),"")</f>
      </c>
      <c r="AF100" s="72">
        <f>IF('Procedure details'!P100&lt;&gt;"",VLOOKUP('Procedure details'!P100,Lists!$AD$2:$AE$11,2,FALSE),"")</f>
      </c>
      <c r="AG100">
        <f>IF(AND(AB100=1,'Procedure details'!G100&gt;99,'Procedure details'!V100=""),1,0)</f>
        <v>0</v>
      </c>
      <c r="AH100">
        <f>IF(AND(AB100=0,'Procedure details'!G100&gt;999,'Procedure details'!V100=""),1,0)</f>
        <v>0</v>
      </c>
    </row>
    <row r="101" spans="24:34" ht="15">
      <c r="X101" s="67">
        <v>101</v>
      </c>
      <c r="Y101" s="72">
        <f>COUNTA('Procedure details'!E101:'Procedure details'!V101)</f>
        <v>0</v>
      </c>
      <c r="Z101" s="72"/>
      <c r="AA101" s="72">
        <f>IF('Procedure details'!E101&lt;&gt;"",VLOOKUP('Procedure details'!E101,Lists!$M$2:$N$37,2,FALSE),"")</f>
      </c>
      <c r="AB101" s="72">
        <f>IF('Procedure details'!E101&lt;&gt;"",VLOOKUP('Procedure details'!E101,Lists!$M$2:$O$37,3,FALSE),"")</f>
      </c>
      <c r="AC101" s="72">
        <f>IF('Procedure details'!N101&lt;&gt;"",VLOOKUP('Procedure details'!N101,Lists!$B$2:$C$71,2,FALSE),"")</f>
      </c>
      <c r="AD101" s="72">
        <f>IF('Procedure details'!H101&lt;&gt;"",VLOOKUP('Procedure details'!H101,Lists!$AP$2:$AQ$3,2,FALSE),"")</f>
      </c>
      <c r="AE101" s="72">
        <f>IF('Procedure details'!N101&lt;&gt;"",VLOOKUP('Procedure details'!N101,Lists!$B$2:$D$71,3,FALSE),"")</f>
      </c>
      <c r="AF101" s="72">
        <f>IF('Procedure details'!P101&lt;&gt;"",VLOOKUP('Procedure details'!P101,Lists!$AD$2:$AE$11,2,FALSE),"")</f>
      </c>
      <c r="AG101">
        <f>IF(AND(AB101=1,'Procedure details'!G101&gt;99,'Procedure details'!V101=""),1,0)</f>
        <v>0</v>
      </c>
      <c r="AH101">
        <f>IF(AND(AB101=0,'Procedure details'!G101&gt;999,'Procedure details'!V101=""),1,0)</f>
        <v>0</v>
      </c>
    </row>
    <row r="102" spans="24:34" ht="15">
      <c r="X102" s="67">
        <v>102</v>
      </c>
      <c r="Y102" s="72">
        <f>COUNTA('Procedure details'!E102:'Procedure details'!V102)</f>
        <v>0</v>
      </c>
      <c r="Z102" s="72"/>
      <c r="AA102" s="72">
        <f>IF('Procedure details'!E102&lt;&gt;"",VLOOKUP('Procedure details'!E102,Lists!$M$2:$N$37,2,FALSE),"")</f>
      </c>
      <c r="AB102" s="72">
        <f>IF('Procedure details'!E102&lt;&gt;"",VLOOKUP('Procedure details'!E102,Lists!$M$2:$O$37,3,FALSE),"")</f>
      </c>
      <c r="AC102" s="72">
        <f>IF('Procedure details'!N102&lt;&gt;"",VLOOKUP('Procedure details'!N102,Lists!$B$2:$C$71,2,FALSE),"")</f>
      </c>
      <c r="AD102" s="72">
        <f>IF('Procedure details'!H102&lt;&gt;"",VLOOKUP('Procedure details'!H102,Lists!$AP$2:$AQ$3,2,FALSE),"")</f>
      </c>
      <c r="AE102" s="72">
        <f>IF('Procedure details'!N102&lt;&gt;"",VLOOKUP('Procedure details'!N102,Lists!$B$2:$D$71,3,FALSE),"")</f>
      </c>
      <c r="AF102" s="72">
        <f>IF('Procedure details'!P102&lt;&gt;"",VLOOKUP('Procedure details'!P102,Lists!$AD$2:$AE$11,2,FALSE),"")</f>
      </c>
      <c r="AG102">
        <f>IF(AND(AB102=1,'Procedure details'!G102&gt;99,'Procedure details'!V102=""),1,0)</f>
        <v>0</v>
      </c>
      <c r="AH102">
        <f>IF(AND(AB102=0,'Procedure details'!G102&gt;999,'Procedure details'!V102=""),1,0)</f>
        <v>0</v>
      </c>
    </row>
    <row r="103" spans="24:34" ht="15">
      <c r="X103" s="67">
        <v>103</v>
      </c>
      <c r="Y103" s="72">
        <f>COUNTA('Procedure details'!E103:'Procedure details'!V103)</f>
        <v>0</v>
      </c>
      <c r="Z103" s="72"/>
      <c r="AA103" s="72">
        <f>IF('Procedure details'!E103&lt;&gt;"",VLOOKUP('Procedure details'!E103,Lists!$M$2:$N$37,2,FALSE),"")</f>
      </c>
      <c r="AB103" s="72">
        <f>IF('Procedure details'!E103&lt;&gt;"",VLOOKUP('Procedure details'!E103,Lists!$M$2:$O$37,3,FALSE),"")</f>
      </c>
      <c r="AC103" s="72">
        <f>IF('Procedure details'!N103&lt;&gt;"",VLOOKUP('Procedure details'!N103,Lists!$B$2:$C$71,2,FALSE),"")</f>
      </c>
      <c r="AD103" s="72">
        <f>IF('Procedure details'!H103&lt;&gt;"",VLOOKUP('Procedure details'!H103,Lists!$AP$2:$AQ$3,2,FALSE),"")</f>
      </c>
      <c r="AE103" s="72">
        <f>IF('Procedure details'!N103&lt;&gt;"",VLOOKUP('Procedure details'!N103,Lists!$B$2:$D$71,3,FALSE),"")</f>
      </c>
      <c r="AF103" s="72">
        <f>IF('Procedure details'!P103&lt;&gt;"",VLOOKUP('Procedure details'!P103,Lists!$AD$2:$AE$11,2,FALSE),"")</f>
      </c>
      <c r="AG103">
        <f>IF(AND(AB103=1,'Procedure details'!G103&gt;99,'Procedure details'!V103=""),1,0)</f>
        <v>0</v>
      </c>
      <c r="AH103">
        <f>IF(AND(AB103=0,'Procedure details'!G103&gt;999,'Procedure details'!V103=""),1,0)</f>
        <v>0</v>
      </c>
    </row>
    <row r="104" spans="24:34" ht="15">
      <c r="X104" s="67">
        <v>104</v>
      </c>
      <c r="Y104" s="72">
        <f>COUNTA('Procedure details'!E104:'Procedure details'!V104)</f>
        <v>0</v>
      </c>
      <c r="Z104" s="72"/>
      <c r="AA104" s="72">
        <f>IF('Procedure details'!E104&lt;&gt;"",VLOOKUP('Procedure details'!E104,Lists!$M$2:$N$37,2,FALSE),"")</f>
      </c>
      <c r="AB104" s="72">
        <f>IF('Procedure details'!E104&lt;&gt;"",VLOOKUP('Procedure details'!E104,Lists!$M$2:$O$37,3,FALSE),"")</f>
      </c>
      <c r="AC104" s="72">
        <f>IF('Procedure details'!N104&lt;&gt;"",VLOOKUP('Procedure details'!N104,Lists!$B$2:$C$71,2,FALSE),"")</f>
      </c>
      <c r="AD104" s="72">
        <f>IF('Procedure details'!H104&lt;&gt;"",VLOOKUP('Procedure details'!H104,Lists!$AP$2:$AQ$3,2,FALSE),"")</f>
      </c>
      <c r="AE104" s="72">
        <f>IF('Procedure details'!N104&lt;&gt;"",VLOOKUP('Procedure details'!N104,Lists!$B$2:$D$71,3,FALSE),"")</f>
      </c>
      <c r="AF104" s="72">
        <f>IF('Procedure details'!P104&lt;&gt;"",VLOOKUP('Procedure details'!P104,Lists!$AD$2:$AE$11,2,FALSE),"")</f>
      </c>
      <c r="AG104">
        <f>IF(AND(AB104=1,'Procedure details'!G104&gt;99,'Procedure details'!V104=""),1,0)</f>
        <v>0</v>
      </c>
      <c r="AH104">
        <f>IF(AND(AB104=0,'Procedure details'!G104&gt;999,'Procedure details'!V104=""),1,0)</f>
        <v>0</v>
      </c>
    </row>
    <row r="105" spans="24:34" ht="15">
      <c r="X105" s="67">
        <v>105</v>
      </c>
      <c r="Y105" s="72">
        <f>COUNTA('Procedure details'!E105:'Procedure details'!V105)</f>
        <v>0</v>
      </c>
      <c r="Z105" s="72"/>
      <c r="AA105" s="72">
        <f>IF('Procedure details'!E105&lt;&gt;"",VLOOKUP('Procedure details'!E105,Lists!$M$2:$N$37,2,FALSE),"")</f>
      </c>
      <c r="AB105" s="72">
        <f>IF('Procedure details'!E105&lt;&gt;"",VLOOKUP('Procedure details'!E105,Lists!$M$2:$O$37,3,FALSE),"")</f>
      </c>
      <c r="AC105" s="72">
        <f>IF('Procedure details'!N105&lt;&gt;"",VLOOKUP('Procedure details'!N105,Lists!$B$2:$C$71,2,FALSE),"")</f>
      </c>
      <c r="AD105" s="72">
        <f>IF('Procedure details'!H105&lt;&gt;"",VLOOKUP('Procedure details'!H105,Lists!$AP$2:$AQ$3,2,FALSE),"")</f>
      </c>
      <c r="AE105" s="72">
        <f>IF('Procedure details'!N105&lt;&gt;"",VLOOKUP('Procedure details'!N105,Lists!$B$2:$D$71,3,FALSE),"")</f>
      </c>
      <c r="AF105" s="72">
        <f>IF('Procedure details'!P105&lt;&gt;"",VLOOKUP('Procedure details'!P105,Lists!$AD$2:$AE$11,2,FALSE),"")</f>
      </c>
      <c r="AG105">
        <f>IF(AND(AB105=1,'Procedure details'!G105&gt;99,'Procedure details'!V105=""),1,0)</f>
        <v>0</v>
      </c>
      <c r="AH105">
        <f>IF(AND(AB105=0,'Procedure details'!G105&gt;999,'Procedure details'!V105=""),1,0)</f>
        <v>0</v>
      </c>
    </row>
    <row r="106" spans="24:34" ht="15">
      <c r="X106" s="67">
        <v>106</v>
      </c>
      <c r="Y106" s="72">
        <f>COUNTA('Procedure details'!E106:'Procedure details'!V106)</f>
        <v>0</v>
      </c>
      <c r="Z106" s="72"/>
      <c r="AA106" s="72">
        <f>IF('Procedure details'!E106&lt;&gt;"",VLOOKUP('Procedure details'!E106,Lists!$M$2:$N$37,2,FALSE),"")</f>
      </c>
      <c r="AB106" s="72">
        <f>IF('Procedure details'!E106&lt;&gt;"",VLOOKUP('Procedure details'!E106,Lists!$M$2:$O$37,3,FALSE),"")</f>
      </c>
      <c r="AC106" s="72">
        <f>IF('Procedure details'!N106&lt;&gt;"",VLOOKUP('Procedure details'!N106,Lists!$B$2:$C$71,2,FALSE),"")</f>
      </c>
      <c r="AD106" s="72">
        <f>IF('Procedure details'!H106&lt;&gt;"",VLOOKUP('Procedure details'!H106,Lists!$AP$2:$AQ$3,2,FALSE),"")</f>
      </c>
      <c r="AE106" s="72">
        <f>IF('Procedure details'!N106&lt;&gt;"",VLOOKUP('Procedure details'!N106,Lists!$B$2:$D$71,3,FALSE),"")</f>
      </c>
      <c r="AF106" s="72">
        <f>IF('Procedure details'!P106&lt;&gt;"",VLOOKUP('Procedure details'!P106,Lists!$AD$2:$AE$11,2,FALSE),"")</f>
      </c>
      <c r="AG106">
        <f>IF(AND(AB106=1,'Procedure details'!G106&gt;99,'Procedure details'!V106=""),1,0)</f>
        <v>0</v>
      </c>
      <c r="AH106">
        <f>IF(AND(AB106=0,'Procedure details'!G106&gt;999,'Procedure details'!V106=""),1,0)</f>
        <v>0</v>
      </c>
    </row>
    <row r="107" spans="24:34" ht="15">
      <c r="X107" s="67">
        <v>107</v>
      </c>
      <c r="Y107" s="72">
        <f>COUNTA('Procedure details'!E107:'Procedure details'!V107)</f>
        <v>0</v>
      </c>
      <c r="Z107" s="72"/>
      <c r="AA107" s="72">
        <f>IF('Procedure details'!E107&lt;&gt;"",VLOOKUP('Procedure details'!E107,Lists!$M$2:$N$37,2,FALSE),"")</f>
      </c>
      <c r="AB107" s="72">
        <f>IF('Procedure details'!E107&lt;&gt;"",VLOOKUP('Procedure details'!E107,Lists!$M$2:$O$37,3,FALSE),"")</f>
      </c>
      <c r="AC107" s="72">
        <f>IF('Procedure details'!N107&lt;&gt;"",VLOOKUP('Procedure details'!N107,Lists!$B$2:$C$71,2,FALSE),"")</f>
      </c>
      <c r="AD107" s="72">
        <f>IF('Procedure details'!H107&lt;&gt;"",VLOOKUP('Procedure details'!H107,Lists!$AP$2:$AQ$3,2,FALSE),"")</f>
      </c>
      <c r="AE107" s="72">
        <f>IF('Procedure details'!N107&lt;&gt;"",VLOOKUP('Procedure details'!N107,Lists!$B$2:$D$71,3,FALSE),"")</f>
      </c>
      <c r="AF107" s="72">
        <f>IF('Procedure details'!P107&lt;&gt;"",VLOOKUP('Procedure details'!P107,Lists!$AD$2:$AE$11,2,FALSE),"")</f>
      </c>
      <c r="AG107">
        <f>IF(AND(AB107=1,'Procedure details'!G107&gt;99,'Procedure details'!V107=""),1,0)</f>
        <v>0</v>
      </c>
      <c r="AH107">
        <f>IF(AND(AB107=0,'Procedure details'!G107&gt;999,'Procedure details'!V107=""),1,0)</f>
        <v>0</v>
      </c>
    </row>
    <row r="108" spans="24:34" ht="15">
      <c r="X108" s="67">
        <v>108</v>
      </c>
      <c r="Y108" s="72">
        <f>COUNTA('Procedure details'!E108:'Procedure details'!V108)</f>
        <v>0</v>
      </c>
      <c r="Z108" s="72"/>
      <c r="AA108" s="72">
        <f>IF('Procedure details'!E108&lt;&gt;"",VLOOKUP('Procedure details'!E108,Lists!$M$2:$N$37,2,FALSE),"")</f>
      </c>
      <c r="AB108" s="72">
        <f>IF('Procedure details'!E108&lt;&gt;"",VLOOKUP('Procedure details'!E108,Lists!$M$2:$O$37,3,FALSE),"")</f>
      </c>
      <c r="AC108" s="72">
        <f>IF('Procedure details'!N108&lt;&gt;"",VLOOKUP('Procedure details'!N108,Lists!$B$2:$C$71,2,FALSE),"")</f>
      </c>
      <c r="AD108" s="72">
        <f>IF('Procedure details'!H108&lt;&gt;"",VLOOKUP('Procedure details'!H108,Lists!$AP$2:$AQ$3,2,FALSE),"")</f>
      </c>
      <c r="AE108" s="72">
        <f>IF('Procedure details'!N108&lt;&gt;"",VLOOKUP('Procedure details'!N108,Lists!$B$2:$D$71,3,FALSE),"")</f>
      </c>
      <c r="AF108" s="72">
        <f>IF('Procedure details'!P108&lt;&gt;"",VLOOKUP('Procedure details'!P108,Lists!$AD$2:$AE$11,2,FALSE),"")</f>
      </c>
      <c r="AG108">
        <f>IF(AND(AB108=1,'Procedure details'!G108&gt;99,'Procedure details'!V108=""),1,0)</f>
        <v>0</v>
      </c>
      <c r="AH108">
        <f>IF(AND(AB108=0,'Procedure details'!G108&gt;999,'Procedure details'!V108=""),1,0)</f>
        <v>0</v>
      </c>
    </row>
    <row r="109" spans="24:34" ht="15">
      <c r="X109" s="67">
        <v>109</v>
      </c>
      <c r="Y109" s="72">
        <f>COUNTA('Procedure details'!E109:'Procedure details'!V109)</f>
        <v>0</v>
      </c>
      <c r="Z109" s="72"/>
      <c r="AA109" s="72">
        <f>IF('Procedure details'!E109&lt;&gt;"",VLOOKUP('Procedure details'!E109,Lists!$M$2:$N$37,2,FALSE),"")</f>
      </c>
      <c r="AB109" s="72">
        <f>IF('Procedure details'!E109&lt;&gt;"",VLOOKUP('Procedure details'!E109,Lists!$M$2:$O$37,3,FALSE),"")</f>
      </c>
      <c r="AC109" s="72">
        <f>IF('Procedure details'!N109&lt;&gt;"",VLOOKUP('Procedure details'!N109,Lists!$B$2:$C$71,2,FALSE),"")</f>
      </c>
      <c r="AD109" s="72">
        <f>IF('Procedure details'!H109&lt;&gt;"",VLOOKUP('Procedure details'!H109,Lists!$AP$2:$AQ$3,2,FALSE),"")</f>
      </c>
      <c r="AE109" s="72">
        <f>IF('Procedure details'!N109&lt;&gt;"",VLOOKUP('Procedure details'!N109,Lists!$B$2:$D$71,3,FALSE),"")</f>
      </c>
      <c r="AF109" s="72">
        <f>IF('Procedure details'!P109&lt;&gt;"",VLOOKUP('Procedure details'!P109,Lists!$AD$2:$AE$11,2,FALSE),"")</f>
      </c>
      <c r="AG109">
        <f>IF(AND(AB109=1,'Procedure details'!G109&gt;99,'Procedure details'!V109=""),1,0)</f>
        <v>0</v>
      </c>
      <c r="AH109">
        <f>IF(AND(AB109=0,'Procedure details'!G109&gt;999,'Procedure details'!V109=""),1,0)</f>
        <v>0</v>
      </c>
    </row>
    <row r="110" spans="24:34" ht="15">
      <c r="X110" s="67">
        <v>110</v>
      </c>
      <c r="Y110" s="72">
        <f>COUNTA('Procedure details'!E110:'Procedure details'!V110)</f>
        <v>0</v>
      </c>
      <c r="Z110" s="72"/>
      <c r="AA110" s="72">
        <f>IF('Procedure details'!E110&lt;&gt;"",VLOOKUP('Procedure details'!E110,Lists!$M$2:$N$37,2,FALSE),"")</f>
      </c>
      <c r="AB110" s="72">
        <f>IF('Procedure details'!E110&lt;&gt;"",VLOOKUP('Procedure details'!E110,Lists!$M$2:$O$37,3,FALSE),"")</f>
      </c>
      <c r="AC110" s="72">
        <f>IF('Procedure details'!N110&lt;&gt;"",VLOOKUP('Procedure details'!N110,Lists!$B$2:$C$71,2,FALSE),"")</f>
      </c>
      <c r="AD110" s="72">
        <f>IF('Procedure details'!H110&lt;&gt;"",VLOOKUP('Procedure details'!H110,Lists!$AP$2:$AQ$3,2,FALSE),"")</f>
      </c>
      <c r="AE110" s="72">
        <f>IF('Procedure details'!N110&lt;&gt;"",VLOOKUP('Procedure details'!N110,Lists!$B$2:$D$71,3,FALSE),"")</f>
      </c>
      <c r="AF110" s="72">
        <f>IF('Procedure details'!P110&lt;&gt;"",VLOOKUP('Procedure details'!P110,Lists!$AD$2:$AE$11,2,FALSE),"")</f>
      </c>
      <c r="AG110">
        <f>IF(AND(AB110=1,'Procedure details'!G110&gt;99,'Procedure details'!V110=""),1,0)</f>
        <v>0</v>
      </c>
      <c r="AH110">
        <f>IF(AND(AB110=0,'Procedure details'!G110&gt;999,'Procedure details'!V110=""),1,0)</f>
        <v>0</v>
      </c>
    </row>
    <row r="111" spans="24:34" ht="15">
      <c r="X111" s="67">
        <v>111</v>
      </c>
      <c r="Y111" s="72">
        <f>COUNTA('Procedure details'!E111:'Procedure details'!V111)</f>
        <v>0</v>
      </c>
      <c r="Z111" s="72"/>
      <c r="AA111" s="72">
        <f>IF('Procedure details'!E111&lt;&gt;"",VLOOKUP('Procedure details'!E111,Lists!$M$2:$N$37,2,FALSE),"")</f>
      </c>
      <c r="AB111" s="72">
        <f>IF('Procedure details'!E111&lt;&gt;"",VLOOKUP('Procedure details'!E111,Lists!$M$2:$O$37,3,FALSE),"")</f>
      </c>
      <c r="AC111" s="72">
        <f>IF('Procedure details'!N111&lt;&gt;"",VLOOKUP('Procedure details'!N111,Lists!$B$2:$C$71,2,FALSE),"")</f>
      </c>
      <c r="AD111" s="72">
        <f>IF('Procedure details'!H111&lt;&gt;"",VLOOKUP('Procedure details'!H111,Lists!$AP$2:$AQ$3,2,FALSE),"")</f>
      </c>
      <c r="AE111" s="72">
        <f>IF('Procedure details'!N111&lt;&gt;"",VLOOKUP('Procedure details'!N111,Lists!$B$2:$D$71,3,FALSE),"")</f>
      </c>
      <c r="AF111" s="72">
        <f>IF('Procedure details'!P111&lt;&gt;"",VLOOKUP('Procedure details'!P111,Lists!$AD$2:$AE$11,2,FALSE),"")</f>
      </c>
      <c r="AG111">
        <f>IF(AND(AB111=1,'Procedure details'!G111&gt;99,'Procedure details'!V111=""),1,0)</f>
        <v>0</v>
      </c>
      <c r="AH111">
        <f>IF(AND(AB111=0,'Procedure details'!G111&gt;999,'Procedure details'!V111=""),1,0)</f>
        <v>0</v>
      </c>
    </row>
    <row r="112" spans="24:34" ht="15">
      <c r="X112" s="67">
        <v>112</v>
      </c>
      <c r="Y112" s="72">
        <f>COUNTA('Procedure details'!E112:'Procedure details'!V112)</f>
        <v>0</v>
      </c>
      <c r="Z112" s="72"/>
      <c r="AA112" s="72">
        <f>IF('Procedure details'!E112&lt;&gt;"",VLOOKUP('Procedure details'!E112,Lists!$M$2:$N$37,2,FALSE),"")</f>
      </c>
      <c r="AB112" s="72">
        <f>IF('Procedure details'!E112&lt;&gt;"",VLOOKUP('Procedure details'!E112,Lists!$M$2:$O$37,3,FALSE),"")</f>
      </c>
      <c r="AC112" s="72">
        <f>IF('Procedure details'!N112&lt;&gt;"",VLOOKUP('Procedure details'!N112,Lists!$B$2:$C$71,2,FALSE),"")</f>
      </c>
      <c r="AD112" s="72">
        <f>IF('Procedure details'!H112&lt;&gt;"",VLOOKUP('Procedure details'!H112,Lists!$AP$2:$AQ$3,2,FALSE),"")</f>
      </c>
      <c r="AE112" s="72">
        <f>IF('Procedure details'!N112&lt;&gt;"",VLOOKUP('Procedure details'!N112,Lists!$B$2:$D$71,3,FALSE),"")</f>
      </c>
      <c r="AF112" s="72">
        <f>IF('Procedure details'!P112&lt;&gt;"",VLOOKUP('Procedure details'!P112,Lists!$AD$2:$AE$11,2,FALSE),"")</f>
      </c>
      <c r="AG112">
        <f>IF(AND(AB112=1,'Procedure details'!G112&gt;99,'Procedure details'!V112=""),1,0)</f>
        <v>0</v>
      </c>
      <c r="AH112">
        <f>IF(AND(AB112=0,'Procedure details'!G112&gt;999,'Procedure details'!V112=""),1,0)</f>
        <v>0</v>
      </c>
    </row>
    <row r="113" spans="24:34" ht="15">
      <c r="X113" s="67">
        <v>113</v>
      </c>
      <c r="Y113" s="72">
        <f>COUNTA('Procedure details'!E113:'Procedure details'!V113)</f>
        <v>0</v>
      </c>
      <c r="Z113" s="72"/>
      <c r="AA113" s="72">
        <f>IF('Procedure details'!E113&lt;&gt;"",VLOOKUP('Procedure details'!E113,Lists!$M$2:$N$37,2,FALSE),"")</f>
      </c>
      <c r="AB113" s="72">
        <f>IF('Procedure details'!E113&lt;&gt;"",VLOOKUP('Procedure details'!E113,Lists!$M$2:$O$37,3,FALSE),"")</f>
      </c>
      <c r="AC113" s="72">
        <f>IF('Procedure details'!N113&lt;&gt;"",VLOOKUP('Procedure details'!N113,Lists!$B$2:$C$71,2,FALSE),"")</f>
      </c>
      <c r="AD113" s="72">
        <f>IF('Procedure details'!H113&lt;&gt;"",VLOOKUP('Procedure details'!H113,Lists!$AP$2:$AQ$3,2,FALSE),"")</f>
      </c>
      <c r="AE113" s="72">
        <f>IF('Procedure details'!N113&lt;&gt;"",VLOOKUP('Procedure details'!N113,Lists!$B$2:$D$71,3,FALSE),"")</f>
      </c>
      <c r="AF113" s="72">
        <f>IF('Procedure details'!P113&lt;&gt;"",VLOOKUP('Procedure details'!P113,Lists!$AD$2:$AE$11,2,FALSE),"")</f>
      </c>
      <c r="AG113">
        <f>IF(AND(AB113=1,'Procedure details'!G113&gt;99,'Procedure details'!V113=""),1,0)</f>
        <v>0</v>
      </c>
      <c r="AH113">
        <f>IF(AND(AB113=0,'Procedure details'!G113&gt;999,'Procedure details'!V113=""),1,0)</f>
        <v>0</v>
      </c>
    </row>
    <row r="114" spans="24:34" ht="15">
      <c r="X114" s="67">
        <v>114</v>
      </c>
      <c r="Y114" s="72">
        <f>COUNTA('Procedure details'!E114:'Procedure details'!V114)</f>
        <v>0</v>
      </c>
      <c r="Z114" s="72"/>
      <c r="AA114" s="72">
        <f>IF('Procedure details'!E114&lt;&gt;"",VLOOKUP('Procedure details'!E114,Lists!$M$2:$N$37,2,FALSE),"")</f>
      </c>
      <c r="AB114" s="72">
        <f>IF('Procedure details'!E114&lt;&gt;"",VLOOKUP('Procedure details'!E114,Lists!$M$2:$O$37,3,FALSE),"")</f>
      </c>
      <c r="AC114" s="72">
        <f>IF('Procedure details'!N114&lt;&gt;"",VLOOKUP('Procedure details'!N114,Lists!$B$2:$C$71,2,FALSE),"")</f>
      </c>
      <c r="AD114" s="72">
        <f>IF('Procedure details'!H114&lt;&gt;"",VLOOKUP('Procedure details'!H114,Lists!$AP$2:$AQ$3,2,FALSE),"")</f>
      </c>
      <c r="AE114" s="72">
        <f>IF('Procedure details'!N114&lt;&gt;"",VLOOKUP('Procedure details'!N114,Lists!$B$2:$D$71,3,FALSE),"")</f>
      </c>
      <c r="AF114" s="72">
        <f>IF('Procedure details'!P114&lt;&gt;"",VLOOKUP('Procedure details'!P114,Lists!$AD$2:$AE$11,2,FALSE),"")</f>
      </c>
      <c r="AG114">
        <f>IF(AND(AB114=1,'Procedure details'!G114&gt;99,'Procedure details'!V114=""),1,0)</f>
        <v>0</v>
      </c>
      <c r="AH114">
        <f>IF(AND(AB114=0,'Procedure details'!G114&gt;999,'Procedure details'!V114=""),1,0)</f>
        <v>0</v>
      </c>
    </row>
    <row r="115" spans="24:34" ht="15">
      <c r="X115" s="67">
        <v>115</v>
      </c>
      <c r="Y115" s="72">
        <f>COUNTA('Procedure details'!E115:'Procedure details'!V115)</f>
        <v>0</v>
      </c>
      <c r="Z115" s="72"/>
      <c r="AA115" s="72">
        <f>IF('Procedure details'!E115&lt;&gt;"",VLOOKUP('Procedure details'!E115,Lists!$M$2:$N$37,2,FALSE),"")</f>
      </c>
      <c r="AB115" s="72">
        <f>IF('Procedure details'!E115&lt;&gt;"",VLOOKUP('Procedure details'!E115,Lists!$M$2:$O$37,3,FALSE),"")</f>
      </c>
      <c r="AC115" s="72">
        <f>IF('Procedure details'!N115&lt;&gt;"",VLOOKUP('Procedure details'!N115,Lists!$B$2:$C$71,2,FALSE),"")</f>
      </c>
      <c r="AD115" s="72">
        <f>IF('Procedure details'!H115&lt;&gt;"",VLOOKUP('Procedure details'!H115,Lists!$AP$2:$AQ$3,2,FALSE),"")</f>
      </c>
      <c r="AE115" s="72">
        <f>IF('Procedure details'!N115&lt;&gt;"",VLOOKUP('Procedure details'!N115,Lists!$B$2:$D$71,3,FALSE),"")</f>
      </c>
      <c r="AF115" s="72">
        <f>IF('Procedure details'!P115&lt;&gt;"",VLOOKUP('Procedure details'!P115,Lists!$AD$2:$AE$11,2,FALSE),"")</f>
      </c>
      <c r="AG115">
        <f>IF(AND(AB115=1,'Procedure details'!G115&gt;99,'Procedure details'!V115=""),1,0)</f>
        <v>0</v>
      </c>
      <c r="AH115">
        <f>IF(AND(AB115=0,'Procedure details'!G115&gt;999,'Procedure details'!V115=""),1,0)</f>
        <v>0</v>
      </c>
    </row>
    <row r="116" spans="24:34" ht="15">
      <c r="X116" s="67">
        <v>116</v>
      </c>
      <c r="Y116" s="72">
        <f>COUNTA('Procedure details'!E116:'Procedure details'!V116)</f>
        <v>0</v>
      </c>
      <c r="Z116" s="72"/>
      <c r="AA116" s="72">
        <f>IF('Procedure details'!E116&lt;&gt;"",VLOOKUP('Procedure details'!E116,Lists!$M$2:$N$37,2,FALSE),"")</f>
      </c>
      <c r="AB116" s="72">
        <f>IF('Procedure details'!E116&lt;&gt;"",VLOOKUP('Procedure details'!E116,Lists!$M$2:$O$37,3,FALSE),"")</f>
      </c>
      <c r="AC116" s="72">
        <f>IF('Procedure details'!N116&lt;&gt;"",VLOOKUP('Procedure details'!N116,Lists!$B$2:$C$71,2,FALSE),"")</f>
      </c>
      <c r="AD116" s="72">
        <f>IF('Procedure details'!H116&lt;&gt;"",VLOOKUP('Procedure details'!H116,Lists!$AP$2:$AQ$3,2,FALSE),"")</f>
      </c>
      <c r="AE116" s="72">
        <f>IF('Procedure details'!N116&lt;&gt;"",VLOOKUP('Procedure details'!N116,Lists!$B$2:$D$71,3,FALSE),"")</f>
      </c>
      <c r="AF116" s="72">
        <f>IF('Procedure details'!P116&lt;&gt;"",VLOOKUP('Procedure details'!P116,Lists!$AD$2:$AE$11,2,FALSE),"")</f>
      </c>
      <c r="AG116">
        <f>IF(AND(AB116=1,'Procedure details'!G116&gt;99,'Procedure details'!V116=""),1,0)</f>
        <v>0</v>
      </c>
      <c r="AH116">
        <f>IF(AND(AB116=0,'Procedure details'!G116&gt;999,'Procedure details'!V116=""),1,0)</f>
        <v>0</v>
      </c>
    </row>
    <row r="117" spans="24:34" ht="15">
      <c r="X117" s="67">
        <v>117</v>
      </c>
      <c r="Y117" s="72">
        <f>COUNTA('Procedure details'!E117:'Procedure details'!V117)</f>
        <v>0</v>
      </c>
      <c r="Z117" s="72"/>
      <c r="AA117" s="72">
        <f>IF('Procedure details'!E117&lt;&gt;"",VLOOKUP('Procedure details'!E117,Lists!$M$2:$N$37,2,FALSE),"")</f>
      </c>
      <c r="AB117" s="72">
        <f>IF('Procedure details'!E117&lt;&gt;"",VLOOKUP('Procedure details'!E117,Lists!$M$2:$O$37,3,FALSE),"")</f>
      </c>
      <c r="AC117" s="72">
        <f>IF('Procedure details'!N117&lt;&gt;"",VLOOKUP('Procedure details'!N117,Lists!$B$2:$C$71,2,FALSE),"")</f>
      </c>
      <c r="AD117" s="72">
        <f>IF('Procedure details'!H117&lt;&gt;"",VLOOKUP('Procedure details'!H117,Lists!$AP$2:$AQ$3,2,FALSE),"")</f>
      </c>
      <c r="AE117" s="72">
        <f>IF('Procedure details'!N117&lt;&gt;"",VLOOKUP('Procedure details'!N117,Lists!$B$2:$D$71,3,FALSE),"")</f>
      </c>
      <c r="AF117" s="72">
        <f>IF('Procedure details'!P117&lt;&gt;"",VLOOKUP('Procedure details'!P117,Lists!$AD$2:$AE$11,2,FALSE),"")</f>
      </c>
      <c r="AG117">
        <f>IF(AND(AB117=1,'Procedure details'!G117&gt;99,'Procedure details'!V117=""),1,0)</f>
        <v>0</v>
      </c>
      <c r="AH117">
        <f>IF(AND(AB117=0,'Procedure details'!G117&gt;999,'Procedure details'!V117=""),1,0)</f>
        <v>0</v>
      </c>
    </row>
    <row r="118" spans="24:34" ht="15">
      <c r="X118" s="67">
        <v>118</v>
      </c>
      <c r="Y118" s="72">
        <f>COUNTA('Procedure details'!E118:'Procedure details'!V118)</f>
        <v>0</v>
      </c>
      <c r="Z118" s="72"/>
      <c r="AA118" s="72">
        <f>IF('Procedure details'!E118&lt;&gt;"",VLOOKUP('Procedure details'!E118,Lists!$M$2:$N$37,2,FALSE),"")</f>
      </c>
      <c r="AB118" s="72">
        <f>IF('Procedure details'!E118&lt;&gt;"",VLOOKUP('Procedure details'!E118,Lists!$M$2:$O$37,3,FALSE),"")</f>
      </c>
      <c r="AC118" s="72">
        <f>IF('Procedure details'!N118&lt;&gt;"",VLOOKUP('Procedure details'!N118,Lists!$B$2:$C$71,2,FALSE),"")</f>
      </c>
      <c r="AD118" s="72">
        <f>IF('Procedure details'!H118&lt;&gt;"",VLOOKUP('Procedure details'!H118,Lists!$AP$2:$AQ$3,2,FALSE),"")</f>
      </c>
      <c r="AE118" s="72">
        <f>IF('Procedure details'!N118&lt;&gt;"",VLOOKUP('Procedure details'!N118,Lists!$B$2:$D$71,3,FALSE),"")</f>
      </c>
      <c r="AF118" s="72">
        <f>IF('Procedure details'!P118&lt;&gt;"",VLOOKUP('Procedure details'!P118,Lists!$AD$2:$AE$11,2,FALSE),"")</f>
      </c>
      <c r="AG118">
        <f>IF(AND(AB118=1,'Procedure details'!G118&gt;99,'Procedure details'!V118=""),1,0)</f>
        <v>0</v>
      </c>
      <c r="AH118">
        <f>IF(AND(AB118=0,'Procedure details'!G118&gt;999,'Procedure details'!V118=""),1,0)</f>
        <v>0</v>
      </c>
    </row>
    <row r="119" spans="24:34" ht="15">
      <c r="X119" s="67">
        <v>119</v>
      </c>
      <c r="Y119" s="72">
        <f>COUNTA('Procedure details'!E119:'Procedure details'!V119)</f>
        <v>0</v>
      </c>
      <c r="Z119" s="72"/>
      <c r="AA119" s="72">
        <f>IF('Procedure details'!E119&lt;&gt;"",VLOOKUP('Procedure details'!E119,Lists!$M$2:$N$37,2,FALSE),"")</f>
      </c>
      <c r="AB119" s="72">
        <f>IF('Procedure details'!E119&lt;&gt;"",VLOOKUP('Procedure details'!E119,Lists!$M$2:$O$37,3,FALSE),"")</f>
      </c>
      <c r="AC119" s="72">
        <f>IF('Procedure details'!N119&lt;&gt;"",VLOOKUP('Procedure details'!N119,Lists!$B$2:$C$71,2,FALSE),"")</f>
      </c>
      <c r="AD119" s="72">
        <f>IF('Procedure details'!H119&lt;&gt;"",VLOOKUP('Procedure details'!H119,Lists!$AP$2:$AQ$3,2,FALSE),"")</f>
      </c>
      <c r="AE119" s="72">
        <f>IF('Procedure details'!N119&lt;&gt;"",VLOOKUP('Procedure details'!N119,Lists!$B$2:$D$71,3,FALSE),"")</f>
      </c>
      <c r="AF119" s="72">
        <f>IF('Procedure details'!P119&lt;&gt;"",VLOOKUP('Procedure details'!P119,Lists!$AD$2:$AE$11,2,FALSE),"")</f>
      </c>
      <c r="AG119">
        <f>IF(AND(AB119=1,'Procedure details'!G119&gt;99,'Procedure details'!V119=""),1,0)</f>
        <v>0</v>
      </c>
      <c r="AH119">
        <f>IF(AND(AB119=0,'Procedure details'!G119&gt;999,'Procedure details'!V119=""),1,0)</f>
        <v>0</v>
      </c>
    </row>
    <row r="120" spans="24:34" ht="15">
      <c r="X120" s="67">
        <v>120</v>
      </c>
      <c r="Y120" s="72">
        <f>COUNTA('Procedure details'!E120:'Procedure details'!V120)</f>
        <v>0</v>
      </c>
      <c r="Z120" s="72"/>
      <c r="AA120" s="72">
        <f>IF('Procedure details'!E120&lt;&gt;"",VLOOKUP('Procedure details'!E120,Lists!$M$2:$N$37,2,FALSE),"")</f>
      </c>
      <c r="AB120" s="72">
        <f>IF('Procedure details'!E120&lt;&gt;"",VLOOKUP('Procedure details'!E120,Lists!$M$2:$O$37,3,FALSE),"")</f>
      </c>
      <c r="AC120" s="72">
        <f>IF('Procedure details'!N120&lt;&gt;"",VLOOKUP('Procedure details'!N120,Lists!$B$2:$C$71,2,FALSE),"")</f>
      </c>
      <c r="AD120" s="72">
        <f>IF('Procedure details'!H120&lt;&gt;"",VLOOKUP('Procedure details'!H120,Lists!$AP$2:$AQ$3,2,FALSE),"")</f>
      </c>
      <c r="AE120" s="72">
        <f>IF('Procedure details'!N120&lt;&gt;"",VLOOKUP('Procedure details'!N120,Lists!$B$2:$D$71,3,FALSE),"")</f>
      </c>
      <c r="AF120" s="72">
        <f>IF('Procedure details'!P120&lt;&gt;"",VLOOKUP('Procedure details'!P120,Lists!$AD$2:$AE$11,2,FALSE),"")</f>
      </c>
      <c r="AG120">
        <f>IF(AND(AB120=1,'Procedure details'!G120&gt;99,'Procedure details'!V120=""),1,0)</f>
        <v>0</v>
      </c>
      <c r="AH120">
        <f>IF(AND(AB120=0,'Procedure details'!G120&gt;999,'Procedure details'!V120=""),1,0)</f>
        <v>0</v>
      </c>
    </row>
    <row r="121" spans="24:34" ht="15">
      <c r="X121" s="67">
        <v>121</v>
      </c>
      <c r="Y121" s="72">
        <f>COUNTA('Procedure details'!E121:'Procedure details'!V121)</f>
        <v>0</v>
      </c>
      <c r="Z121" s="72"/>
      <c r="AA121" s="72">
        <f>IF('Procedure details'!E121&lt;&gt;"",VLOOKUP('Procedure details'!E121,Lists!$M$2:$N$37,2,FALSE),"")</f>
      </c>
      <c r="AB121" s="72">
        <f>IF('Procedure details'!E121&lt;&gt;"",VLOOKUP('Procedure details'!E121,Lists!$M$2:$O$37,3,FALSE),"")</f>
      </c>
      <c r="AC121" s="72">
        <f>IF('Procedure details'!N121&lt;&gt;"",VLOOKUP('Procedure details'!N121,Lists!$B$2:$C$71,2,FALSE),"")</f>
      </c>
      <c r="AD121" s="72">
        <f>IF('Procedure details'!H121&lt;&gt;"",VLOOKUP('Procedure details'!H121,Lists!$AP$2:$AQ$3,2,FALSE),"")</f>
      </c>
      <c r="AE121" s="72">
        <f>IF('Procedure details'!N121&lt;&gt;"",VLOOKUP('Procedure details'!N121,Lists!$B$2:$D$71,3,FALSE),"")</f>
      </c>
      <c r="AF121" s="72">
        <f>IF('Procedure details'!P121&lt;&gt;"",VLOOKUP('Procedure details'!P121,Lists!$AD$2:$AE$11,2,FALSE),"")</f>
      </c>
      <c r="AG121">
        <f>IF(AND(AB121=1,'Procedure details'!G121&gt;99,'Procedure details'!V121=""),1,0)</f>
        <v>0</v>
      </c>
      <c r="AH121">
        <f>IF(AND(AB121=0,'Procedure details'!G121&gt;999,'Procedure details'!V121=""),1,0)</f>
        <v>0</v>
      </c>
    </row>
    <row r="122" spans="24:34" ht="15">
      <c r="X122" s="67">
        <v>122</v>
      </c>
      <c r="Y122" s="72">
        <f>COUNTA('Procedure details'!E122:'Procedure details'!V122)</f>
        <v>0</v>
      </c>
      <c r="Z122" s="72"/>
      <c r="AA122" s="72">
        <f>IF('Procedure details'!E122&lt;&gt;"",VLOOKUP('Procedure details'!E122,Lists!$M$2:$N$37,2,FALSE),"")</f>
      </c>
      <c r="AB122" s="72">
        <f>IF('Procedure details'!E122&lt;&gt;"",VLOOKUP('Procedure details'!E122,Lists!$M$2:$O$37,3,FALSE),"")</f>
      </c>
      <c r="AC122" s="72">
        <f>IF('Procedure details'!N122&lt;&gt;"",VLOOKUP('Procedure details'!N122,Lists!$B$2:$C$71,2,FALSE),"")</f>
      </c>
      <c r="AD122" s="72">
        <f>IF('Procedure details'!H122&lt;&gt;"",VLOOKUP('Procedure details'!H122,Lists!$AP$2:$AQ$3,2,FALSE),"")</f>
      </c>
      <c r="AE122" s="72">
        <f>IF('Procedure details'!N122&lt;&gt;"",VLOOKUP('Procedure details'!N122,Lists!$B$2:$D$71,3,FALSE),"")</f>
      </c>
      <c r="AF122" s="72">
        <f>IF('Procedure details'!P122&lt;&gt;"",VLOOKUP('Procedure details'!P122,Lists!$AD$2:$AE$11,2,FALSE),"")</f>
      </c>
      <c r="AG122">
        <f>IF(AND(AB122=1,'Procedure details'!G122&gt;99,'Procedure details'!V122=""),1,0)</f>
        <v>0</v>
      </c>
      <c r="AH122">
        <f>IF(AND(AB122=0,'Procedure details'!G122&gt;999,'Procedure details'!V122=""),1,0)</f>
        <v>0</v>
      </c>
    </row>
    <row r="123" spans="24:34" ht="15">
      <c r="X123" s="67">
        <v>123</v>
      </c>
      <c r="Y123" s="72">
        <f>COUNTA('Procedure details'!E123:'Procedure details'!V123)</f>
        <v>0</v>
      </c>
      <c r="Z123" s="72"/>
      <c r="AA123" s="72">
        <f>IF('Procedure details'!E123&lt;&gt;"",VLOOKUP('Procedure details'!E123,Lists!$M$2:$N$37,2,FALSE),"")</f>
      </c>
      <c r="AB123" s="72">
        <f>IF('Procedure details'!E123&lt;&gt;"",VLOOKUP('Procedure details'!E123,Lists!$M$2:$O$37,3,FALSE),"")</f>
      </c>
      <c r="AC123" s="72">
        <f>IF('Procedure details'!N123&lt;&gt;"",VLOOKUP('Procedure details'!N123,Lists!$B$2:$C$71,2,FALSE),"")</f>
      </c>
      <c r="AD123" s="72">
        <f>IF('Procedure details'!H123&lt;&gt;"",VLOOKUP('Procedure details'!H123,Lists!$AP$2:$AQ$3,2,FALSE),"")</f>
      </c>
      <c r="AE123" s="72">
        <f>IF('Procedure details'!N123&lt;&gt;"",VLOOKUP('Procedure details'!N123,Lists!$B$2:$D$71,3,FALSE),"")</f>
      </c>
      <c r="AF123" s="72">
        <f>IF('Procedure details'!P123&lt;&gt;"",VLOOKUP('Procedure details'!P123,Lists!$AD$2:$AE$11,2,FALSE),"")</f>
      </c>
      <c r="AG123">
        <f>IF(AND(AB123=1,'Procedure details'!G123&gt;99,'Procedure details'!V123=""),1,0)</f>
        <v>0</v>
      </c>
      <c r="AH123">
        <f>IF(AND(AB123=0,'Procedure details'!G123&gt;999,'Procedure details'!V123=""),1,0)</f>
        <v>0</v>
      </c>
    </row>
    <row r="124" spans="24:34" ht="15">
      <c r="X124" s="67">
        <v>124</v>
      </c>
      <c r="Y124" s="72">
        <f>COUNTA('Procedure details'!E124:'Procedure details'!V124)</f>
        <v>0</v>
      </c>
      <c r="Z124" s="72"/>
      <c r="AA124" s="72">
        <f>IF('Procedure details'!E124&lt;&gt;"",VLOOKUP('Procedure details'!E124,Lists!$M$2:$N$37,2,FALSE),"")</f>
      </c>
      <c r="AB124" s="72">
        <f>IF('Procedure details'!E124&lt;&gt;"",VLOOKUP('Procedure details'!E124,Lists!$M$2:$O$37,3,FALSE),"")</f>
      </c>
      <c r="AC124" s="72">
        <f>IF('Procedure details'!N124&lt;&gt;"",VLOOKUP('Procedure details'!N124,Lists!$B$2:$C$71,2,FALSE),"")</f>
      </c>
      <c r="AD124" s="72">
        <f>IF('Procedure details'!H124&lt;&gt;"",VLOOKUP('Procedure details'!H124,Lists!$AP$2:$AQ$3,2,FALSE),"")</f>
      </c>
      <c r="AE124" s="72">
        <f>IF('Procedure details'!N124&lt;&gt;"",VLOOKUP('Procedure details'!N124,Lists!$B$2:$D$71,3,FALSE),"")</f>
      </c>
      <c r="AF124" s="72">
        <f>IF('Procedure details'!P124&lt;&gt;"",VLOOKUP('Procedure details'!P124,Lists!$AD$2:$AE$11,2,FALSE),"")</f>
      </c>
      <c r="AG124">
        <f>IF(AND(AB124=1,'Procedure details'!G124&gt;99,'Procedure details'!V124=""),1,0)</f>
        <v>0</v>
      </c>
      <c r="AH124">
        <f>IF(AND(AB124=0,'Procedure details'!G124&gt;999,'Procedure details'!V124=""),1,0)</f>
        <v>0</v>
      </c>
    </row>
    <row r="125" spans="24:34" ht="15">
      <c r="X125" s="67">
        <v>125</v>
      </c>
      <c r="Y125" s="72">
        <f>COUNTA('Procedure details'!E125:'Procedure details'!V125)</f>
        <v>0</v>
      </c>
      <c r="Z125" s="72"/>
      <c r="AA125" s="72">
        <f>IF('Procedure details'!E125&lt;&gt;"",VLOOKUP('Procedure details'!E125,Lists!$M$2:$N$37,2,FALSE),"")</f>
      </c>
      <c r="AB125" s="72">
        <f>IF('Procedure details'!E125&lt;&gt;"",VLOOKUP('Procedure details'!E125,Lists!$M$2:$O$37,3,FALSE),"")</f>
      </c>
      <c r="AC125" s="72">
        <f>IF('Procedure details'!N125&lt;&gt;"",VLOOKUP('Procedure details'!N125,Lists!$B$2:$C$71,2,FALSE),"")</f>
      </c>
      <c r="AD125" s="72">
        <f>IF('Procedure details'!H125&lt;&gt;"",VLOOKUP('Procedure details'!H125,Lists!$AP$2:$AQ$3,2,FALSE),"")</f>
      </c>
      <c r="AE125" s="72">
        <f>IF('Procedure details'!N125&lt;&gt;"",VLOOKUP('Procedure details'!N125,Lists!$B$2:$D$71,3,FALSE),"")</f>
      </c>
      <c r="AF125" s="72">
        <f>IF('Procedure details'!P125&lt;&gt;"",VLOOKUP('Procedure details'!P125,Lists!$AD$2:$AE$11,2,FALSE),"")</f>
      </c>
      <c r="AG125">
        <f>IF(AND(AB125=1,'Procedure details'!G125&gt;99,'Procedure details'!V125=""),1,0)</f>
        <v>0</v>
      </c>
      <c r="AH125">
        <f>IF(AND(AB125=0,'Procedure details'!G125&gt;999,'Procedure details'!V125=""),1,0)</f>
        <v>0</v>
      </c>
    </row>
    <row r="126" spans="24:34" ht="15">
      <c r="X126" s="67">
        <v>126</v>
      </c>
      <c r="Y126" s="72">
        <f>COUNTA('Procedure details'!E126:'Procedure details'!V126)</f>
        <v>0</v>
      </c>
      <c r="Z126" s="72"/>
      <c r="AA126" s="72">
        <f>IF('Procedure details'!E126&lt;&gt;"",VLOOKUP('Procedure details'!E126,Lists!$M$2:$N$37,2,FALSE),"")</f>
      </c>
      <c r="AB126" s="72">
        <f>IF('Procedure details'!E126&lt;&gt;"",VLOOKUP('Procedure details'!E126,Lists!$M$2:$O$37,3,FALSE),"")</f>
      </c>
      <c r="AC126" s="72">
        <f>IF('Procedure details'!N126&lt;&gt;"",VLOOKUP('Procedure details'!N126,Lists!$B$2:$C$71,2,FALSE),"")</f>
      </c>
      <c r="AD126" s="72">
        <f>IF('Procedure details'!H126&lt;&gt;"",VLOOKUP('Procedure details'!H126,Lists!$AP$2:$AQ$3,2,FALSE),"")</f>
      </c>
      <c r="AE126" s="72">
        <f>IF('Procedure details'!N126&lt;&gt;"",VLOOKUP('Procedure details'!N126,Lists!$B$2:$D$71,3,FALSE),"")</f>
      </c>
      <c r="AF126" s="72">
        <f>IF('Procedure details'!P126&lt;&gt;"",VLOOKUP('Procedure details'!P126,Lists!$AD$2:$AE$11,2,FALSE),"")</f>
      </c>
      <c r="AG126">
        <f>IF(AND(AB126=1,'Procedure details'!G126&gt;99,'Procedure details'!V126=""),1,0)</f>
        <v>0</v>
      </c>
      <c r="AH126">
        <f>IF(AND(AB126=0,'Procedure details'!G126&gt;999,'Procedure details'!V126=""),1,0)</f>
        <v>0</v>
      </c>
    </row>
    <row r="127" spans="24:34" ht="15">
      <c r="X127" s="67">
        <v>127</v>
      </c>
      <c r="Y127" s="72">
        <f>COUNTA('Procedure details'!E127:'Procedure details'!V127)</f>
        <v>0</v>
      </c>
      <c r="Z127" s="72"/>
      <c r="AA127" s="72">
        <f>IF('Procedure details'!E127&lt;&gt;"",VLOOKUP('Procedure details'!E127,Lists!$M$2:$N$37,2,FALSE),"")</f>
      </c>
      <c r="AB127" s="72">
        <f>IF('Procedure details'!E127&lt;&gt;"",VLOOKUP('Procedure details'!E127,Lists!$M$2:$O$37,3,FALSE),"")</f>
      </c>
      <c r="AC127" s="72">
        <f>IF('Procedure details'!N127&lt;&gt;"",VLOOKUP('Procedure details'!N127,Lists!$B$2:$C$71,2,FALSE),"")</f>
      </c>
      <c r="AD127" s="72">
        <f>IF('Procedure details'!H127&lt;&gt;"",VLOOKUP('Procedure details'!H127,Lists!$AP$2:$AQ$3,2,FALSE),"")</f>
      </c>
      <c r="AE127" s="72">
        <f>IF('Procedure details'!N127&lt;&gt;"",VLOOKUP('Procedure details'!N127,Lists!$B$2:$D$71,3,FALSE),"")</f>
      </c>
      <c r="AF127" s="72">
        <f>IF('Procedure details'!P127&lt;&gt;"",VLOOKUP('Procedure details'!P127,Lists!$AD$2:$AE$11,2,FALSE),"")</f>
      </c>
      <c r="AG127">
        <f>IF(AND(AB127=1,'Procedure details'!G127&gt;99,'Procedure details'!V127=""),1,0)</f>
        <v>0</v>
      </c>
      <c r="AH127">
        <f>IF(AND(AB127=0,'Procedure details'!G127&gt;999,'Procedure details'!V127=""),1,0)</f>
        <v>0</v>
      </c>
    </row>
    <row r="128" spans="24:34" ht="15">
      <c r="X128" s="67">
        <v>128</v>
      </c>
      <c r="Y128" s="72">
        <f>COUNTA('Procedure details'!E128:'Procedure details'!V128)</f>
        <v>0</v>
      </c>
      <c r="Z128" s="72"/>
      <c r="AA128" s="72">
        <f>IF('Procedure details'!E128&lt;&gt;"",VLOOKUP('Procedure details'!E128,Lists!$M$2:$N$37,2,FALSE),"")</f>
      </c>
      <c r="AB128" s="72">
        <f>IF('Procedure details'!E128&lt;&gt;"",VLOOKUP('Procedure details'!E128,Lists!$M$2:$O$37,3,FALSE),"")</f>
      </c>
      <c r="AC128" s="72">
        <f>IF('Procedure details'!N128&lt;&gt;"",VLOOKUP('Procedure details'!N128,Lists!$B$2:$C$71,2,FALSE),"")</f>
      </c>
      <c r="AD128" s="72">
        <f>IF('Procedure details'!H128&lt;&gt;"",VLOOKUP('Procedure details'!H128,Lists!$AP$2:$AQ$3,2,FALSE),"")</f>
      </c>
      <c r="AE128" s="72">
        <f>IF('Procedure details'!N128&lt;&gt;"",VLOOKUP('Procedure details'!N128,Lists!$B$2:$D$71,3,FALSE),"")</f>
      </c>
      <c r="AF128" s="72">
        <f>IF('Procedure details'!P128&lt;&gt;"",VLOOKUP('Procedure details'!P128,Lists!$AD$2:$AE$11,2,FALSE),"")</f>
      </c>
      <c r="AG128">
        <f>IF(AND(AB128=1,'Procedure details'!G128&gt;99,'Procedure details'!V128=""),1,0)</f>
        <v>0</v>
      </c>
      <c r="AH128">
        <f>IF(AND(AB128=0,'Procedure details'!G128&gt;999,'Procedure details'!V128=""),1,0)</f>
        <v>0</v>
      </c>
    </row>
    <row r="129" spans="24:34" ht="15">
      <c r="X129" s="67">
        <v>129</v>
      </c>
      <c r="Y129" s="72">
        <f>COUNTA('Procedure details'!E129:'Procedure details'!V129)</f>
        <v>0</v>
      </c>
      <c r="Z129" s="72"/>
      <c r="AA129" s="72">
        <f>IF('Procedure details'!E129&lt;&gt;"",VLOOKUP('Procedure details'!E129,Lists!$M$2:$N$37,2,FALSE),"")</f>
      </c>
      <c r="AB129" s="72">
        <f>IF('Procedure details'!E129&lt;&gt;"",VLOOKUP('Procedure details'!E129,Lists!$M$2:$O$37,3,FALSE),"")</f>
      </c>
      <c r="AC129" s="72">
        <f>IF('Procedure details'!N129&lt;&gt;"",VLOOKUP('Procedure details'!N129,Lists!$B$2:$C$71,2,FALSE),"")</f>
      </c>
      <c r="AD129" s="72">
        <f>IF('Procedure details'!H129&lt;&gt;"",VLOOKUP('Procedure details'!H129,Lists!$AP$2:$AQ$3,2,FALSE),"")</f>
      </c>
      <c r="AE129" s="72">
        <f>IF('Procedure details'!N129&lt;&gt;"",VLOOKUP('Procedure details'!N129,Lists!$B$2:$D$71,3,FALSE),"")</f>
      </c>
      <c r="AF129" s="72">
        <f>IF('Procedure details'!P129&lt;&gt;"",VLOOKUP('Procedure details'!P129,Lists!$AD$2:$AE$11,2,FALSE),"")</f>
      </c>
      <c r="AG129">
        <f>IF(AND(AB129=1,'Procedure details'!G129&gt;99,'Procedure details'!V129=""),1,0)</f>
        <v>0</v>
      </c>
      <c r="AH129">
        <f>IF(AND(AB129=0,'Procedure details'!G129&gt;999,'Procedure details'!V129=""),1,0)</f>
        <v>0</v>
      </c>
    </row>
    <row r="130" spans="24:34" ht="15">
      <c r="X130" s="67">
        <v>130</v>
      </c>
      <c r="Y130" s="72">
        <f>COUNTA('Procedure details'!E130:'Procedure details'!V130)</f>
        <v>0</v>
      </c>
      <c r="Z130" s="72"/>
      <c r="AA130" s="72">
        <f>IF('Procedure details'!E130&lt;&gt;"",VLOOKUP('Procedure details'!E130,Lists!$M$2:$N$37,2,FALSE),"")</f>
      </c>
      <c r="AB130" s="72">
        <f>IF('Procedure details'!E130&lt;&gt;"",VLOOKUP('Procedure details'!E130,Lists!$M$2:$O$37,3,FALSE),"")</f>
      </c>
      <c r="AC130" s="72">
        <f>IF('Procedure details'!N130&lt;&gt;"",VLOOKUP('Procedure details'!N130,Lists!$B$2:$C$71,2,FALSE),"")</f>
      </c>
      <c r="AD130" s="72">
        <f>IF('Procedure details'!H130&lt;&gt;"",VLOOKUP('Procedure details'!H130,Lists!$AP$2:$AQ$3,2,FALSE),"")</f>
      </c>
      <c r="AE130" s="72">
        <f>IF('Procedure details'!N130&lt;&gt;"",VLOOKUP('Procedure details'!N130,Lists!$B$2:$D$71,3,FALSE),"")</f>
      </c>
      <c r="AF130" s="72">
        <f>IF('Procedure details'!P130&lt;&gt;"",VLOOKUP('Procedure details'!P130,Lists!$AD$2:$AE$11,2,FALSE),"")</f>
      </c>
      <c r="AG130">
        <f>IF(AND(AB130=1,'Procedure details'!G130&gt;99,'Procedure details'!V130=""),1,0)</f>
        <v>0</v>
      </c>
      <c r="AH130">
        <f>IF(AND(AB130=0,'Procedure details'!G130&gt;999,'Procedure details'!V130=""),1,0)</f>
        <v>0</v>
      </c>
    </row>
    <row r="131" spans="24:34" ht="15">
      <c r="X131" s="67">
        <v>131</v>
      </c>
      <c r="Y131" s="72">
        <f>COUNTA('Procedure details'!E131:'Procedure details'!V131)</f>
        <v>0</v>
      </c>
      <c r="Z131" s="72"/>
      <c r="AA131" s="72">
        <f>IF('Procedure details'!E131&lt;&gt;"",VLOOKUP('Procedure details'!E131,Lists!$M$2:$N$37,2,FALSE),"")</f>
      </c>
      <c r="AB131" s="72">
        <f>IF('Procedure details'!E131&lt;&gt;"",VLOOKUP('Procedure details'!E131,Lists!$M$2:$O$37,3,FALSE),"")</f>
      </c>
      <c r="AC131" s="72">
        <f>IF('Procedure details'!N131&lt;&gt;"",VLOOKUP('Procedure details'!N131,Lists!$B$2:$C$71,2,FALSE),"")</f>
      </c>
      <c r="AD131" s="72">
        <f>IF('Procedure details'!H131&lt;&gt;"",VLOOKUP('Procedure details'!H131,Lists!$AP$2:$AQ$3,2,FALSE),"")</f>
      </c>
      <c r="AE131" s="72">
        <f>IF('Procedure details'!N131&lt;&gt;"",VLOOKUP('Procedure details'!N131,Lists!$B$2:$D$71,3,FALSE),"")</f>
      </c>
      <c r="AF131" s="72">
        <f>IF('Procedure details'!P131&lt;&gt;"",VLOOKUP('Procedure details'!P131,Lists!$AD$2:$AE$11,2,FALSE),"")</f>
      </c>
      <c r="AG131">
        <f>IF(AND(AB131=1,'Procedure details'!G131&gt;99,'Procedure details'!V131=""),1,0)</f>
        <v>0</v>
      </c>
      <c r="AH131">
        <f>IF(AND(AB131=0,'Procedure details'!G131&gt;999,'Procedure details'!V131=""),1,0)</f>
        <v>0</v>
      </c>
    </row>
    <row r="132" spans="24:34" ht="15">
      <c r="X132" s="67">
        <v>132</v>
      </c>
      <c r="Y132" s="72">
        <f>COUNTA('Procedure details'!E132:'Procedure details'!V132)</f>
        <v>0</v>
      </c>
      <c r="Z132" s="72"/>
      <c r="AA132" s="72">
        <f>IF('Procedure details'!E132&lt;&gt;"",VLOOKUP('Procedure details'!E132,Lists!$M$2:$N$37,2,FALSE),"")</f>
      </c>
      <c r="AB132" s="72">
        <f>IF('Procedure details'!E132&lt;&gt;"",VLOOKUP('Procedure details'!E132,Lists!$M$2:$O$37,3,FALSE),"")</f>
      </c>
      <c r="AC132" s="72">
        <f>IF('Procedure details'!N132&lt;&gt;"",VLOOKUP('Procedure details'!N132,Lists!$B$2:$C$71,2,FALSE),"")</f>
      </c>
      <c r="AD132" s="72">
        <f>IF('Procedure details'!H132&lt;&gt;"",VLOOKUP('Procedure details'!H132,Lists!$AP$2:$AQ$3,2,FALSE),"")</f>
      </c>
      <c r="AE132" s="72">
        <f>IF('Procedure details'!N132&lt;&gt;"",VLOOKUP('Procedure details'!N132,Lists!$B$2:$D$71,3,FALSE),"")</f>
      </c>
      <c r="AF132" s="72">
        <f>IF('Procedure details'!P132&lt;&gt;"",VLOOKUP('Procedure details'!P132,Lists!$AD$2:$AE$11,2,FALSE),"")</f>
      </c>
      <c r="AG132">
        <f>IF(AND(AB132=1,'Procedure details'!G132&gt;99,'Procedure details'!V132=""),1,0)</f>
        <v>0</v>
      </c>
      <c r="AH132">
        <f>IF(AND(AB132=0,'Procedure details'!G132&gt;999,'Procedure details'!V132=""),1,0)</f>
        <v>0</v>
      </c>
    </row>
    <row r="133" spans="24:34" ht="15">
      <c r="X133" s="67">
        <v>133</v>
      </c>
      <c r="Y133" s="72">
        <f>COUNTA('Procedure details'!E133:'Procedure details'!V133)</f>
        <v>0</v>
      </c>
      <c r="Z133" s="72"/>
      <c r="AA133" s="72">
        <f>IF('Procedure details'!E133&lt;&gt;"",VLOOKUP('Procedure details'!E133,Lists!$M$2:$N$37,2,FALSE),"")</f>
      </c>
      <c r="AB133" s="72">
        <f>IF('Procedure details'!E133&lt;&gt;"",VLOOKUP('Procedure details'!E133,Lists!$M$2:$O$37,3,FALSE),"")</f>
      </c>
      <c r="AC133" s="72">
        <f>IF('Procedure details'!N133&lt;&gt;"",VLOOKUP('Procedure details'!N133,Lists!$B$2:$C$71,2,FALSE),"")</f>
      </c>
      <c r="AD133" s="72">
        <f>IF('Procedure details'!H133&lt;&gt;"",VLOOKUP('Procedure details'!H133,Lists!$AP$2:$AQ$3,2,FALSE),"")</f>
      </c>
      <c r="AE133" s="72">
        <f>IF('Procedure details'!N133&lt;&gt;"",VLOOKUP('Procedure details'!N133,Lists!$B$2:$D$71,3,FALSE),"")</f>
      </c>
      <c r="AF133" s="72">
        <f>IF('Procedure details'!P133&lt;&gt;"",VLOOKUP('Procedure details'!P133,Lists!$AD$2:$AE$11,2,FALSE),"")</f>
      </c>
      <c r="AG133">
        <f>IF(AND(AB133=1,'Procedure details'!G133&gt;99,'Procedure details'!V133=""),1,0)</f>
        <v>0</v>
      </c>
      <c r="AH133">
        <f>IF(AND(AB133=0,'Procedure details'!G133&gt;999,'Procedure details'!V133=""),1,0)</f>
        <v>0</v>
      </c>
    </row>
    <row r="134" spans="24:34" ht="15">
      <c r="X134" s="67">
        <v>134</v>
      </c>
      <c r="Y134" s="72">
        <f>COUNTA('Procedure details'!E134:'Procedure details'!V134)</f>
        <v>0</v>
      </c>
      <c r="Z134" s="72"/>
      <c r="AA134" s="72">
        <f>IF('Procedure details'!E134&lt;&gt;"",VLOOKUP('Procedure details'!E134,Lists!$M$2:$N$37,2,FALSE),"")</f>
      </c>
      <c r="AB134" s="72">
        <f>IF('Procedure details'!E134&lt;&gt;"",VLOOKUP('Procedure details'!E134,Lists!$M$2:$O$37,3,FALSE),"")</f>
      </c>
      <c r="AC134" s="72">
        <f>IF('Procedure details'!N134&lt;&gt;"",VLOOKUP('Procedure details'!N134,Lists!$B$2:$C$71,2,FALSE),"")</f>
      </c>
      <c r="AD134" s="72">
        <f>IF('Procedure details'!H134&lt;&gt;"",VLOOKUP('Procedure details'!H134,Lists!$AP$2:$AQ$3,2,FALSE),"")</f>
      </c>
      <c r="AE134" s="72">
        <f>IF('Procedure details'!N134&lt;&gt;"",VLOOKUP('Procedure details'!N134,Lists!$B$2:$D$71,3,FALSE),"")</f>
      </c>
      <c r="AF134" s="72">
        <f>IF('Procedure details'!P134&lt;&gt;"",VLOOKUP('Procedure details'!P134,Lists!$AD$2:$AE$11,2,FALSE),"")</f>
      </c>
      <c r="AG134">
        <f>IF(AND(AB134=1,'Procedure details'!G134&gt;99,'Procedure details'!V134=""),1,0)</f>
        <v>0</v>
      </c>
      <c r="AH134">
        <f>IF(AND(AB134=0,'Procedure details'!G134&gt;999,'Procedure details'!V134=""),1,0)</f>
        <v>0</v>
      </c>
    </row>
    <row r="135" spans="24:34" ht="15">
      <c r="X135" s="67">
        <v>135</v>
      </c>
      <c r="Y135" s="72">
        <f>COUNTA('Procedure details'!E135:'Procedure details'!V135)</f>
        <v>0</v>
      </c>
      <c r="Z135" s="72"/>
      <c r="AA135" s="72">
        <f>IF('Procedure details'!E135&lt;&gt;"",VLOOKUP('Procedure details'!E135,Lists!$M$2:$N$37,2,FALSE),"")</f>
      </c>
      <c r="AB135" s="72">
        <f>IF('Procedure details'!E135&lt;&gt;"",VLOOKUP('Procedure details'!E135,Lists!$M$2:$O$37,3,FALSE),"")</f>
      </c>
      <c r="AC135" s="72">
        <f>IF('Procedure details'!N135&lt;&gt;"",VLOOKUP('Procedure details'!N135,Lists!$B$2:$C$71,2,FALSE),"")</f>
      </c>
      <c r="AD135" s="72">
        <f>IF('Procedure details'!H135&lt;&gt;"",VLOOKUP('Procedure details'!H135,Lists!$AP$2:$AQ$3,2,FALSE),"")</f>
      </c>
      <c r="AE135" s="72">
        <f>IF('Procedure details'!N135&lt;&gt;"",VLOOKUP('Procedure details'!N135,Lists!$B$2:$D$71,3,FALSE),"")</f>
      </c>
      <c r="AF135" s="72">
        <f>IF('Procedure details'!P135&lt;&gt;"",VLOOKUP('Procedure details'!P135,Lists!$AD$2:$AE$11,2,FALSE),"")</f>
      </c>
      <c r="AG135">
        <f>IF(AND(AB135=1,'Procedure details'!G135&gt;99,'Procedure details'!V135=""),1,0)</f>
        <v>0</v>
      </c>
      <c r="AH135">
        <f>IF(AND(AB135=0,'Procedure details'!G135&gt;999,'Procedure details'!V135=""),1,0)</f>
        <v>0</v>
      </c>
    </row>
    <row r="136" spans="24:34" ht="15">
      <c r="X136" s="67">
        <v>136</v>
      </c>
      <c r="Y136" s="72">
        <f>COUNTA('Procedure details'!E136:'Procedure details'!V136)</f>
        <v>0</v>
      </c>
      <c r="Z136" s="72"/>
      <c r="AA136" s="72">
        <f>IF('Procedure details'!E136&lt;&gt;"",VLOOKUP('Procedure details'!E136,Lists!$M$2:$N$37,2,FALSE),"")</f>
      </c>
      <c r="AB136" s="72">
        <f>IF('Procedure details'!E136&lt;&gt;"",VLOOKUP('Procedure details'!E136,Lists!$M$2:$O$37,3,FALSE),"")</f>
      </c>
      <c r="AC136" s="72">
        <f>IF('Procedure details'!N136&lt;&gt;"",VLOOKUP('Procedure details'!N136,Lists!$B$2:$C$71,2,FALSE),"")</f>
      </c>
      <c r="AD136" s="72">
        <f>IF('Procedure details'!H136&lt;&gt;"",VLOOKUP('Procedure details'!H136,Lists!$AP$2:$AQ$3,2,FALSE),"")</f>
      </c>
      <c r="AE136" s="72">
        <f>IF('Procedure details'!N136&lt;&gt;"",VLOOKUP('Procedure details'!N136,Lists!$B$2:$D$71,3,FALSE),"")</f>
      </c>
      <c r="AF136" s="72">
        <f>IF('Procedure details'!P136&lt;&gt;"",VLOOKUP('Procedure details'!P136,Lists!$AD$2:$AE$11,2,FALSE),"")</f>
      </c>
      <c r="AG136">
        <f>IF(AND(AB136=1,'Procedure details'!G136&gt;99,'Procedure details'!V136=""),1,0)</f>
        <v>0</v>
      </c>
      <c r="AH136">
        <f>IF(AND(AB136=0,'Procedure details'!G136&gt;999,'Procedure details'!V136=""),1,0)</f>
        <v>0</v>
      </c>
    </row>
    <row r="137" spans="24:34" ht="15">
      <c r="X137" s="67">
        <v>137</v>
      </c>
      <c r="Y137" s="72">
        <f>COUNTA('Procedure details'!E137:'Procedure details'!V137)</f>
        <v>0</v>
      </c>
      <c r="Z137" s="72"/>
      <c r="AA137" s="72">
        <f>IF('Procedure details'!E137&lt;&gt;"",VLOOKUP('Procedure details'!E137,Lists!$M$2:$N$37,2,FALSE),"")</f>
      </c>
      <c r="AB137" s="72">
        <f>IF('Procedure details'!E137&lt;&gt;"",VLOOKUP('Procedure details'!E137,Lists!$M$2:$O$37,3,FALSE),"")</f>
      </c>
      <c r="AC137" s="72">
        <f>IF('Procedure details'!N137&lt;&gt;"",VLOOKUP('Procedure details'!N137,Lists!$B$2:$C$71,2,FALSE),"")</f>
      </c>
      <c r="AD137" s="72">
        <f>IF('Procedure details'!H137&lt;&gt;"",VLOOKUP('Procedure details'!H137,Lists!$AP$2:$AQ$3,2,FALSE),"")</f>
      </c>
      <c r="AE137" s="72">
        <f>IF('Procedure details'!N137&lt;&gt;"",VLOOKUP('Procedure details'!N137,Lists!$B$2:$D$71,3,FALSE),"")</f>
      </c>
      <c r="AF137" s="72">
        <f>IF('Procedure details'!P137&lt;&gt;"",VLOOKUP('Procedure details'!P137,Lists!$AD$2:$AE$11,2,FALSE),"")</f>
      </c>
      <c r="AG137">
        <f>IF(AND(AB137=1,'Procedure details'!G137&gt;99,'Procedure details'!V137=""),1,0)</f>
        <v>0</v>
      </c>
      <c r="AH137">
        <f>IF(AND(AB137=0,'Procedure details'!G137&gt;999,'Procedure details'!V137=""),1,0)</f>
        <v>0</v>
      </c>
    </row>
    <row r="138" spans="24:34" ht="15">
      <c r="X138" s="67">
        <v>138</v>
      </c>
      <c r="Y138" s="72">
        <f>COUNTA('Procedure details'!E138:'Procedure details'!V138)</f>
        <v>0</v>
      </c>
      <c r="Z138" s="72"/>
      <c r="AA138" s="72">
        <f>IF('Procedure details'!E138&lt;&gt;"",VLOOKUP('Procedure details'!E138,Lists!$M$2:$N$37,2,FALSE),"")</f>
      </c>
      <c r="AB138" s="72">
        <f>IF('Procedure details'!E138&lt;&gt;"",VLOOKUP('Procedure details'!E138,Lists!$M$2:$O$37,3,FALSE),"")</f>
      </c>
      <c r="AC138" s="72">
        <f>IF('Procedure details'!N138&lt;&gt;"",VLOOKUP('Procedure details'!N138,Lists!$B$2:$C$71,2,FALSE),"")</f>
      </c>
      <c r="AD138" s="72">
        <f>IF('Procedure details'!H138&lt;&gt;"",VLOOKUP('Procedure details'!H138,Lists!$AP$2:$AQ$3,2,FALSE),"")</f>
      </c>
      <c r="AE138" s="72">
        <f>IF('Procedure details'!N138&lt;&gt;"",VLOOKUP('Procedure details'!N138,Lists!$B$2:$D$71,3,FALSE),"")</f>
      </c>
      <c r="AF138" s="72">
        <f>IF('Procedure details'!P138&lt;&gt;"",VLOOKUP('Procedure details'!P138,Lists!$AD$2:$AE$11,2,FALSE),"")</f>
      </c>
      <c r="AG138">
        <f>IF(AND(AB138=1,'Procedure details'!G138&gt;99,'Procedure details'!V138=""),1,0)</f>
        <v>0</v>
      </c>
      <c r="AH138">
        <f>IF(AND(AB138=0,'Procedure details'!G138&gt;999,'Procedure details'!V138=""),1,0)</f>
        <v>0</v>
      </c>
    </row>
    <row r="139" spans="24:34" ht="15">
      <c r="X139" s="67">
        <v>139</v>
      </c>
      <c r="Y139" s="72">
        <f>COUNTA('Procedure details'!E139:'Procedure details'!V139)</f>
        <v>0</v>
      </c>
      <c r="Z139" s="72"/>
      <c r="AA139" s="72">
        <f>IF('Procedure details'!E139&lt;&gt;"",VLOOKUP('Procedure details'!E139,Lists!$M$2:$N$37,2,FALSE),"")</f>
      </c>
      <c r="AB139" s="72">
        <f>IF('Procedure details'!E139&lt;&gt;"",VLOOKUP('Procedure details'!E139,Lists!$M$2:$O$37,3,FALSE),"")</f>
      </c>
      <c r="AC139" s="72">
        <f>IF('Procedure details'!N139&lt;&gt;"",VLOOKUP('Procedure details'!N139,Lists!$B$2:$C$71,2,FALSE),"")</f>
      </c>
      <c r="AD139" s="72">
        <f>IF('Procedure details'!H139&lt;&gt;"",VLOOKUP('Procedure details'!H139,Lists!$AP$2:$AQ$3,2,FALSE),"")</f>
      </c>
      <c r="AE139" s="72">
        <f>IF('Procedure details'!N139&lt;&gt;"",VLOOKUP('Procedure details'!N139,Lists!$B$2:$D$71,3,FALSE),"")</f>
      </c>
      <c r="AF139" s="72">
        <f>IF('Procedure details'!P139&lt;&gt;"",VLOOKUP('Procedure details'!P139,Lists!$AD$2:$AE$11,2,FALSE),"")</f>
      </c>
      <c r="AG139">
        <f>IF(AND(AB139=1,'Procedure details'!G139&gt;99,'Procedure details'!V139=""),1,0)</f>
        <v>0</v>
      </c>
      <c r="AH139">
        <f>IF(AND(AB139=0,'Procedure details'!G139&gt;999,'Procedure details'!V139=""),1,0)</f>
        <v>0</v>
      </c>
    </row>
    <row r="140" spans="24:34" ht="15">
      <c r="X140" s="67">
        <v>140</v>
      </c>
      <c r="Y140" s="72">
        <f>COUNTA('Procedure details'!E140:'Procedure details'!V140)</f>
        <v>0</v>
      </c>
      <c r="Z140" s="72"/>
      <c r="AA140" s="72">
        <f>IF('Procedure details'!E140&lt;&gt;"",VLOOKUP('Procedure details'!E140,Lists!$M$2:$N$37,2,FALSE),"")</f>
      </c>
      <c r="AB140" s="72">
        <f>IF('Procedure details'!E140&lt;&gt;"",VLOOKUP('Procedure details'!E140,Lists!$M$2:$O$37,3,FALSE),"")</f>
      </c>
      <c r="AC140" s="72">
        <f>IF('Procedure details'!N140&lt;&gt;"",VLOOKUP('Procedure details'!N140,Lists!$B$2:$C$71,2,FALSE),"")</f>
      </c>
      <c r="AD140" s="72">
        <f>IF('Procedure details'!H140&lt;&gt;"",VLOOKUP('Procedure details'!H140,Lists!$AP$2:$AQ$3,2,FALSE),"")</f>
      </c>
      <c r="AE140" s="72">
        <f>IF('Procedure details'!N140&lt;&gt;"",VLOOKUP('Procedure details'!N140,Lists!$B$2:$D$71,3,FALSE),"")</f>
      </c>
      <c r="AF140" s="72">
        <f>IF('Procedure details'!P140&lt;&gt;"",VLOOKUP('Procedure details'!P140,Lists!$AD$2:$AE$11,2,FALSE),"")</f>
      </c>
      <c r="AG140">
        <f>IF(AND(AB140=1,'Procedure details'!G140&gt;99,'Procedure details'!V140=""),1,0)</f>
        <v>0</v>
      </c>
      <c r="AH140">
        <f>IF(AND(AB140=0,'Procedure details'!G140&gt;999,'Procedure details'!V140=""),1,0)</f>
        <v>0</v>
      </c>
    </row>
    <row r="141" spans="24:34" ht="15">
      <c r="X141" s="67">
        <v>141</v>
      </c>
      <c r="Y141" s="72">
        <f>COUNTA('Procedure details'!E141:'Procedure details'!V141)</f>
        <v>0</v>
      </c>
      <c r="Z141" s="72"/>
      <c r="AA141" s="72">
        <f>IF('Procedure details'!E141&lt;&gt;"",VLOOKUP('Procedure details'!E141,Lists!$M$2:$N$37,2,FALSE),"")</f>
      </c>
      <c r="AB141" s="72">
        <f>IF('Procedure details'!E141&lt;&gt;"",VLOOKUP('Procedure details'!E141,Lists!$M$2:$O$37,3,FALSE),"")</f>
      </c>
      <c r="AC141" s="72">
        <f>IF('Procedure details'!N141&lt;&gt;"",VLOOKUP('Procedure details'!N141,Lists!$B$2:$C$71,2,FALSE),"")</f>
      </c>
      <c r="AD141" s="72">
        <f>IF('Procedure details'!H141&lt;&gt;"",VLOOKUP('Procedure details'!H141,Lists!$AP$2:$AQ$3,2,FALSE),"")</f>
      </c>
      <c r="AE141" s="72">
        <f>IF('Procedure details'!N141&lt;&gt;"",VLOOKUP('Procedure details'!N141,Lists!$B$2:$D$71,3,FALSE),"")</f>
      </c>
      <c r="AF141" s="72">
        <f>IF('Procedure details'!P141&lt;&gt;"",VLOOKUP('Procedure details'!P141,Lists!$AD$2:$AE$11,2,FALSE),"")</f>
      </c>
      <c r="AG141">
        <f>IF(AND(AB141=1,'Procedure details'!G141&gt;99,'Procedure details'!V141=""),1,0)</f>
        <v>0</v>
      </c>
      <c r="AH141">
        <f>IF(AND(AB141=0,'Procedure details'!G141&gt;999,'Procedure details'!V141=""),1,0)</f>
        <v>0</v>
      </c>
    </row>
    <row r="142" spans="24:34" ht="15">
      <c r="X142" s="67">
        <v>142</v>
      </c>
      <c r="Y142" s="72">
        <f>COUNTA('Procedure details'!E142:'Procedure details'!V142)</f>
        <v>0</v>
      </c>
      <c r="Z142" s="72"/>
      <c r="AA142" s="72">
        <f>IF('Procedure details'!E142&lt;&gt;"",VLOOKUP('Procedure details'!E142,Lists!$M$2:$N$37,2,FALSE),"")</f>
      </c>
      <c r="AB142" s="72">
        <f>IF('Procedure details'!E142&lt;&gt;"",VLOOKUP('Procedure details'!E142,Lists!$M$2:$O$37,3,FALSE),"")</f>
      </c>
      <c r="AC142" s="72">
        <f>IF('Procedure details'!N142&lt;&gt;"",VLOOKUP('Procedure details'!N142,Lists!$B$2:$C$71,2,FALSE),"")</f>
      </c>
      <c r="AD142" s="72">
        <f>IF('Procedure details'!H142&lt;&gt;"",VLOOKUP('Procedure details'!H142,Lists!$AP$2:$AQ$3,2,FALSE),"")</f>
      </c>
      <c r="AE142" s="72">
        <f>IF('Procedure details'!N142&lt;&gt;"",VLOOKUP('Procedure details'!N142,Lists!$B$2:$D$71,3,FALSE),"")</f>
      </c>
      <c r="AF142" s="72">
        <f>IF('Procedure details'!P142&lt;&gt;"",VLOOKUP('Procedure details'!P142,Lists!$AD$2:$AE$11,2,FALSE),"")</f>
      </c>
      <c r="AG142">
        <f>IF(AND(AB142=1,'Procedure details'!G142&gt;99,'Procedure details'!V142=""),1,0)</f>
        <v>0</v>
      </c>
      <c r="AH142">
        <f>IF(AND(AB142=0,'Procedure details'!G142&gt;999,'Procedure details'!V142=""),1,0)</f>
        <v>0</v>
      </c>
    </row>
    <row r="143" spans="24:34" ht="15">
      <c r="X143" s="67">
        <v>143</v>
      </c>
      <c r="Y143" s="72">
        <f>COUNTA('Procedure details'!E143:'Procedure details'!V143)</f>
        <v>0</v>
      </c>
      <c r="Z143" s="72"/>
      <c r="AA143" s="72">
        <f>IF('Procedure details'!E143&lt;&gt;"",VLOOKUP('Procedure details'!E143,Lists!$M$2:$N$37,2,FALSE),"")</f>
      </c>
      <c r="AB143" s="72">
        <f>IF('Procedure details'!E143&lt;&gt;"",VLOOKUP('Procedure details'!E143,Lists!$M$2:$O$37,3,FALSE),"")</f>
      </c>
      <c r="AC143" s="72">
        <f>IF('Procedure details'!N143&lt;&gt;"",VLOOKUP('Procedure details'!N143,Lists!$B$2:$C$71,2,FALSE),"")</f>
      </c>
      <c r="AD143" s="72">
        <f>IF('Procedure details'!H143&lt;&gt;"",VLOOKUP('Procedure details'!H143,Lists!$AP$2:$AQ$3,2,FALSE),"")</f>
      </c>
      <c r="AE143" s="72">
        <f>IF('Procedure details'!N143&lt;&gt;"",VLOOKUP('Procedure details'!N143,Lists!$B$2:$D$71,3,FALSE),"")</f>
      </c>
      <c r="AF143" s="72">
        <f>IF('Procedure details'!P143&lt;&gt;"",VLOOKUP('Procedure details'!P143,Lists!$AD$2:$AE$11,2,FALSE),"")</f>
      </c>
      <c r="AG143">
        <f>IF(AND(AB143=1,'Procedure details'!G143&gt;99,'Procedure details'!V143=""),1,0)</f>
        <v>0</v>
      </c>
      <c r="AH143">
        <f>IF(AND(AB143=0,'Procedure details'!G143&gt;999,'Procedure details'!V143=""),1,0)</f>
        <v>0</v>
      </c>
    </row>
    <row r="144" spans="24:34" ht="15">
      <c r="X144" s="67">
        <v>144</v>
      </c>
      <c r="Y144" s="72">
        <f>COUNTA('Procedure details'!E144:'Procedure details'!V144)</f>
        <v>0</v>
      </c>
      <c r="Z144" s="72"/>
      <c r="AA144" s="72">
        <f>IF('Procedure details'!E144&lt;&gt;"",VLOOKUP('Procedure details'!E144,Lists!$M$2:$N$37,2,FALSE),"")</f>
      </c>
      <c r="AB144" s="72">
        <f>IF('Procedure details'!E144&lt;&gt;"",VLOOKUP('Procedure details'!E144,Lists!$M$2:$O$37,3,FALSE),"")</f>
      </c>
      <c r="AC144" s="72">
        <f>IF('Procedure details'!N144&lt;&gt;"",VLOOKUP('Procedure details'!N144,Lists!$B$2:$C$71,2,FALSE),"")</f>
      </c>
      <c r="AD144" s="72">
        <f>IF('Procedure details'!H144&lt;&gt;"",VLOOKUP('Procedure details'!H144,Lists!$AP$2:$AQ$3,2,FALSE),"")</f>
      </c>
      <c r="AE144" s="72">
        <f>IF('Procedure details'!N144&lt;&gt;"",VLOOKUP('Procedure details'!N144,Lists!$B$2:$D$71,3,FALSE),"")</f>
      </c>
      <c r="AF144" s="72">
        <f>IF('Procedure details'!P144&lt;&gt;"",VLOOKUP('Procedure details'!P144,Lists!$AD$2:$AE$11,2,FALSE),"")</f>
      </c>
      <c r="AG144">
        <f>IF(AND(AB144=1,'Procedure details'!G144&gt;99,'Procedure details'!V144=""),1,0)</f>
        <v>0</v>
      </c>
      <c r="AH144">
        <f>IF(AND(AB144=0,'Procedure details'!G144&gt;999,'Procedure details'!V144=""),1,0)</f>
        <v>0</v>
      </c>
    </row>
    <row r="145" spans="24:34" ht="15">
      <c r="X145" s="67">
        <v>145</v>
      </c>
      <c r="Y145" s="72">
        <f>COUNTA('Procedure details'!E145:'Procedure details'!V145)</f>
        <v>0</v>
      </c>
      <c r="Z145" s="72"/>
      <c r="AA145" s="72">
        <f>IF('Procedure details'!E145&lt;&gt;"",VLOOKUP('Procedure details'!E145,Lists!$M$2:$N$37,2,FALSE),"")</f>
      </c>
      <c r="AB145" s="72">
        <f>IF('Procedure details'!E145&lt;&gt;"",VLOOKUP('Procedure details'!E145,Lists!$M$2:$O$37,3,FALSE),"")</f>
      </c>
      <c r="AC145" s="72">
        <f>IF('Procedure details'!N145&lt;&gt;"",VLOOKUP('Procedure details'!N145,Lists!$B$2:$C$71,2,FALSE),"")</f>
      </c>
      <c r="AD145" s="72">
        <f>IF('Procedure details'!H145&lt;&gt;"",VLOOKUP('Procedure details'!H145,Lists!$AP$2:$AQ$3,2,FALSE),"")</f>
      </c>
      <c r="AE145" s="72">
        <f>IF('Procedure details'!N145&lt;&gt;"",VLOOKUP('Procedure details'!N145,Lists!$B$2:$D$71,3,FALSE),"")</f>
      </c>
      <c r="AF145" s="72">
        <f>IF('Procedure details'!P145&lt;&gt;"",VLOOKUP('Procedure details'!P145,Lists!$AD$2:$AE$11,2,FALSE),"")</f>
      </c>
      <c r="AG145">
        <f>IF(AND(AB145=1,'Procedure details'!G145&gt;99,'Procedure details'!V145=""),1,0)</f>
        <v>0</v>
      </c>
      <c r="AH145">
        <f>IF(AND(AB145=0,'Procedure details'!G145&gt;999,'Procedure details'!V145=""),1,0)</f>
        <v>0</v>
      </c>
    </row>
    <row r="146" spans="24:34" ht="15">
      <c r="X146" s="67">
        <v>146</v>
      </c>
      <c r="Y146" s="72">
        <f>COUNTA('Procedure details'!E146:'Procedure details'!V146)</f>
        <v>0</v>
      </c>
      <c r="Z146" s="72"/>
      <c r="AA146" s="72">
        <f>IF('Procedure details'!E146&lt;&gt;"",VLOOKUP('Procedure details'!E146,Lists!$M$2:$N$37,2,FALSE),"")</f>
      </c>
      <c r="AB146" s="72">
        <f>IF('Procedure details'!E146&lt;&gt;"",VLOOKUP('Procedure details'!E146,Lists!$M$2:$O$37,3,FALSE),"")</f>
      </c>
      <c r="AC146" s="72">
        <f>IF('Procedure details'!N146&lt;&gt;"",VLOOKUP('Procedure details'!N146,Lists!$B$2:$C$71,2,FALSE),"")</f>
      </c>
      <c r="AD146" s="72">
        <f>IF('Procedure details'!H146&lt;&gt;"",VLOOKUP('Procedure details'!H146,Lists!$AP$2:$AQ$3,2,FALSE),"")</f>
      </c>
      <c r="AE146" s="72">
        <f>IF('Procedure details'!N146&lt;&gt;"",VLOOKUP('Procedure details'!N146,Lists!$B$2:$D$71,3,FALSE),"")</f>
      </c>
      <c r="AF146" s="72">
        <f>IF('Procedure details'!P146&lt;&gt;"",VLOOKUP('Procedure details'!P146,Lists!$AD$2:$AE$11,2,FALSE),"")</f>
      </c>
      <c r="AG146">
        <f>IF(AND(AB146=1,'Procedure details'!G146&gt;99,'Procedure details'!V146=""),1,0)</f>
        <v>0</v>
      </c>
      <c r="AH146">
        <f>IF(AND(AB146=0,'Procedure details'!G146&gt;999,'Procedure details'!V146=""),1,0)</f>
        <v>0</v>
      </c>
    </row>
    <row r="147" spans="24:34" ht="15">
      <c r="X147" s="67">
        <v>147</v>
      </c>
      <c r="Y147" s="72">
        <f>COUNTA('Procedure details'!E147:'Procedure details'!V147)</f>
        <v>0</v>
      </c>
      <c r="Z147" s="72"/>
      <c r="AA147" s="72">
        <f>IF('Procedure details'!E147&lt;&gt;"",VLOOKUP('Procedure details'!E147,Lists!$M$2:$N$37,2,FALSE),"")</f>
      </c>
      <c r="AB147" s="72">
        <f>IF('Procedure details'!E147&lt;&gt;"",VLOOKUP('Procedure details'!E147,Lists!$M$2:$O$37,3,FALSE),"")</f>
      </c>
      <c r="AC147" s="72">
        <f>IF('Procedure details'!N147&lt;&gt;"",VLOOKUP('Procedure details'!N147,Lists!$B$2:$C$71,2,FALSE),"")</f>
      </c>
      <c r="AD147" s="72">
        <f>IF('Procedure details'!H147&lt;&gt;"",VLOOKUP('Procedure details'!H147,Lists!$AP$2:$AQ$3,2,FALSE),"")</f>
      </c>
      <c r="AE147" s="72">
        <f>IF('Procedure details'!N147&lt;&gt;"",VLOOKUP('Procedure details'!N147,Lists!$B$2:$D$71,3,FALSE),"")</f>
      </c>
      <c r="AF147" s="72">
        <f>IF('Procedure details'!P147&lt;&gt;"",VLOOKUP('Procedure details'!P147,Lists!$AD$2:$AE$11,2,FALSE),"")</f>
      </c>
      <c r="AG147">
        <f>IF(AND(AB147=1,'Procedure details'!G147&gt;99,'Procedure details'!V147=""),1,0)</f>
        <v>0</v>
      </c>
      <c r="AH147">
        <f>IF(AND(AB147=0,'Procedure details'!G147&gt;999,'Procedure details'!V147=""),1,0)</f>
        <v>0</v>
      </c>
    </row>
    <row r="148" spans="24:34" ht="15">
      <c r="X148" s="67">
        <v>148</v>
      </c>
      <c r="Y148" s="72">
        <f>COUNTA('Procedure details'!E148:'Procedure details'!V148)</f>
        <v>0</v>
      </c>
      <c r="Z148" s="72"/>
      <c r="AA148" s="72">
        <f>IF('Procedure details'!E148&lt;&gt;"",VLOOKUP('Procedure details'!E148,Lists!$M$2:$N$37,2,FALSE),"")</f>
      </c>
      <c r="AB148" s="72">
        <f>IF('Procedure details'!E148&lt;&gt;"",VLOOKUP('Procedure details'!E148,Lists!$M$2:$O$37,3,FALSE),"")</f>
      </c>
      <c r="AC148" s="72">
        <f>IF('Procedure details'!N148&lt;&gt;"",VLOOKUP('Procedure details'!N148,Lists!$B$2:$C$71,2,FALSE),"")</f>
      </c>
      <c r="AD148" s="72">
        <f>IF('Procedure details'!H148&lt;&gt;"",VLOOKUP('Procedure details'!H148,Lists!$AP$2:$AQ$3,2,FALSE),"")</f>
      </c>
      <c r="AE148" s="72">
        <f>IF('Procedure details'!N148&lt;&gt;"",VLOOKUP('Procedure details'!N148,Lists!$B$2:$D$71,3,FALSE),"")</f>
      </c>
      <c r="AF148" s="72">
        <f>IF('Procedure details'!P148&lt;&gt;"",VLOOKUP('Procedure details'!P148,Lists!$AD$2:$AE$11,2,FALSE),"")</f>
      </c>
      <c r="AG148">
        <f>IF(AND(AB148=1,'Procedure details'!G148&gt;99,'Procedure details'!V148=""),1,0)</f>
        <v>0</v>
      </c>
      <c r="AH148">
        <f>IF(AND(AB148=0,'Procedure details'!G148&gt;999,'Procedure details'!V148=""),1,0)</f>
        <v>0</v>
      </c>
    </row>
    <row r="149" spans="24:34" ht="15">
      <c r="X149" s="67">
        <v>149</v>
      </c>
      <c r="Y149" s="72">
        <f>COUNTA('Procedure details'!E149:'Procedure details'!V149)</f>
        <v>0</v>
      </c>
      <c r="Z149" s="72"/>
      <c r="AA149" s="72">
        <f>IF('Procedure details'!E149&lt;&gt;"",VLOOKUP('Procedure details'!E149,Lists!$M$2:$N$37,2,FALSE),"")</f>
      </c>
      <c r="AB149" s="72">
        <f>IF('Procedure details'!E149&lt;&gt;"",VLOOKUP('Procedure details'!E149,Lists!$M$2:$O$37,3,FALSE),"")</f>
      </c>
      <c r="AC149" s="72">
        <f>IF('Procedure details'!N149&lt;&gt;"",VLOOKUP('Procedure details'!N149,Lists!$B$2:$C$71,2,FALSE),"")</f>
      </c>
      <c r="AD149" s="72">
        <f>IF('Procedure details'!H149&lt;&gt;"",VLOOKUP('Procedure details'!H149,Lists!$AP$2:$AQ$3,2,FALSE),"")</f>
      </c>
      <c r="AE149" s="72">
        <f>IF('Procedure details'!N149&lt;&gt;"",VLOOKUP('Procedure details'!N149,Lists!$B$2:$D$71,3,FALSE),"")</f>
      </c>
      <c r="AF149" s="72">
        <f>IF('Procedure details'!P149&lt;&gt;"",VLOOKUP('Procedure details'!P149,Lists!$AD$2:$AE$11,2,FALSE),"")</f>
      </c>
      <c r="AG149">
        <f>IF(AND(AB149=1,'Procedure details'!G149&gt;99,'Procedure details'!V149=""),1,0)</f>
        <v>0</v>
      </c>
      <c r="AH149">
        <f>IF(AND(AB149=0,'Procedure details'!G149&gt;999,'Procedure details'!V149=""),1,0)</f>
        <v>0</v>
      </c>
    </row>
    <row r="150" spans="24:34" ht="15">
      <c r="X150" s="67">
        <v>150</v>
      </c>
      <c r="Y150" s="72">
        <f>COUNTA('Procedure details'!E150:'Procedure details'!V150)</f>
        <v>0</v>
      </c>
      <c r="Z150" s="72"/>
      <c r="AA150" s="72">
        <f>IF('Procedure details'!E150&lt;&gt;"",VLOOKUP('Procedure details'!E150,Lists!$M$2:$N$37,2,FALSE),"")</f>
      </c>
      <c r="AB150" s="72">
        <f>IF('Procedure details'!E150&lt;&gt;"",VLOOKUP('Procedure details'!E150,Lists!$M$2:$O$37,3,FALSE),"")</f>
      </c>
      <c r="AC150" s="72">
        <f>IF('Procedure details'!N150&lt;&gt;"",VLOOKUP('Procedure details'!N150,Lists!$B$2:$C$71,2,FALSE),"")</f>
      </c>
      <c r="AD150" s="72">
        <f>IF('Procedure details'!H150&lt;&gt;"",VLOOKUP('Procedure details'!H150,Lists!$AP$2:$AQ$3,2,FALSE),"")</f>
      </c>
      <c r="AE150" s="72">
        <f>IF('Procedure details'!N150&lt;&gt;"",VLOOKUP('Procedure details'!N150,Lists!$B$2:$D$71,3,FALSE),"")</f>
      </c>
      <c r="AF150" s="72">
        <f>IF('Procedure details'!P150&lt;&gt;"",VLOOKUP('Procedure details'!P150,Lists!$AD$2:$AE$11,2,FALSE),"")</f>
      </c>
      <c r="AG150">
        <f>IF(AND(AB150=1,'Procedure details'!G150&gt;99,'Procedure details'!V150=""),1,0)</f>
        <v>0</v>
      </c>
      <c r="AH150">
        <f>IF(AND(AB150=0,'Procedure details'!G150&gt;999,'Procedure details'!V150=""),1,0)</f>
        <v>0</v>
      </c>
    </row>
    <row r="151" spans="24:34" ht="15">
      <c r="X151" s="67">
        <v>151</v>
      </c>
      <c r="Y151" s="72">
        <f>COUNTA('Procedure details'!E151:'Procedure details'!V151)</f>
        <v>0</v>
      </c>
      <c r="Z151" s="72"/>
      <c r="AA151" s="72">
        <f>IF('Procedure details'!E151&lt;&gt;"",VLOOKUP('Procedure details'!E151,Lists!$M$2:$N$37,2,FALSE),"")</f>
      </c>
      <c r="AB151" s="72">
        <f>IF('Procedure details'!E151&lt;&gt;"",VLOOKUP('Procedure details'!E151,Lists!$M$2:$O$37,3,FALSE),"")</f>
      </c>
      <c r="AC151" s="72">
        <f>IF('Procedure details'!N151&lt;&gt;"",VLOOKUP('Procedure details'!N151,Lists!$B$2:$C$71,2,FALSE),"")</f>
      </c>
      <c r="AD151" s="72">
        <f>IF('Procedure details'!H151&lt;&gt;"",VLOOKUP('Procedure details'!H151,Lists!$AP$2:$AQ$3,2,FALSE),"")</f>
      </c>
      <c r="AE151" s="72">
        <f>IF('Procedure details'!N151&lt;&gt;"",VLOOKUP('Procedure details'!N151,Lists!$B$2:$D$71,3,FALSE),"")</f>
      </c>
      <c r="AF151" s="72">
        <f>IF('Procedure details'!P151&lt;&gt;"",VLOOKUP('Procedure details'!P151,Lists!$AD$2:$AE$11,2,FALSE),"")</f>
      </c>
      <c r="AG151">
        <f>IF(AND(AB151=1,'Procedure details'!G151&gt;99,'Procedure details'!V151=""),1,0)</f>
        <v>0</v>
      </c>
      <c r="AH151">
        <f>IF(AND(AB151=0,'Procedure details'!G151&gt;999,'Procedure details'!V151=""),1,0)</f>
        <v>0</v>
      </c>
    </row>
    <row r="152" spans="24:34" ht="15">
      <c r="X152" s="67">
        <v>152</v>
      </c>
      <c r="Y152" s="72">
        <f>COUNTA('Procedure details'!E152:'Procedure details'!V152)</f>
        <v>0</v>
      </c>
      <c r="Z152" s="72"/>
      <c r="AA152" s="72">
        <f>IF('Procedure details'!E152&lt;&gt;"",VLOOKUP('Procedure details'!E152,Lists!$M$2:$N$37,2,FALSE),"")</f>
      </c>
      <c r="AB152" s="72">
        <f>IF('Procedure details'!E152&lt;&gt;"",VLOOKUP('Procedure details'!E152,Lists!$M$2:$O$37,3,FALSE),"")</f>
      </c>
      <c r="AC152" s="72">
        <f>IF('Procedure details'!N152&lt;&gt;"",VLOOKUP('Procedure details'!N152,Lists!$B$2:$C$71,2,FALSE),"")</f>
      </c>
      <c r="AD152" s="72">
        <f>IF('Procedure details'!H152&lt;&gt;"",VLOOKUP('Procedure details'!H152,Lists!$AP$2:$AQ$3,2,FALSE),"")</f>
      </c>
      <c r="AE152" s="72">
        <f>IF('Procedure details'!N152&lt;&gt;"",VLOOKUP('Procedure details'!N152,Lists!$B$2:$D$71,3,FALSE),"")</f>
      </c>
      <c r="AF152" s="72">
        <f>IF('Procedure details'!P152&lt;&gt;"",VLOOKUP('Procedure details'!P152,Lists!$AD$2:$AE$11,2,FALSE),"")</f>
      </c>
      <c r="AG152">
        <f>IF(AND(AB152=1,'Procedure details'!G152&gt;99,'Procedure details'!V152=""),1,0)</f>
        <v>0</v>
      </c>
      <c r="AH152">
        <f>IF(AND(AB152=0,'Procedure details'!G152&gt;999,'Procedure details'!V152=""),1,0)</f>
        <v>0</v>
      </c>
    </row>
    <row r="153" spans="24:34" ht="15">
      <c r="X153" s="67">
        <v>153</v>
      </c>
      <c r="Y153" s="72">
        <f>COUNTA('Procedure details'!E153:'Procedure details'!V153)</f>
        <v>0</v>
      </c>
      <c r="Z153" s="72"/>
      <c r="AA153" s="72">
        <f>IF('Procedure details'!E153&lt;&gt;"",VLOOKUP('Procedure details'!E153,Lists!$M$2:$N$37,2,FALSE),"")</f>
      </c>
      <c r="AB153" s="72">
        <f>IF('Procedure details'!E153&lt;&gt;"",VLOOKUP('Procedure details'!E153,Lists!$M$2:$O$37,3,FALSE),"")</f>
      </c>
      <c r="AC153" s="72">
        <f>IF('Procedure details'!N153&lt;&gt;"",VLOOKUP('Procedure details'!N153,Lists!$B$2:$C$71,2,FALSE),"")</f>
      </c>
      <c r="AD153" s="72">
        <f>IF('Procedure details'!H153&lt;&gt;"",VLOOKUP('Procedure details'!H153,Lists!$AP$2:$AQ$3,2,FALSE),"")</f>
      </c>
      <c r="AE153" s="72">
        <f>IF('Procedure details'!N153&lt;&gt;"",VLOOKUP('Procedure details'!N153,Lists!$B$2:$D$71,3,FALSE),"")</f>
      </c>
      <c r="AF153" s="72">
        <f>IF('Procedure details'!P153&lt;&gt;"",VLOOKUP('Procedure details'!P153,Lists!$AD$2:$AE$11,2,FALSE),"")</f>
      </c>
      <c r="AG153">
        <f>IF(AND(AB153=1,'Procedure details'!G153&gt;99,'Procedure details'!V153=""),1,0)</f>
        <v>0</v>
      </c>
      <c r="AH153">
        <f>IF(AND(AB153=0,'Procedure details'!G153&gt;999,'Procedure details'!V153=""),1,0)</f>
        <v>0</v>
      </c>
    </row>
    <row r="154" spans="24:34" ht="15">
      <c r="X154" s="67">
        <v>154</v>
      </c>
      <c r="Y154" s="72">
        <f>COUNTA('Procedure details'!E154:'Procedure details'!V154)</f>
        <v>0</v>
      </c>
      <c r="Z154" s="72"/>
      <c r="AA154" s="72">
        <f>IF('Procedure details'!E154&lt;&gt;"",VLOOKUP('Procedure details'!E154,Lists!$M$2:$N$37,2,FALSE),"")</f>
      </c>
      <c r="AB154" s="72">
        <f>IF('Procedure details'!E154&lt;&gt;"",VLOOKUP('Procedure details'!E154,Lists!$M$2:$O$37,3,FALSE),"")</f>
      </c>
      <c r="AC154" s="72">
        <f>IF('Procedure details'!N154&lt;&gt;"",VLOOKUP('Procedure details'!N154,Lists!$B$2:$C$71,2,FALSE),"")</f>
      </c>
      <c r="AD154" s="72">
        <f>IF('Procedure details'!H154&lt;&gt;"",VLOOKUP('Procedure details'!H154,Lists!$AP$2:$AQ$3,2,FALSE),"")</f>
      </c>
      <c r="AE154" s="72">
        <f>IF('Procedure details'!N154&lt;&gt;"",VLOOKUP('Procedure details'!N154,Lists!$B$2:$D$71,3,FALSE),"")</f>
      </c>
      <c r="AF154" s="72">
        <f>IF('Procedure details'!P154&lt;&gt;"",VLOOKUP('Procedure details'!P154,Lists!$AD$2:$AE$11,2,FALSE),"")</f>
      </c>
      <c r="AG154">
        <f>IF(AND(AB154=1,'Procedure details'!G154&gt;99,'Procedure details'!V154=""),1,0)</f>
        <v>0</v>
      </c>
      <c r="AH154">
        <f>IF(AND(AB154=0,'Procedure details'!G154&gt;999,'Procedure details'!V154=""),1,0)</f>
        <v>0</v>
      </c>
    </row>
    <row r="155" spans="24:34" ht="15">
      <c r="X155" s="67">
        <v>155</v>
      </c>
      <c r="Y155" s="72">
        <f>COUNTA('Procedure details'!E155:'Procedure details'!V155)</f>
        <v>0</v>
      </c>
      <c r="Z155" s="72"/>
      <c r="AA155" s="72">
        <f>IF('Procedure details'!E155&lt;&gt;"",VLOOKUP('Procedure details'!E155,Lists!$M$2:$N$37,2,FALSE),"")</f>
      </c>
      <c r="AB155" s="72">
        <f>IF('Procedure details'!E155&lt;&gt;"",VLOOKUP('Procedure details'!E155,Lists!$M$2:$O$37,3,FALSE),"")</f>
      </c>
      <c r="AC155" s="72">
        <f>IF('Procedure details'!N155&lt;&gt;"",VLOOKUP('Procedure details'!N155,Lists!$B$2:$C$71,2,FALSE),"")</f>
      </c>
      <c r="AD155" s="72">
        <f>IF('Procedure details'!H155&lt;&gt;"",VLOOKUP('Procedure details'!H155,Lists!$AP$2:$AQ$3,2,FALSE),"")</f>
      </c>
      <c r="AE155" s="72">
        <f>IF('Procedure details'!N155&lt;&gt;"",VLOOKUP('Procedure details'!N155,Lists!$B$2:$D$71,3,FALSE),"")</f>
      </c>
      <c r="AF155" s="72">
        <f>IF('Procedure details'!P155&lt;&gt;"",VLOOKUP('Procedure details'!P155,Lists!$AD$2:$AE$11,2,FALSE),"")</f>
      </c>
      <c r="AG155">
        <f>IF(AND(AB155=1,'Procedure details'!G155&gt;99,'Procedure details'!V155=""),1,0)</f>
        <v>0</v>
      </c>
      <c r="AH155">
        <f>IF(AND(AB155=0,'Procedure details'!G155&gt;999,'Procedure details'!V155=""),1,0)</f>
        <v>0</v>
      </c>
    </row>
    <row r="156" spans="24:34" ht="15">
      <c r="X156" s="67">
        <v>156</v>
      </c>
      <c r="Y156" s="72">
        <f>COUNTA('Procedure details'!E156:'Procedure details'!V156)</f>
        <v>0</v>
      </c>
      <c r="Z156" s="72"/>
      <c r="AA156" s="72">
        <f>IF('Procedure details'!E156&lt;&gt;"",VLOOKUP('Procedure details'!E156,Lists!$M$2:$N$37,2,FALSE),"")</f>
      </c>
      <c r="AB156" s="72">
        <f>IF('Procedure details'!E156&lt;&gt;"",VLOOKUP('Procedure details'!E156,Lists!$M$2:$O$37,3,FALSE),"")</f>
      </c>
      <c r="AC156" s="72">
        <f>IF('Procedure details'!N156&lt;&gt;"",VLOOKUP('Procedure details'!N156,Lists!$B$2:$C$71,2,FALSE),"")</f>
      </c>
      <c r="AD156" s="72">
        <f>IF('Procedure details'!H156&lt;&gt;"",VLOOKUP('Procedure details'!H156,Lists!$AP$2:$AQ$3,2,FALSE),"")</f>
      </c>
      <c r="AE156" s="72">
        <f>IF('Procedure details'!N156&lt;&gt;"",VLOOKUP('Procedure details'!N156,Lists!$B$2:$D$71,3,FALSE),"")</f>
      </c>
      <c r="AF156" s="72">
        <f>IF('Procedure details'!P156&lt;&gt;"",VLOOKUP('Procedure details'!P156,Lists!$AD$2:$AE$11,2,FALSE),"")</f>
      </c>
      <c r="AG156">
        <f>IF(AND(AB156=1,'Procedure details'!G156&gt;99,'Procedure details'!V156=""),1,0)</f>
        <v>0</v>
      </c>
      <c r="AH156">
        <f>IF(AND(AB156=0,'Procedure details'!G156&gt;999,'Procedure details'!V156=""),1,0)</f>
        <v>0</v>
      </c>
    </row>
    <row r="157" spans="24:34" ht="15">
      <c r="X157" s="67">
        <v>157</v>
      </c>
      <c r="Y157" s="72">
        <f>COUNTA('Procedure details'!E157:'Procedure details'!V157)</f>
        <v>0</v>
      </c>
      <c r="Z157" s="72"/>
      <c r="AA157" s="72">
        <f>IF('Procedure details'!E157&lt;&gt;"",VLOOKUP('Procedure details'!E157,Lists!$M$2:$N$37,2,FALSE),"")</f>
      </c>
      <c r="AB157" s="72">
        <f>IF('Procedure details'!E157&lt;&gt;"",VLOOKUP('Procedure details'!E157,Lists!$M$2:$O$37,3,FALSE),"")</f>
      </c>
      <c r="AC157" s="72">
        <f>IF('Procedure details'!N157&lt;&gt;"",VLOOKUP('Procedure details'!N157,Lists!$B$2:$C$71,2,FALSE),"")</f>
      </c>
      <c r="AD157" s="72">
        <f>IF('Procedure details'!H157&lt;&gt;"",VLOOKUP('Procedure details'!H157,Lists!$AP$2:$AQ$3,2,FALSE),"")</f>
      </c>
      <c r="AE157" s="72">
        <f>IF('Procedure details'!N157&lt;&gt;"",VLOOKUP('Procedure details'!N157,Lists!$B$2:$D$71,3,FALSE),"")</f>
      </c>
      <c r="AF157" s="72">
        <f>IF('Procedure details'!P157&lt;&gt;"",VLOOKUP('Procedure details'!P157,Lists!$AD$2:$AE$11,2,FALSE),"")</f>
      </c>
      <c r="AG157">
        <f>IF(AND(AB157=1,'Procedure details'!G157&gt;99,'Procedure details'!V157=""),1,0)</f>
        <v>0</v>
      </c>
      <c r="AH157">
        <f>IF(AND(AB157=0,'Procedure details'!G157&gt;999,'Procedure details'!V157=""),1,0)</f>
        <v>0</v>
      </c>
    </row>
    <row r="158" spans="24:34" ht="15">
      <c r="X158" s="67">
        <v>158</v>
      </c>
      <c r="Y158" s="72">
        <f>COUNTA('Procedure details'!E158:'Procedure details'!V158)</f>
        <v>0</v>
      </c>
      <c r="Z158" s="72"/>
      <c r="AA158" s="72">
        <f>IF('Procedure details'!E158&lt;&gt;"",VLOOKUP('Procedure details'!E158,Lists!$M$2:$N$37,2,FALSE),"")</f>
      </c>
      <c r="AB158" s="72">
        <f>IF('Procedure details'!E158&lt;&gt;"",VLOOKUP('Procedure details'!E158,Lists!$M$2:$O$37,3,FALSE),"")</f>
      </c>
      <c r="AC158" s="72">
        <f>IF('Procedure details'!N158&lt;&gt;"",VLOOKUP('Procedure details'!N158,Lists!$B$2:$C$71,2,FALSE),"")</f>
      </c>
      <c r="AD158" s="72">
        <f>IF('Procedure details'!H158&lt;&gt;"",VLOOKUP('Procedure details'!H158,Lists!$AP$2:$AQ$3,2,FALSE),"")</f>
      </c>
      <c r="AE158" s="72">
        <f>IF('Procedure details'!N158&lt;&gt;"",VLOOKUP('Procedure details'!N158,Lists!$B$2:$D$71,3,FALSE),"")</f>
      </c>
      <c r="AF158" s="72">
        <f>IF('Procedure details'!P158&lt;&gt;"",VLOOKUP('Procedure details'!P158,Lists!$AD$2:$AE$11,2,FALSE),"")</f>
      </c>
      <c r="AG158">
        <f>IF(AND(AB158=1,'Procedure details'!G158&gt;99,'Procedure details'!V158=""),1,0)</f>
        <v>0</v>
      </c>
      <c r="AH158">
        <f>IF(AND(AB158=0,'Procedure details'!G158&gt;999,'Procedure details'!V158=""),1,0)</f>
        <v>0</v>
      </c>
    </row>
    <row r="159" spans="24:34" ht="15">
      <c r="X159" s="67">
        <v>159</v>
      </c>
      <c r="Y159" s="72">
        <f>COUNTA('Procedure details'!E159:'Procedure details'!V159)</f>
        <v>0</v>
      </c>
      <c r="Z159" s="72"/>
      <c r="AA159" s="72">
        <f>IF('Procedure details'!E159&lt;&gt;"",VLOOKUP('Procedure details'!E159,Lists!$M$2:$N$37,2,FALSE),"")</f>
      </c>
      <c r="AB159" s="72">
        <f>IF('Procedure details'!E159&lt;&gt;"",VLOOKUP('Procedure details'!E159,Lists!$M$2:$O$37,3,FALSE),"")</f>
      </c>
      <c r="AC159" s="72">
        <f>IF('Procedure details'!N159&lt;&gt;"",VLOOKUP('Procedure details'!N159,Lists!$B$2:$C$71,2,FALSE),"")</f>
      </c>
      <c r="AD159" s="72">
        <f>IF('Procedure details'!H159&lt;&gt;"",VLOOKUP('Procedure details'!H159,Lists!$AP$2:$AQ$3,2,FALSE),"")</f>
      </c>
      <c r="AE159" s="72">
        <f>IF('Procedure details'!N159&lt;&gt;"",VLOOKUP('Procedure details'!N159,Lists!$B$2:$D$71,3,FALSE),"")</f>
      </c>
      <c r="AF159" s="72">
        <f>IF('Procedure details'!P159&lt;&gt;"",VLOOKUP('Procedure details'!P159,Lists!$AD$2:$AE$11,2,FALSE),"")</f>
      </c>
      <c r="AG159">
        <f>IF(AND(AB159=1,'Procedure details'!G159&gt;99,'Procedure details'!V159=""),1,0)</f>
        <v>0</v>
      </c>
      <c r="AH159">
        <f>IF(AND(AB159=0,'Procedure details'!G159&gt;999,'Procedure details'!V159=""),1,0)</f>
        <v>0</v>
      </c>
    </row>
    <row r="160" spans="24:34" ht="15">
      <c r="X160" s="67">
        <v>160</v>
      </c>
      <c r="Y160" s="72">
        <f>COUNTA('Procedure details'!E160:'Procedure details'!V160)</f>
        <v>0</v>
      </c>
      <c r="Z160" s="72"/>
      <c r="AA160" s="72">
        <f>IF('Procedure details'!E160&lt;&gt;"",VLOOKUP('Procedure details'!E160,Lists!$M$2:$N$37,2,FALSE),"")</f>
      </c>
      <c r="AB160" s="72">
        <f>IF('Procedure details'!E160&lt;&gt;"",VLOOKUP('Procedure details'!E160,Lists!$M$2:$O$37,3,FALSE),"")</f>
      </c>
      <c r="AC160" s="72">
        <f>IF('Procedure details'!N160&lt;&gt;"",VLOOKUP('Procedure details'!N160,Lists!$B$2:$C$71,2,FALSE),"")</f>
      </c>
      <c r="AD160" s="72">
        <f>IF('Procedure details'!H160&lt;&gt;"",VLOOKUP('Procedure details'!H160,Lists!$AP$2:$AQ$3,2,FALSE),"")</f>
      </c>
      <c r="AE160" s="72">
        <f>IF('Procedure details'!N160&lt;&gt;"",VLOOKUP('Procedure details'!N160,Lists!$B$2:$D$71,3,FALSE),"")</f>
      </c>
      <c r="AF160" s="72">
        <f>IF('Procedure details'!P160&lt;&gt;"",VLOOKUP('Procedure details'!P160,Lists!$AD$2:$AE$11,2,FALSE),"")</f>
      </c>
      <c r="AG160">
        <f>IF(AND(AB160=1,'Procedure details'!G160&gt;99,'Procedure details'!V160=""),1,0)</f>
        <v>0</v>
      </c>
      <c r="AH160">
        <f>IF(AND(AB160=0,'Procedure details'!G160&gt;999,'Procedure details'!V160=""),1,0)</f>
        <v>0</v>
      </c>
    </row>
    <row r="161" spans="24:34" ht="15">
      <c r="X161" s="67">
        <v>161</v>
      </c>
      <c r="Y161" s="72">
        <f>COUNTA('Procedure details'!E161:'Procedure details'!V161)</f>
        <v>0</v>
      </c>
      <c r="Z161" s="72"/>
      <c r="AA161" s="72">
        <f>IF('Procedure details'!E161&lt;&gt;"",VLOOKUP('Procedure details'!E161,Lists!$M$2:$N$37,2,FALSE),"")</f>
      </c>
      <c r="AB161" s="72">
        <f>IF('Procedure details'!E161&lt;&gt;"",VLOOKUP('Procedure details'!E161,Lists!$M$2:$O$37,3,FALSE),"")</f>
      </c>
      <c r="AC161" s="72">
        <f>IF('Procedure details'!N161&lt;&gt;"",VLOOKUP('Procedure details'!N161,Lists!$B$2:$C$71,2,FALSE),"")</f>
      </c>
      <c r="AD161" s="72">
        <f>IF('Procedure details'!H161&lt;&gt;"",VLOOKUP('Procedure details'!H161,Lists!$AP$2:$AQ$3,2,FALSE),"")</f>
      </c>
      <c r="AE161" s="72">
        <f>IF('Procedure details'!N161&lt;&gt;"",VLOOKUP('Procedure details'!N161,Lists!$B$2:$D$71,3,FALSE),"")</f>
      </c>
      <c r="AF161" s="72">
        <f>IF('Procedure details'!P161&lt;&gt;"",VLOOKUP('Procedure details'!P161,Lists!$AD$2:$AE$11,2,FALSE),"")</f>
      </c>
      <c r="AG161">
        <f>IF(AND(AB161=1,'Procedure details'!G161&gt;99,'Procedure details'!V161=""),1,0)</f>
        <v>0</v>
      </c>
      <c r="AH161">
        <f>IF(AND(AB161=0,'Procedure details'!G161&gt;999,'Procedure details'!V161=""),1,0)</f>
        <v>0</v>
      </c>
    </row>
    <row r="162" spans="24:34" ht="15">
      <c r="X162" s="67">
        <v>162</v>
      </c>
      <c r="Y162" s="72">
        <f>COUNTA('Procedure details'!E162:'Procedure details'!V162)</f>
        <v>0</v>
      </c>
      <c r="Z162" s="72"/>
      <c r="AA162" s="72">
        <f>IF('Procedure details'!E162&lt;&gt;"",VLOOKUP('Procedure details'!E162,Lists!$M$2:$N$37,2,FALSE),"")</f>
      </c>
      <c r="AB162" s="72">
        <f>IF('Procedure details'!E162&lt;&gt;"",VLOOKUP('Procedure details'!E162,Lists!$M$2:$O$37,3,FALSE),"")</f>
      </c>
      <c r="AC162" s="72">
        <f>IF('Procedure details'!N162&lt;&gt;"",VLOOKUP('Procedure details'!N162,Lists!$B$2:$C$71,2,FALSE),"")</f>
      </c>
      <c r="AD162" s="72">
        <f>IF('Procedure details'!H162&lt;&gt;"",VLOOKUP('Procedure details'!H162,Lists!$AP$2:$AQ$3,2,FALSE),"")</f>
      </c>
      <c r="AE162" s="72">
        <f>IF('Procedure details'!N162&lt;&gt;"",VLOOKUP('Procedure details'!N162,Lists!$B$2:$D$71,3,FALSE),"")</f>
      </c>
      <c r="AF162" s="72">
        <f>IF('Procedure details'!P162&lt;&gt;"",VLOOKUP('Procedure details'!P162,Lists!$AD$2:$AE$11,2,FALSE),"")</f>
      </c>
      <c r="AG162">
        <f>IF(AND(AB162=1,'Procedure details'!G162&gt;99,'Procedure details'!V162=""),1,0)</f>
        <v>0</v>
      </c>
      <c r="AH162">
        <f>IF(AND(AB162=0,'Procedure details'!G162&gt;999,'Procedure details'!V162=""),1,0)</f>
        <v>0</v>
      </c>
    </row>
    <row r="163" spans="24:34" ht="15">
      <c r="X163" s="67">
        <v>163</v>
      </c>
      <c r="Y163" s="72">
        <f>COUNTA('Procedure details'!E163:'Procedure details'!V163)</f>
        <v>0</v>
      </c>
      <c r="Z163" s="72"/>
      <c r="AA163" s="72">
        <f>IF('Procedure details'!E163&lt;&gt;"",VLOOKUP('Procedure details'!E163,Lists!$M$2:$N$37,2,FALSE),"")</f>
      </c>
      <c r="AB163" s="72">
        <f>IF('Procedure details'!E163&lt;&gt;"",VLOOKUP('Procedure details'!E163,Lists!$M$2:$O$37,3,FALSE),"")</f>
      </c>
      <c r="AC163" s="72">
        <f>IF('Procedure details'!N163&lt;&gt;"",VLOOKUP('Procedure details'!N163,Lists!$B$2:$C$71,2,FALSE),"")</f>
      </c>
      <c r="AD163" s="72">
        <f>IF('Procedure details'!H163&lt;&gt;"",VLOOKUP('Procedure details'!H163,Lists!$AP$2:$AQ$3,2,FALSE),"")</f>
      </c>
      <c r="AE163" s="72">
        <f>IF('Procedure details'!N163&lt;&gt;"",VLOOKUP('Procedure details'!N163,Lists!$B$2:$D$71,3,FALSE),"")</f>
      </c>
      <c r="AF163" s="72">
        <f>IF('Procedure details'!P163&lt;&gt;"",VLOOKUP('Procedure details'!P163,Lists!$AD$2:$AE$11,2,FALSE),"")</f>
      </c>
      <c r="AG163">
        <f>IF(AND(AB163=1,'Procedure details'!G163&gt;99,'Procedure details'!V163=""),1,0)</f>
        <v>0</v>
      </c>
      <c r="AH163">
        <f>IF(AND(AB163=0,'Procedure details'!G163&gt;999,'Procedure details'!V163=""),1,0)</f>
        <v>0</v>
      </c>
    </row>
    <row r="164" spans="24:34" ht="15">
      <c r="X164" s="67">
        <v>164</v>
      </c>
      <c r="Y164" s="72">
        <f>COUNTA('Procedure details'!E164:'Procedure details'!V164)</f>
        <v>0</v>
      </c>
      <c r="Z164" s="72"/>
      <c r="AA164" s="72">
        <f>IF('Procedure details'!E164&lt;&gt;"",VLOOKUP('Procedure details'!E164,Lists!$M$2:$N$37,2,FALSE),"")</f>
      </c>
      <c r="AB164" s="72">
        <f>IF('Procedure details'!E164&lt;&gt;"",VLOOKUP('Procedure details'!E164,Lists!$M$2:$O$37,3,FALSE),"")</f>
      </c>
      <c r="AC164" s="72">
        <f>IF('Procedure details'!N164&lt;&gt;"",VLOOKUP('Procedure details'!N164,Lists!$B$2:$C$71,2,FALSE),"")</f>
      </c>
      <c r="AD164" s="72">
        <f>IF('Procedure details'!H164&lt;&gt;"",VLOOKUP('Procedure details'!H164,Lists!$AP$2:$AQ$3,2,FALSE),"")</f>
      </c>
      <c r="AE164" s="72">
        <f>IF('Procedure details'!N164&lt;&gt;"",VLOOKUP('Procedure details'!N164,Lists!$B$2:$D$71,3,FALSE),"")</f>
      </c>
      <c r="AF164" s="72">
        <f>IF('Procedure details'!P164&lt;&gt;"",VLOOKUP('Procedure details'!P164,Lists!$AD$2:$AE$11,2,FALSE),"")</f>
      </c>
      <c r="AG164">
        <f>IF(AND(AB164=1,'Procedure details'!G164&gt;99,'Procedure details'!V164=""),1,0)</f>
        <v>0</v>
      </c>
      <c r="AH164">
        <f>IF(AND(AB164=0,'Procedure details'!G164&gt;999,'Procedure details'!V164=""),1,0)</f>
        <v>0</v>
      </c>
    </row>
    <row r="165" spans="24:34" ht="15">
      <c r="X165" s="67">
        <v>165</v>
      </c>
      <c r="Y165" s="72">
        <f>COUNTA('Procedure details'!E165:'Procedure details'!V165)</f>
        <v>0</v>
      </c>
      <c r="Z165" s="72"/>
      <c r="AA165" s="72">
        <f>IF('Procedure details'!E165&lt;&gt;"",VLOOKUP('Procedure details'!E165,Lists!$M$2:$N$37,2,FALSE),"")</f>
      </c>
      <c r="AB165" s="72">
        <f>IF('Procedure details'!E165&lt;&gt;"",VLOOKUP('Procedure details'!E165,Lists!$M$2:$O$37,3,FALSE),"")</f>
      </c>
      <c r="AC165" s="72">
        <f>IF('Procedure details'!N165&lt;&gt;"",VLOOKUP('Procedure details'!N165,Lists!$B$2:$C$71,2,FALSE),"")</f>
      </c>
      <c r="AD165" s="72">
        <f>IF('Procedure details'!H165&lt;&gt;"",VLOOKUP('Procedure details'!H165,Lists!$AP$2:$AQ$3,2,FALSE),"")</f>
      </c>
      <c r="AE165" s="72">
        <f>IF('Procedure details'!N165&lt;&gt;"",VLOOKUP('Procedure details'!N165,Lists!$B$2:$D$71,3,FALSE),"")</f>
      </c>
      <c r="AF165" s="72">
        <f>IF('Procedure details'!P165&lt;&gt;"",VLOOKUP('Procedure details'!P165,Lists!$AD$2:$AE$11,2,FALSE),"")</f>
      </c>
      <c r="AG165">
        <f>IF(AND(AB165=1,'Procedure details'!G165&gt;99,'Procedure details'!V165=""),1,0)</f>
        <v>0</v>
      </c>
      <c r="AH165">
        <f>IF(AND(AB165=0,'Procedure details'!G165&gt;999,'Procedure details'!V165=""),1,0)</f>
        <v>0</v>
      </c>
    </row>
    <row r="166" spans="24:34" ht="15">
      <c r="X166" s="67">
        <v>166</v>
      </c>
      <c r="Y166" s="72">
        <f>COUNTA('Procedure details'!E166:'Procedure details'!V166)</f>
        <v>0</v>
      </c>
      <c r="Z166" s="72"/>
      <c r="AA166" s="72">
        <f>IF('Procedure details'!E166&lt;&gt;"",VLOOKUP('Procedure details'!E166,Lists!$M$2:$N$37,2,FALSE),"")</f>
      </c>
      <c r="AB166" s="72">
        <f>IF('Procedure details'!E166&lt;&gt;"",VLOOKUP('Procedure details'!E166,Lists!$M$2:$O$37,3,FALSE),"")</f>
      </c>
      <c r="AC166" s="72">
        <f>IF('Procedure details'!N166&lt;&gt;"",VLOOKUP('Procedure details'!N166,Lists!$B$2:$C$71,2,FALSE),"")</f>
      </c>
      <c r="AD166" s="72">
        <f>IF('Procedure details'!H166&lt;&gt;"",VLOOKUP('Procedure details'!H166,Lists!$AP$2:$AQ$3,2,FALSE),"")</f>
      </c>
      <c r="AE166" s="72">
        <f>IF('Procedure details'!N166&lt;&gt;"",VLOOKUP('Procedure details'!N166,Lists!$B$2:$D$71,3,FALSE),"")</f>
      </c>
      <c r="AF166" s="72">
        <f>IF('Procedure details'!P166&lt;&gt;"",VLOOKUP('Procedure details'!P166,Lists!$AD$2:$AE$11,2,FALSE),"")</f>
      </c>
      <c r="AG166">
        <f>IF(AND(AB166=1,'Procedure details'!G166&gt;99,'Procedure details'!V166=""),1,0)</f>
        <v>0</v>
      </c>
      <c r="AH166">
        <f>IF(AND(AB166=0,'Procedure details'!G166&gt;999,'Procedure details'!V166=""),1,0)</f>
        <v>0</v>
      </c>
    </row>
    <row r="167" spans="24:34" ht="15">
      <c r="X167" s="67">
        <v>167</v>
      </c>
      <c r="Y167" s="72">
        <f>COUNTA('Procedure details'!E167:'Procedure details'!V167)</f>
        <v>0</v>
      </c>
      <c r="Z167" s="72"/>
      <c r="AA167" s="72">
        <f>IF('Procedure details'!E167&lt;&gt;"",VLOOKUP('Procedure details'!E167,Lists!$M$2:$N$37,2,FALSE),"")</f>
      </c>
      <c r="AB167" s="72">
        <f>IF('Procedure details'!E167&lt;&gt;"",VLOOKUP('Procedure details'!E167,Lists!$M$2:$O$37,3,FALSE),"")</f>
      </c>
      <c r="AC167" s="72">
        <f>IF('Procedure details'!N167&lt;&gt;"",VLOOKUP('Procedure details'!N167,Lists!$B$2:$C$71,2,FALSE),"")</f>
      </c>
      <c r="AD167" s="72">
        <f>IF('Procedure details'!H167&lt;&gt;"",VLOOKUP('Procedure details'!H167,Lists!$AP$2:$AQ$3,2,FALSE),"")</f>
      </c>
      <c r="AE167" s="72">
        <f>IF('Procedure details'!N167&lt;&gt;"",VLOOKUP('Procedure details'!N167,Lists!$B$2:$D$71,3,FALSE),"")</f>
      </c>
      <c r="AF167" s="72">
        <f>IF('Procedure details'!P167&lt;&gt;"",VLOOKUP('Procedure details'!P167,Lists!$AD$2:$AE$11,2,FALSE),"")</f>
      </c>
      <c r="AG167">
        <f>IF(AND(AB167=1,'Procedure details'!G167&gt;99,'Procedure details'!V167=""),1,0)</f>
        <v>0</v>
      </c>
      <c r="AH167">
        <f>IF(AND(AB167=0,'Procedure details'!G167&gt;999,'Procedure details'!V167=""),1,0)</f>
        <v>0</v>
      </c>
    </row>
    <row r="168" spans="24:34" ht="15">
      <c r="X168" s="67">
        <v>168</v>
      </c>
      <c r="Y168" s="72">
        <f>COUNTA('Procedure details'!E168:'Procedure details'!V168)</f>
        <v>0</v>
      </c>
      <c r="Z168" s="72"/>
      <c r="AA168" s="72">
        <f>IF('Procedure details'!E168&lt;&gt;"",VLOOKUP('Procedure details'!E168,Lists!$M$2:$N$37,2,FALSE),"")</f>
      </c>
      <c r="AB168" s="72">
        <f>IF('Procedure details'!E168&lt;&gt;"",VLOOKUP('Procedure details'!E168,Lists!$M$2:$O$37,3,FALSE),"")</f>
      </c>
      <c r="AC168" s="72">
        <f>IF('Procedure details'!N168&lt;&gt;"",VLOOKUP('Procedure details'!N168,Lists!$B$2:$C$71,2,FALSE),"")</f>
      </c>
      <c r="AD168" s="72">
        <f>IF('Procedure details'!H168&lt;&gt;"",VLOOKUP('Procedure details'!H168,Lists!$AP$2:$AQ$3,2,FALSE),"")</f>
      </c>
      <c r="AE168" s="72">
        <f>IF('Procedure details'!N168&lt;&gt;"",VLOOKUP('Procedure details'!N168,Lists!$B$2:$D$71,3,FALSE),"")</f>
      </c>
      <c r="AF168" s="72">
        <f>IF('Procedure details'!P168&lt;&gt;"",VLOOKUP('Procedure details'!P168,Lists!$AD$2:$AE$11,2,FALSE),"")</f>
      </c>
      <c r="AG168">
        <f>IF(AND(AB168=1,'Procedure details'!G168&gt;99,'Procedure details'!V168=""),1,0)</f>
        <v>0</v>
      </c>
      <c r="AH168">
        <f>IF(AND(AB168=0,'Procedure details'!G168&gt;999,'Procedure details'!V168=""),1,0)</f>
        <v>0</v>
      </c>
    </row>
    <row r="169" spans="24:34" ht="15">
      <c r="X169" s="67">
        <v>169</v>
      </c>
      <c r="Y169" s="72">
        <f>COUNTA('Procedure details'!E169:'Procedure details'!V169)</f>
        <v>0</v>
      </c>
      <c r="Z169" s="72"/>
      <c r="AA169" s="72">
        <f>IF('Procedure details'!E169&lt;&gt;"",VLOOKUP('Procedure details'!E169,Lists!$M$2:$N$37,2,FALSE),"")</f>
      </c>
      <c r="AB169" s="72">
        <f>IF('Procedure details'!E169&lt;&gt;"",VLOOKUP('Procedure details'!E169,Lists!$M$2:$O$37,3,FALSE),"")</f>
      </c>
      <c r="AC169" s="72">
        <f>IF('Procedure details'!N169&lt;&gt;"",VLOOKUP('Procedure details'!N169,Lists!$B$2:$C$71,2,FALSE),"")</f>
      </c>
      <c r="AD169" s="72">
        <f>IF('Procedure details'!H169&lt;&gt;"",VLOOKUP('Procedure details'!H169,Lists!$AP$2:$AQ$3,2,FALSE),"")</f>
      </c>
      <c r="AE169" s="72">
        <f>IF('Procedure details'!N169&lt;&gt;"",VLOOKUP('Procedure details'!N169,Lists!$B$2:$D$71,3,FALSE),"")</f>
      </c>
      <c r="AF169" s="72">
        <f>IF('Procedure details'!P169&lt;&gt;"",VLOOKUP('Procedure details'!P169,Lists!$AD$2:$AE$11,2,FALSE),"")</f>
      </c>
      <c r="AG169">
        <f>IF(AND(AB169=1,'Procedure details'!G169&gt;99,'Procedure details'!V169=""),1,0)</f>
        <v>0</v>
      </c>
      <c r="AH169">
        <f>IF(AND(AB169=0,'Procedure details'!G169&gt;999,'Procedure details'!V169=""),1,0)</f>
        <v>0</v>
      </c>
    </row>
    <row r="170" spans="24:34" ht="15">
      <c r="X170" s="67">
        <v>170</v>
      </c>
      <c r="Y170" s="72">
        <f>COUNTA('Procedure details'!E170:'Procedure details'!V170)</f>
        <v>0</v>
      </c>
      <c r="Z170" s="72"/>
      <c r="AA170" s="72">
        <f>IF('Procedure details'!E170&lt;&gt;"",VLOOKUP('Procedure details'!E170,Lists!$M$2:$N$37,2,FALSE),"")</f>
      </c>
      <c r="AB170" s="72">
        <f>IF('Procedure details'!E170&lt;&gt;"",VLOOKUP('Procedure details'!E170,Lists!$M$2:$O$37,3,FALSE),"")</f>
      </c>
      <c r="AC170" s="72">
        <f>IF('Procedure details'!N170&lt;&gt;"",VLOOKUP('Procedure details'!N170,Lists!$B$2:$C$71,2,FALSE),"")</f>
      </c>
      <c r="AD170" s="72">
        <f>IF('Procedure details'!H170&lt;&gt;"",VLOOKUP('Procedure details'!H170,Lists!$AP$2:$AQ$3,2,FALSE),"")</f>
      </c>
      <c r="AE170" s="72">
        <f>IF('Procedure details'!N170&lt;&gt;"",VLOOKUP('Procedure details'!N170,Lists!$B$2:$D$71,3,FALSE),"")</f>
      </c>
      <c r="AF170" s="72">
        <f>IF('Procedure details'!P170&lt;&gt;"",VLOOKUP('Procedure details'!P170,Lists!$AD$2:$AE$11,2,FALSE),"")</f>
      </c>
      <c r="AG170">
        <f>IF(AND(AB170=1,'Procedure details'!G170&gt;99,'Procedure details'!V170=""),1,0)</f>
        <v>0</v>
      </c>
      <c r="AH170">
        <f>IF(AND(AB170=0,'Procedure details'!G170&gt;999,'Procedure details'!V170=""),1,0)</f>
        <v>0</v>
      </c>
    </row>
    <row r="171" spans="24:34" ht="15">
      <c r="X171" s="67">
        <v>171</v>
      </c>
      <c r="Y171" s="72">
        <f>COUNTA('Procedure details'!E171:'Procedure details'!V171)</f>
        <v>0</v>
      </c>
      <c r="Z171" s="72"/>
      <c r="AA171" s="72">
        <f>IF('Procedure details'!E171&lt;&gt;"",VLOOKUP('Procedure details'!E171,Lists!$M$2:$N$37,2,FALSE),"")</f>
      </c>
      <c r="AB171" s="72">
        <f>IF('Procedure details'!E171&lt;&gt;"",VLOOKUP('Procedure details'!E171,Lists!$M$2:$O$37,3,FALSE),"")</f>
      </c>
      <c r="AC171" s="72">
        <f>IF('Procedure details'!N171&lt;&gt;"",VLOOKUP('Procedure details'!N171,Lists!$B$2:$C$71,2,FALSE),"")</f>
      </c>
      <c r="AD171" s="72">
        <f>IF('Procedure details'!H171&lt;&gt;"",VLOOKUP('Procedure details'!H171,Lists!$AP$2:$AQ$3,2,FALSE),"")</f>
      </c>
      <c r="AE171" s="72">
        <f>IF('Procedure details'!N171&lt;&gt;"",VLOOKUP('Procedure details'!N171,Lists!$B$2:$D$71,3,FALSE),"")</f>
      </c>
      <c r="AF171" s="72">
        <f>IF('Procedure details'!P171&lt;&gt;"",VLOOKUP('Procedure details'!P171,Lists!$AD$2:$AE$11,2,FALSE),"")</f>
      </c>
      <c r="AG171">
        <f>IF(AND(AB171=1,'Procedure details'!G171&gt;99,'Procedure details'!V171=""),1,0)</f>
        <v>0</v>
      </c>
      <c r="AH171">
        <f>IF(AND(AB171=0,'Procedure details'!G171&gt;999,'Procedure details'!V171=""),1,0)</f>
        <v>0</v>
      </c>
    </row>
    <row r="172" spans="24:34" ht="15">
      <c r="X172" s="67">
        <v>172</v>
      </c>
      <c r="Y172" s="72">
        <f>COUNTA('Procedure details'!E172:'Procedure details'!V172)</f>
        <v>0</v>
      </c>
      <c r="Z172" s="72"/>
      <c r="AA172" s="72">
        <f>IF('Procedure details'!E172&lt;&gt;"",VLOOKUP('Procedure details'!E172,Lists!$M$2:$N$37,2,FALSE),"")</f>
      </c>
      <c r="AB172" s="72">
        <f>IF('Procedure details'!E172&lt;&gt;"",VLOOKUP('Procedure details'!E172,Lists!$M$2:$O$37,3,FALSE),"")</f>
      </c>
      <c r="AC172" s="72">
        <f>IF('Procedure details'!N172&lt;&gt;"",VLOOKUP('Procedure details'!N172,Lists!$B$2:$C$71,2,FALSE),"")</f>
      </c>
      <c r="AD172" s="72">
        <f>IF('Procedure details'!H172&lt;&gt;"",VLOOKUP('Procedure details'!H172,Lists!$AP$2:$AQ$3,2,FALSE),"")</f>
      </c>
      <c r="AE172" s="72">
        <f>IF('Procedure details'!N172&lt;&gt;"",VLOOKUP('Procedure details'!N172,Lists!$B$2:$D$71,3,FALSE),"")</f>
      </c>
      <c r="AF172" s="72">
        <f>IF('Procedure details'!P172&lt;&gt;"",VLOOKUP('Procedure details'!P172,Lists!$AD$2:$AE$11,2,FALSE),"")</f>
      </c>
      <c r="AG172">
        <f>IF(AND(AB172=1,'Procedure details'!G172&gt;99,'Procedure details'!V172=""),1,0)</f>
        <v>0</v>
      </c>
      <c r="AH172">
        <f>IF(AND(AB172=0,'Procedure details'!G172&gt;999,'Procedure details'!V172=""),1,0)</f>
        <v>0</v>
      </c>
    </row>
    <row r="173" spans="24:34" ht="15">
      <c r="X173" s="67">
        <v>173</v>
      </c>
      <c r="Y173" s="72">
        <f>COUNTA('Procedure details'!E173:'Procedure details'!V173)</f>
        <v>0</v>
      </c>
      <c r="Z173" s="72"/>
      <c r="AA173" s="72">
        <f>IF('Procedure details'!E173&lt;&gt;"",VLOOKUP('Procedure details'!E173,Lists!$M$2:$N$37,2,FALSE),"")</f>
      </c>
      <c r="AB173" s="72">
        <f>IF('Procedure details'!E173&lt;&gt;"",VLOOKUP('Procedure details'!E173,Lists!$M$2:$O$37,3,FALSE),"")</f>
      </c>
      <c r="AC173" s="72">
        <f>IF('Procedure details'!N173&lt;&gt;"",VLOOKUP('Procedure details'!N173,Lists!$B$2:$C$71,2,FALSE),"")</f>
      </c>
      <c r="AD173" s="72">
        <f>IF('Procedure details'!H173&lt;&gt;"",VLOOKUP('Procedure details'!H173,Lists!$AP$2:$AQ$3,2,FALSE),"")</f>
      </c>
      <c r="AE173" s="72">
        <f>IF('Procedure details'!N173&lt;&gt;"",VLOOKUP('Procedure details'!N173,Lists!$B$2:$D$71,3,FALSE),"")</f>
      </c>
      <c r="AF173" s="72">
        <f>IF('Procedure details'!P173&lt;&gt;"",VLOOKUP('Procedure details'!P173,Lists!$AD$2:$AE$11,2,FALSE),"")</f>
      </c>
      <c r="AG173">
        <f>IF(AND(AB173=1,'Procedure details'!G173&gt;99,'Procedure details'!V173=""),1,0)</f>
        <v>0</v>
      </c>
      <c r="AH173">
        <f>IF(AND(AB173=0,'Procedure details'!G173&gt;999,'Procedure details'!V173=""),1,0)</f>
        <v>0</v>
      </c>
    </row>
    <row r="174" spans="24:34" ht="15">
      <c r="X174" s="67">
        <v>174</v>
      </c>
      <c r="Y174" s="72">
        <f>COUNTA('Procedure details'!E174:'Procedure details'!V174)</f>
        <v>0</v>
      </c>
      <c r="Z174" s="72"/>
      <c r="AA174" s="72">
        <f>IF('Procedure details'!E174&lt;&gt;"",VLOOKUP('Procedure details'!E174,Lists!$M$2:$N$37,2,FALSE),"")</f>
      </c>
      <c r="AB174" s="72">
        <f>IF('Procedure details'!E174&lt;&gt;"",VLOOKUP('Procedure details'!E174,Lists!$M$2:$O$37,3,FALSE),"")</f>
      </c>
      <c r="AC174" s="72">
        <f>IF('Procedure details'!N174&lt;&gt;"",VLOOKUP('Procedure details'!N174,Lists!$B$2:$C$71,2,FALSE),"")</f>
      </c>
      <c r="AD174" s="72">
        <f>IF('Procedure details'!H174&lt;&gt;"",VLOOKUP('Procedure details'!H174,Lists!$AP$2:$AQ$3,2,FALSE),"")</f>
      </c>
      <c r="AE174" s="72">
        <f>IF('Procedure details'!N174&lt;&gt;"",VLOOKUP('Procedure details'!N174,Lists!$B$2:$D$71,3,FALSE),"")</f>
      </c>
      <c r="AF174" s="72">
        <f>IF('Procedure details'!P174&lt;&gt;"",VLOOKUP('Procedure details'!P174,Lists!$AD$2:$AE$11,2,FALSE),"")</f>
      </c>
      <c r="AG174">
        <f>IF(AND(AB174=1,'Procedure details'!G174&gt;99,'Procedure details'!V174=""),1,0)</f>
        <v>0</v>
      </c>
      <c r="AH174">
        <f>IF(AND(AB174=0,'Procedure details'!G174&gt;999,'Procedure details'!V174=""),1,0)</f>
        <v>0</v>
      </c>
    </row>
    <row r="175" spans="24:34" ht="15">
      <c r="X175" s="67">
        <v>175</v>
      </c>
      <c r="Y175" s="72">
        <f>COUNTA('Procedure details'!E175:'Procedure details'!V175)</f>
        <v>0</v>
      </c>
      <c r="Z175" s="72"/>
      <c r="AA175" s="72">
        <f>IF('Procedure details'!E175&lt;&gt;"",VLOOKUP('Procedure details'!E175,Lists!$M$2:$N$37,2,FALSE),"")</f>
      </c>
      <c r="AB175" s="72">
        <f>IF('Procedure details'!E175&lt;&gt;"",VLOOKUP('Procedure details'!E175,Lists!$M$2:$O$37,3,FALSE),"")</f>
      </c>
      <c r="AC175" s="72">
        <f>IF('Procedure details'!N175&lt;&gt;"",VLOOKUP('Procedure details'!N175,Lists!$B$2:$C$71,2,FALSE),"")</f>
      </c>
      <c r="AD175" s="72">
        <f>IF('Procedure details'!H175&lt;&gt;"",VLOOKUP('Procedure details'!H175,Lists!$AP$2:$AQ$3,2,FALSE),"")</f>
      </c>
      <c r="AE175" s="72">
        <f>IF('Procedure details'!N175&lt;&gt;"",VLOOKUP('Procedure details'!N175,Lists!$B$2:$D$71,3,FALSE),"")</f>
      </c>
      <c r="AF175" s="72">
        <f>IF('Procedure details'!P175&lt;&gt;"",VLOOKUP('Procedure details'!P175,Lists!$AD$2:$AE$11,2,FALSE),"")</f>
      </c>
      <c r="AG175">
        <f>IF(AND(AB175=1,'Procedure details'!G175&gt;99,'Procedure details'!V175=""),1,0)</f>
        <v>0</v>
      </c>
      <c r="AH175">
        <f>IF(AND(AB175=0,'Procedure details'!G175&gt;999,'Procedure details'!V175=""),1,0)</f>
        <v>0</v>
      </c>
    </row>
    <row r="176" spans="24:34" ht="15">
      <c r="X176" s="67">
        <v>176</v>
      </c>
      <c r="Y176" s="72">
        <f>COUNTA('Procedure details'!E176:'Procedure details'!V176)</f>
        <v>0</v>
      </c>
      <c r="Z176" s="72"/>
      <c r="AA176" s="72">
        <f>IF('Procedure details'!E176&lt;&gt;"",VLOOKUP('Procedure details'!E176,Lists!$M$2:$N$37,2,FALSE),"")</f>
      </c>
      <c r="AB176" s="72">
        <f>IF('Procedure details'!E176&lt;&gt;"",VLOOKUP('Procedure details'!E176,Lists!$M$2:$O$37,3,FALSE),"")</f>
      </c>
      <c r="AC176" s="72">
        <f>IF('Procedure details'!N176&lt;&gt;"",VLOOKUP('Procedure details'!N176,Lists!$B$2:$C$71,2,FALSE),"")</f>
      </c>
      <c r="AD176" s="72">
        <f>IF('Procedure details'!H176&lt;&gt;"",VLOOKUP('Procedure details'!H176,Lists!$AP$2:$AQ$3,2,FALSE),"")</f>
      </c>
      <c r="AE176" s="72">
        <f>IF('Procedure details'!N176&lt;&gt;"",VLOOKUP('Procedure details'!N176,Lists!$B$2:$D$71,3,FALSE),"")</f>
      </c>
      <c r="AF176" s="72">
        <f>IF('Procedure details'!P176&lt;&gt;"",VLOOKUP('Procedure details'!P176,Lists!$AD$2:$AE$11,2,FALSE),"")</f>
      </c>
      <c r="AG176">
        <f>IF(AND(AB176=1,'Procedure details'!G176&gt;99,'Procedure details'!V176=""),1,0)</f>
        <v>0</v>
      </c>
      <c r="AH176">
        <f>IF(AND(AB176=0,'Procedure details'!G176&gt;999,'Procedure details'!V176=""),1,0)</f>
        <v>0</v>
      </c>
    </row>
    <row r="177" spans="24:34" ht="15">
      <c r="X177" s="67">
        <v>177</v>
      </c>
      <c r="Y177" s="72">
        <f>COUNTA('Procedure details'!E177:'Procedure details'!V177)</f>
        <v>0</v>
      </c>
      <c r="Z177" s="72"/>
      <c r="AA177" s="72">
        <f>IF('Procedure details'!E177&lt;&gt;"",VLOOKUP('Procedure details'!E177,Lists!$M$2:$N$37,2,FALSE),"")</f>
      </c>
      <c r="AB177" s="72">
        <f>IF('Procedure details'!E177&lt;&gt;"",VLOOKUP('Procedure details'!E177,Lists!$M$2:$O$37,3,FALSE),"")</f>
      </c>
      <c r="AC177" s="72">
        <f>IF('Procedure details'!N177&lt;&gt;"",VLOOKUP('Procedure details'!N177,Lists!$B$2:$C$71,2,FALSE),"")</f>
      </c>
      <c r="AD177" s="72">
        <f>IF('Procedure details'!H177&lt;&gt;"",VLOOKUP('Procedure details'!H177,Lists!$AP$2:$AQ$3,2,FALSE),"")</f>
      </c>
      <c r="AE177" s="72">
        <f>IF('Procedure details'!N177&lt;&gt;"",VLOOKUP('Procedure details'!N177,Lists!$B$2:$D$71,3,FALSE),"")</f>
      </c>
      <c r="AF177" s="72">
        <f>IF('Procedure details'!P177&lt;&gt;"",VLOOKUP('Procedure details'!P177,Lists!$AD$2:$AE$11,2,FALSE),"")</f>
      </c>
      <c r="AG177">
        <f>IF(AND(AB177=1,'Procedure details'!G177&gt;99,'Procedure details'!V177=""),1,0)</f>
        <v>0</v>
      </c>
      <c r="AH177">
        <f>IF(AND(AB177=0,'Procedure details'!G177&gt;999,'Procedure details'!V177=""),1,0)</f>
        <v>0</v>
      </c>
    </row>
    <row r="178" spans="24:34" ht="15">
      <c r="X178" s="67">
        <v>178</v>
      </c>
      <c r="Y178" s="72">
        <f>COUNTA('Procedure details'!E178:'Procedure details'!V178)</f>
        <v>0</v>
      </c>
      <c r="Z178" s="72"/>
      <c r="AA178" s="72">
        <f>IF('Procedure details'!E178&lt;&gt;"",VLOOKUP('Procedure details'!E178,Lists!$M$2:$N$37,2,FALSE),"")</f>
      </c>
      <c r="AB178" s="72">
        <f>IF('Procedure details'!E178&lt;&gt;"",VLOOKUP('Procedure details'!E178,Lists!$M$2:$O$37,3,FALSE),"")</f>
      </c>
      <c r="AC178" s="72">
        <f>IF('Procedure details'!N178&lt;&gt;"",VLOOKUP('Procedure details'!N178,Lists!$B$2:$C$71,2,FALSE),"")</f>
      </c>
      <c r="AD178" s="72">
        <f>IF('Procedure details'!H178&lt;&gt;"",VLOOKUP('Procedure details'!H178,Lists!$AP$2:$AQ$3,2,FALSE),"")</f>
      </c>
      <c r="AE178" s="72">
        <f>IF('Procedure details'!N178&lt;&gt;"",VLOOKUP('Procedure details'!N178,Lists!$B$2:$D$71,3,FALSE),"")</f>
      </c>
      <c r="AF178" s="72">
        <f>IF('Procedure details'!P178&lt;&gt;"",VLOOKUP('Procedure details'!P178,Lists!$AD$2:$AE$11,2,FALSE),"")</f>
      </c>
      <c r="AG178">
        <f>IF(AND(AB178=1,'Procedure details'!G178&gt;99,'Procedure details'!V178=""),1,0)</f>
        <v>0</v>
      </c>
      <c r="AH178">
        <f>IF(AND(AB178=0,'Procedure details'!G178&gt;999,'Procedure details'!V178=""),1,0)</f>
        <v>0</v>
      </c>
    </row>
    <row r="179" spans="24:34" ht="15">
      <c r="X179" s="67">
        <v>179</v>
      </c>
      <c r="Y179" s="72">
        <f>COUNTA('Procedure details'!E179:'Procedure details'!V179)</f>
        <v>0</v>
      </c>
      <c r="Z179" s="72"/>
      <c r="AA179" s="72">
        <f>IF('Procedure details'!E179&lt;&gt;"",VLOOKUP('Procedure details'!E179,Lists!$M$2:$N$37,2,FALSE),"")</f>
      </c>
      <c r="AB179" s="72">
        <f>IF('Procedure details'!E179&lt;&gt;"",VLOOKUP('Procedure details'!E179,Lists!$M$2:$O$37,3,FALSE),"")</f>
      </c>
      <c r="AC179" s="72">
        <f>IF('Procedure details'!N179&lt;&gt;"",VLOOKUP('Procedure details'!N179,Lists!$B$2:$C$71,2,FALSE),"")</f>
      </c>
      <c r="AD179" s="72">
        <f>IF('Procedure details'!H179&lt;&gt;"",VLOOKUP('Procedure details'!H179,Lists!$AP$2:$AQ$3,2,FALSE),"")</f>
      </c>
      <c r="AE179" s="72">
        <f>IF('Procedure details'!N179&lt;&gt;"",VLOOKUP('Procedure details'!N179,Lists!$B$2:$D$71,3,FALSE),"")</f>
      </c>
      <c r="AF179" s="72">
        <f>IF('Procedure details'!P179&lt;&gt;"",VLOOKUP('Procedure details'!P179,Lists!$AD$2:$AE$11,2,FALSE),"")</f>
      </c>
      <c r="AG179">
        <f>IF(AND(AB179=1,'Procedure details'!G179&gt;99,'Procedure details'!V179=""),1,0)</f>
        <v>0</v>
      </c>
      <c r="AH179">
        <f>IF(AND(AB179=0,'Procedure details'!G179&gt;999,'Procedure details'!V179=""),1,0)</f>
        <v>0</v>
      </c>
    </row>
    <row r="180" spans="24:34" ht="15">
      <c r="X180" s="67">
        <v>180</v>
      </c>
      <c r="Y180" s="72">
        <f>COUNTA('Procedure details'!E180:'Procedure details'!V180)</f>
        <v>0</v>
      </c>
      <c r="Z180" s="72"/>
      <c r="AA180" s="72">
        <f>IF('Procedure details'!E180&lt;&gt;"",VLOOKUP('Procedure details'!E180,Lists!$M$2:$N$37,2,FALSE),"")</f>
      </c>
      <c r="AB180" s="72">
        <f>IF('Procedure details'!E180&lt;&gt;"",VLOOKUP('Procedure details'!E180,Lists!$M$2:$O$37,3,FALSE),"")</f>
      </c>
      <c r="AC180" s="72">
        <f>IF('Procedure details'!N180&lt;&gt;"",VLOOKUP('Procedure details'!N180,Lists!$B$2:$C$71,2,FALSE),"")</f>
      </c>
      <c r="AD180" s="72">
        <f>IF('Procedure details'!H180&lt;&gt;"",VLOOKUP('Procedure details'!H180,Lists!$AP$2:$AQ$3,2,FALSE),"")</f>
      </c>
      <c r="AE180" s="72">
        <f>IF('Procedure details'!N180&lt;&gt;"",VLOOKUP('Procedure details'!N180,Lists!$B$2:$D$71,3,FALSE),"")</f>
      </c>
      <c r="AF180" s="72">
        <f>IF('Procedure details'!P180&lt;&gt;"",VLOOKUP('Procedure details'!P180,Lists!$AD$2:$AE$11,2,FALSE),"")</f>
      </c>
      <c r="AG180">
        <f>IF(AND(AB180=1,'Procedure details'!G180&gt;99,'Procedure details'!V180=""),1,0)</f>
        <v>0</v>
      </c>
      <c r="AH180">
        <f>IF(AND(AB180=0,'Procedure details'!G180&gt;999,'Procedure details'!V180=""),1,0)</f>
        <v>0</v>
      </c>
    </row>
    <row r="181" spans="24:34" ht="15">
      <c r="X181" s="67">
        <v>181</v>
      </c>
      <c r="Y181" s="72">
        <f>COUNTA('Procedure details'!E181:'Procedure details'!V181)</f>
        <v>0</v>
      </c>
      <c r="Z181" s="72"/>
      <c r="AA181" s="72">
        <f>IF('Procedure details'!E181&lt;&gt;"",VLOOKUP('Procedure details'!E181,Lists!$M$2:$N$37,2,FALSE),"")</f>
      </c>
      <c r="AB181" s="72">
        <f>IF('Procedure details'!E181&lt;&gt;"",VLOOKUP('Procedure details'!E181,Lists!$M$2:$O$37,3,FALSE),"")</f>
      </c>
      <c r="AC181" s="72">
        <f>IF('Procedure details'!N181&lt;&gt;"",VLOOKUP('Procedure details'!N181,Lists!$B$2:$C$71,2,FALSE),"")</f>
      </c>
      <c r="AD181" s="72">
        <f>IF('Procedure details'!H181&lt;&gt;"",VLOOKUP('Procedure details'!H181,Lists!$AP$2:$AQ$3,2,FALSE),"")</f>
      </c>
      <c r="AE181" s="72">
        <f>IF('Procedure details'!N181&lt;&gt;"",VLOOKUP('Procedure details'!N181,Lists!$B$2:$D$71,3,FALSE),"")</f>
      </c>
      <c r="AF181" s="72">
        <f>IF('Procedure details'!P181&lt;&gt;"",VLOOKUP('Procedure details'!P181,Lists!$AD$2:$AE$11,2,FALSE),"")</f>
      </c>
      <c r="AG181">
        <f>IF(AND(AB181=1,'Procedure details'!G181&gt;99,'Procedure details'!V181=""),1,0)</f>
        <v>0</v>
      </c>
      <c r="AH181">
        <f>IF(AND(AB181=0,'Procedure details'!G181&gt;999,'Procedure details'!V181=""),1,0)</f>
        <v>0</v>
      </c>
    </row>
    <row r="182" spans="24:34" ht="15">
      <c r="X182" s="67">
        <v>182</v>
      </c>
      <c r="Y182" s="72">
        <f>COUNTA('Procedure details'!E182:'Procedure details'!V182)</f>
        <v>0</v>
      </c>
      <c r="Z182" s="72"/>
      <c r="AA182" s="72">
        <f>IF('Procedure details'!E182&lt;&gt;"",VLOOKUP('Procedure details'!E182,Lists!$M$2:$N$37,2,FALSE),"")</f>
      </c>
      <c r="AB182" s="72">
        <f>IF('Procedure details'!E182&lt;&gt;"",VLOOKUP('Procedure details'!E182,Lists!$M$2:$O$37,3,FALSE),"")</f>
      </c>
      <c r="AC182" s="72">
        <f>IF('Procedure details'!N182&lt;&gt;"",VLOOKUP('Procedure details'!N182,Lists!$B$2:$C$71,2,FALSE),"")</f>
      </c>
      <c r="AD182" s="72">
        <f>IF('Procedure details'!H182&lt;&gt;"",VLOOKUP('Procedure details'!H182,Lists!$AP$2:$AQ$3,2,FALSE),"")</f>
      </c>
      <c r="AE182" s="72">
        <f>IF('Procedure details'!N182&lt;&gt;"",VLOOKUP('Procedure details'!N182,Lists!$B$2:$D$71,3,FALSE),"")</f>
      </c>
      <c r="AF182" s="72">
        <f>IF('Procedure details'!P182&lt;&gt;"",VLOOKUP('Procedure details'!P182,Lists!$AD$2:$AE$11,2,FALSE),"")</f>
      </c>
      <c r="AG182">
        <f>IF(AND(AB182=1,'Procedure details'!G182&gt;99,'Procedure details'!V182=""),1,0)</f>
        <v>0</v>
      </c>
      <c r="AH182">
        <f>IF(AND(AB182=0,'Procedure details'!G182&gt;999,'Procedure details'!V182=""),1,0)</f>
        <v>0</v>
      </c>
    </row>
    <row r="183" spans="24:34" ht="15">
      <c r="X183" s="67">
        <v>183</v>
      </c>
      <c r="Y183" s="72">
        <f>COUNTA('Procedure details'!E183:'Procedure details'!V183)</f>
        <v>0</v>
      </c>
      <c r="Z183" s="72"/>
      <c r="AA183" s="72">
        <f>IF('Procedure details'!E183&lt;&gt;"",VLOOKUP('Procedure details'!E183,Lists!$M$2:$N$37,2,FALSE),"")</f>
      </c>
      <c r="AB183" s="72">
        <f>IF('Procedure details'!E183&lt;&gt;"",VLOOKUP('Procedure details'!E183,Lists!$M$2:$O$37,3,FALSE),"")</f>
      </c>
      <c r="AC183" s="72">
        <f>IF('Procedure details'!N183&lt;&gt;"",VLOOKUP('Procedure details'!N183,Lists!$B$2:$C$71,2,FALSE),"")</f>
      </c>
      <c r="AD183" s="72">
        <f>IF('Procedure details'!H183&lt;&gt;"",VLOOKUP('Procedure details'!H183,Lists!$AP$2:$AQ$3,2,FALSE),"")</f>
      </c>
      <c r="AE183" s="72">
        <f>IF('Procedure details'!N183&lt;&gt;"",VLOOKUP('Procedure details'!N183,Lists!$B$2:$D$71,3,FALSE),"")</f>
      </c>
      <c r="AF183" s="72">
        <f>IF('Procedure details'!P183&lt;&gt;"",VLOOKUP('Procedure details'!P183,Lists!$AD$2:$AE$11,2,FALSE),"")</f>
      </c>
      <c r="AG183">
        <f>IF(AND(AB183=1,'Procedure details'!G183&gt;99,'Procedure details'!V183=""),1,0)</f>
        <v>0</v>
      </c>
      <c r="AH183">
        <f>IF(AND(AB183=0,'Procedure details'!G183&gt;999,'Procedure details'!V183=""),1,0)</f>
        <v>0</v>
      </c>
    </row>
    <row r="184" spans="24:34" ht="15">
      <c r="X184" s="67">
        <v>184</v>
      </c>
      <c r="Y184" s="72">
        <f>COUNTA('Procedure details'!E184:'Procedure details'!V184)</f>
        <v>0</v>
      </c>
      <c r="Z184" s="72"/>
      <c r="AA184" s="72">
        <f>IF('Procedure details'!E184&lt;&gt;"",VLOOKUP('Procedure details'!E184,Lists!$M$2:$N$37,2,FALSE),"")</f>
      </c>
      <c r="AB184" s="72">
        <f>IF('Procedure details'!E184&lt;&gt;"",VLOOKUP('Procedure details'!E184,Lists!$M$2:$O$37,3,FALSE),"")</f>
      </c>
      <c r="AC184" s="72">
        <f>IF('Procedure details'!N184&lt;&gt;"",VLOOKUP('Procedure details'!N184,Lists!$B$2:$C$71,2,FALSE),"")</f>
      </c>
      <c r="AD184" s="72">
        <f>IF('Procedure details'!H184&lt;&gt;"",VLOOKUP('Procedure details'!H184,Lists!$AP$2:$AQ$3,2,FALSE),"")</f>
      </c>
      <c r="AE184" s="72">
        <f>IF('Procedure details'!N184&lt;&gt;"",VLOOKUP('Procedure details'!N184,Lists!$B$2:$D$71,3,FALSE),"")</f>
      </c>
      <c r="AF184" s="72">
        <f>IF('Procedure details'!P184&lt;&gt;"",VLOOKUP('Procedure details'!P184,Lists!$AD$2:$AE$11,2,FALSE),"")</f>
      </c>
      <c r="AG184">
        <f>IF(AND(AB184=1,'Procedure details'!G184&gt;99,'Procedure details'!V184=""),1,0)</f>
        <v>0</v>
      </c>
      <c r="AH184">
        <f>IF(AND(AB184=0,'Procedure details'!G184&gt;999,'Procedure details'!V184=""),1,0)</f>
        <v>0</v>
      </c>
    </row>
    <row r="185" spans="24:34" ht="15">
      <c r="X185" s="67">
        <v>185</v>
      </c>
      <c r="Y185" s="72">
        <f>COUNTA('Procedure details'!E185:'Procedure details'!V185)</f>
        <v>0</v>
      </c>
      <c r="Z185" s="72"/>
      <c r="AA185" s="72">
        <f>IF('Procedure details'!E185&lt;&gt;"",VLOOKUP('Procedure details'!E185,Lists!$M$2:$N$37,2,FALSE),"")</f>
      </c>
      <c r="AB185" s="72">
        <f>IF('Procedure details'!E185&lt;&gt;"",VLOOKUP('Procedure details'!E185,Lists!$M$2:$O$37,3,FALSE),"")</f>
      </c>
      <c r="AC185" s="72">
        <f>IF('Procedure details'!N185&lt;&gt;"",VLOOKUP('Procedure details'!N185,Lists!$B$2:$C$71,2,FALSE),"")</f>
      </c>
      <c r="AD185" s="72">
        <f>IF('Procedure details'!H185&lt;&gt;"",VLOOKUP('Procedure details'!H185,Lists!$AP$2:$AQ$3,2,FALSE),"")</f>
      </c>
      <c r="AE185" s="72">
        <f>IF('Procedure details'!N185&lt;&gt;"",VLOOKUP('Procedure details'!N185,Lists!$B$2:$D$71,3,FALSE),"")</f>
      </c>
      <c r="AF185" s="72">
        <f>IF('Procedure details'!P185&lt;&gt;"",VLOOKUP('Procedure details'!P185,Lists!$AD$2:$AE$11,2,FALSE),"")</f>
      </c>
      <c r="AG185">
        <f>IF(AND(AB185=1,'Procedure details'!G185&gt;99,'Procedure details'!V185=""),1,0)</f>
        <v>0</v>
      </c>
      <c r="AH185">
        <f>IF(AND(AB185=0,'Procedure details'!G185&gt;999,'Procedure details'!V185=""),1,0)</f>
        <v>0</v>
      </c>
    </row>
    <row r="186" spans="24:34" ht="15">
      <c r="X186" s="67">
        <v>186</v>
      </c>
      <c r="Y186" s="72">
        <f>COUNTA('Procedure details'!E186:'Procedure details'!V186)</f>
        <v>0</v>
      </c>
      <c r="Z186" s="72"/>
      <c r="AA186" s="72">
        <f>IF('Procedure details'!E186&lt;&gt;"",VLOOKUP('Procedure details'!E186,Lists!$M$2:$N$37,2,FALSE),"")</f>
      </c>
      <c r="AB186" s="72">
        <f>IF('Procedure details'!E186&lt;&gt;"",VLOOKUP('Procedure details'!E186,Lists!$M$2:$O$37,3,FALSE),"")</f>
      </c>
      <c r="AC186" s="72">
        <f>IF('Procedure details'!N186&lt;&gt;"",VLOOKUP('Procedure details'!N186,Lists!$B$2:$C$71,2,FALSE),"")</f>
      </c>
      <c r="AD186" s="72">
        <f>IF('Procedure details'!H186&lt;&gt;"",VLOOKUP('Procedure details'!H186,Lists!$AP$2:$AQ$3,2,FALSE),"")</f>
      </c>
      <c r="AE186" s="72">
        <f>IF('Procedure details'!N186&lt;&gt;"",VLOOKUP('Procedure details'!N186,Lists!$B$2:$D$71,3,FALSE),"")</f>
      </c>
      <c r="AF186" s="72">
        <f>IF('Procedure details'!P186&lt;&gt;"",VLOOKUP('Procedure details'!P186,Lists!$AD$2:$AE$11,2,FALSE),"")</f>
      </c>
      <c r="AG186">
        <f>IF(AND(AB186=1,'Procedure details'!G186&gt;99,'Procedure details'!V186=""),1,0)</f>
        <v>0</v>
      </c>
      <c r="AH186">
        <f>IF(AND(AB186=0,'Procedure details'!G186&gt;999,'Procedure details'!V186=""),1,0)</f>
        <v>0</v>
      </c>
    </row>
    <row r="187" spans="24:34" ht="15">
      <c r="X187" s="67">
        <v>187</v>
      </c>
      <c r="Y187" s="72">
        <f>COUNTA('Procedure details'!E187:'Procedure details'!V187)</f>
        <v>0</v>
      </c>
      <c r="Z187" s="72"/>
      <c r="AA187" s="72">
        <f>IF('Procedure details'!E187&lt;&gt;"",VLOOKUP('Procedure details'!E187,Lists!$M$2:$N$37,2,FALSE),"")</f>
      </c>
      <c r="AB187" s="72">
        <f>IF('Procedure details'!E187&lt;&gt;"",VLOOKUP('Procedure details'!E187,Lists!$M$2:$O$37,3,FALSE),"")</f>
      </c>
      <c r="AC187" s="72">
        <f>IF('Procedure details'!N187&lt;&gt;"",VLOOKUP('Procedure details'!N187,Lists!$B$2:$C$71,2,FALSE),"")</f>
      </c>
      <c r="AD187" s="72">
        <f>IF('Procedure details'!H187&lt;&gt;"",VLOOKUP('Procedure details'!H187,Lists!$AP$2:$AQ$3,2,FALSE),"")</f>
      </c>
      <c r="AE187" s="72">
        <f>IF('Procedure details'!N187&lt;&gt;"",VLOOKUP('Procedure details'!N187,Lists!$B$2:$D$71,3,FALSE),"")</f>
      </c>
      <c r="AF187" s="72">
        <f>IF('Procedure details'!P187&lt;&gt;"",VLOOKUP('Procedure details'!P187,Lists!$AD$2:$AE$11,2,FALSE),"")</f>
      </c>
      <c r="AG187">
        <f>IF(AND(AB187=1,'Procedure details'!G187&gt;99,'Procedure details'!V187=""),1,0)</f>
        <v>0</v>
      </c>
      <c r="AH187">
        <f>IF(AND(AB187=0,'Procedure details'!G187&gt;999,'Procedure details'!V187=""),1,0)</f>
        <v>0</v>
      </c>
    </row>
    <row r="188" spans="24:34" ht="15">
      <c r="X188" s="67">
        <v>188</v>
      </c>
      <c r="Y188" s="72">
        <f>COUNTA('Procedure details'!E188:'Procedure details'!V188)</f>
        <v>0</v>
      </c>
      <c r="Z188" s="72"/>
      <c r="AA188" s="72">
        <f>IF('Procedure details'!E188&lt;&gt;"",VLOOKUP('Procedure details'!E188,Lists!$M$2:$N$37,2,FALSE),"")</f>
      </c>
      <c r="AB188" s="72">
        <f>IF('Procedure details'!E188&lt;&gt;"",VLOOKUP('Procedure details'!E188,Lists!$M$2:$O$37,3,FALSE),"")</f>
      </c>
      <c r="AC188" s="72">
        <f>IF('Procedure details'!N188&lt;&gt;"",VLOOKUP('Procedure details'!N188,Lists!$B$2:$C$71,2,FALSE),"")</f>
      </c>
      <c r="AD188" s="72">
        <f>IF('Procedure details'!H188&lt;&gt;"",VLOOKUP('Procedure details'!H188,Lists!$AP$2:$AQ$3,2,FALSE),"")</f>
      </c>
      <c r="AE188" s="72">
        <f>IF('Procedure details'!N188&lt;&gt;"",VLOOKUP('Procedure details'!N188,Lists!$B$2:$D$71,3,FALSE),"")</f>
      </c>
      <c r="AF188" s="72">
        <f>IF('Procedure details'!P188&lt;&gt;"",VLOOKUP('Procedure details'!P188,Lists!$AD$2:$AE$11,2,FALSE),"")</f>
      </c>
      <c r="AG188">
        <f>IF(AND(AB188=1,'Procedure details'!G188&gt;99,'Procedure details'!V188=""),1,0)</f>
        <v>0</v>
      </c>
      <c r="AH188">
        <f>IF(AND(AB188=0,'Procedure details'!G188&gt;999,'Procedure details'!V188=""),1,0)</f>
        <v>0</v>
      </c>
    </row>
    <row r="189" spans="24:34" ht="15">
      <c r="X189" s="67">
        <v>189</v>
      </c>
      <c r="Y189" s="72">
        <f>COUNTA('Procedure details'!E189:'Procedure details'!V189)</f>
        <v>0</v>
      </c>
      <c r="Z189" s="72"/>
      <c r="AA189" s="72">
        <f>IF('Procedure details'!E189&lt;&gt;"",VLOOKUP('Procedure details'!E189,Lists!$M$2:$N$37,2,FALSE),"")</f>
      </c>
      <c r="AB189" s="72">
        <f>IF('Procedure details'!E189&lt;&gt;"",VLOOKUP('Procedure details'!E189,Lists!$M$2:$O$37,3,FALSE),"")</f>
      </c>
      <c r="AC189" s="72">
        <f>IF('Procedure details'!N189&lt;&gt;"",VLOOKUP('Procedure details'!N189,Lists!$B$2:$C$71,2,FALSE),"")</f>
      </c>
      <c r="AD189" s="72">
        <f>IF('Procedure details'!H189&lt;&gt;"",VLOOKUP('Procedure details'!H189,Lists!$AP$2:$AQ$3,2,FALSE),"")</f>
      </c>
      <c r="AE189" s="72">
        <f>IF('Procedure details'!N189&lt;&gt;"",VLOOKUP('Procedure details'!N189,Lists!$B$2:$D$71,3,FALSE),"")</f>
      </c>
      <c r="AF189" s="72">
        <f>IF('Procedure details'!P189&lt;&gt;"",VLOOKUP('Procedure details'!P189,Lists!$AD$2:$AE$11,2,FALSE),"")</f>
      </c>
      <c r="AG189">
        <f>IF(AND(AB189=1,'Procedure details'!G189&gt;99,'Procedure details'!V189=""),1,0)</f>
        <v>0</v>
      </c>
      <c r="AH189">
        <f>IF(AND(AB189=0,'Procedure details'!G189&gt;999,'Procedure details'!V189=""),1,0)</f>
        <v>0</v>
      </c>
    </row>
    <row r="190" spans="24:34" ht="15">
      <c r="X190" s="67">
        <v>190</v>
      </c>
      <c r="Y190" s="72">
        <f>COUNTA('Procedure details'!E190:'Procedure details'!V190)</f>
        <v>0</v>
      </c>
      <c r="Z190" s="72"/>
      <c r="AA190" s="72">
        <f>IF('Procedure details'!E190&lt;&gt;"",VLOOKUP('Procedure details'!E190,Lists!$M$2:$N$37,2,FALSE),"")</f>
      </c>
      <c r="AB190" s="72">
        <f>IF('Procedure details'!E190&lt;&gt;"",VLOOKUP('Procedure details'!E190,Lists!$M$2:$O$37,3,FALSE),"")</f>
      </c>
      <c r="AC190" s="72">
        <f>IF('Procedure details'!N190&lt;&gt;"",VLOOKUP('Procedure details'!N190,Lists!$B$2:$C$71,2,FALSE),"")</f>
      </c>
      <c r="AD190" s="72">
        <f>IF('Procedure details'!H190&lt;&gt;"",VLOOKUP('Procedure details'!H190,Lists!$AP$2:$AQ$3,2,FALSE),"")</f>
      </c>
      <c r="AE190" s="72">
        <f>IF('Procedure details'!N190&lt;&gt;"",VLOOKUP('Procedure details'!N190,Lists!$B$2:$D$71,3,FALSE),"")</f>
      </c>
      <c r="AF190" s="72">
        <f>IF('Procedure details'!P190&lt;&gt;"",VLOOKUP('Procedure details'!P190,Lists!$AD$2:$AE$11,2,FALSE),"")</f>
      </c>
      <c r="AG190">
        <f>IF(AND(AB190=1,'Procedure details'!G190&gt;99,'Procedure details'!V190=""),1,0)</f>
        <v>0</v>
      </c>
      <c r="AH190">
        <f>IF(AND(AB190=0,'Procedure details'!G190&gt;999,'Procedure details'!V190=""),1,0)</f>
        <v>0</v>
      </c>
    </row>
    <row r="191" spans="24:34" ht="15">
      <c r="X191" s="67">
        <v>191</v>
      </c>
      <c r="Y191" s="72">
        <f>COUNTA('Procedure details'!E191:'Procedure details'!V191)</f>
        <v>0</v>
      </c>
      <c r="Z191" s="72"/>
      <c r="AA191" s="72">
        <f>IF('Procedure details'!E191&lt;&gt;"",VLOOKUP('Procedure details'!E191,Lists!$M$2:$N$37,2,FALSE),"")</f>
      </c>
      <c r="AB191" s="72">
        <f>IF('Procedure details'!E191&lt;&gt;"",VLOOKUP('Procedure details'!E191,Lists!$M$2:$O$37,3,FALSE),"")</f>
      </c>
      <c r="AC191" s="72">
        <f>IF('Procedure details'!N191&lt;&gt;"",VLOOKUP('Procedure details'!N191,Lists!$B$2:$C$71,2,FALSE),"")</f>
      </c>
      <c r="AD191" s="72">
        <f>IF('Procedure details'!H191&lt;&gt;"",VLOOKUP('Procedure details'!H191,Lists!$AP$2:$AQ$3,2,FALSE),"")</f>
      </c>
      <c r="AE191" s="72">
        <f>IF('Procedure details'!N191&lt;&gt;"",VLOOKUP('Procedure details'!N191,Lists!$B$2:$D$71,3,FALSE),"")</f>
      </c>
      <c r="AF191" s="72">
        <f>IF('Procedure details'!P191&lt;&gt;"",VLOOKUP('Procedure details'!P191,Lists!$AD$2:$AE$11,2,FALSE),"")</f>
      </c>
      <c r="AG191">
        <f>IF(AND(AB191=1,'Procedure details'!G191&gt;99,'Procedure details'!V191=""),1,0)</f>
        <v>0</v>
      </c>
      <c r="AH191">
        <f>IF(AND(AB191=0,'Procedure details'!G191&gt;999,'Procedure details'!V191=""),1,0)</f>
        <v>0</v>
      </c>
    </row>
    <row r="192" spans="24:34" ht="15">
      <c r="X192" s="67">
        <v>192</v>
      </c>
      <c r="Y192" s="72">
        <f>COUNTA('Procedure details'!E192:'Procedure details'!V192)</f>
        <v>0</v>
      </c>
      <c r="Z192" s="72"/>
      <c r="AA192" s="72">
        <f>IF('Procedure details'!E192&lt;&gt;"",VLOOKUP('Procedure details'!E192,Lists!$M$2:$N$37,2,FALSE),"")</f>
      </c>
      <c r="AB192" s="72">
        <f>IF('Procedure details'!E192&lt;&gt;"",VLOOKUP('Procedure details'!E192,Lists!$M$2:$O$37,3,FALSE),"")</f>
      </c>
      <c r="AC192" s="72">
        <f>IF('Procedure details'!N192&lt;&gt;"",VLOOKUP('Procedure details'!N192,Lists!$B$2:$C$71,2,FALSE),"")</f>
      </c>
      <c r="AD192" s="72">
        <f>IF('Procedure details'!H192&lt;&gt;"",VLOOKUP('Procedure details'!H192,Lists!$AP$2:$AQ$3,2,FALSE),"")</f>
      </c>
      <c r="AE192" s="72">
        <f>IF('Procedure details'!N192&lt;&gt;"",VLOOKUP('Procedure details'!N192,Lists!$B$2:$D$71,3,FALSE),"")</f>
      </c>
      <c r="AF192" s="72">
        <f>IF('Procedure details'!P192&lt;&gt;"",VLOOKUP('Procedure details'!P192,Lists!$AD$2:$AE$11,2,FALSE),"")</f>
      </c>
      <c r="AG192">
        <f>IF(AND(AB192=1,'Procedure details'!G192&gt;99,'Procedure details'!V192=""),1,0)</f>
        <v>0</v>
      </c>
      <c r="AH192">
        <f>IF(AND(AB192=0,'Procedure details'!G192&gt;999,'Procedure details'!V192=""),1,0)</f>
        <v>0</v>
      </c>
    </row>
    <row r="193" spans="24:34" ht="15">
      <c r="X193" s="67">
        <v>193</v>
      </c>
      <c r="Y193" s="72">
        <f>COUNTA('Procedure details'!E193:'Procedure details'!V193)</f>
        <v>0</v>
      </c>
      <c r="Z193" s="72"/>
      <c r="AA193" s="72">
        <f>IF('Procedure details'!E193&lt;&gt;"",VLOOKUP('Procedure details'!E193,Lists!$M$2:$N$37,2,FALSE),"")</f>
      </c>
      <c r="AB193" s="72">
        <f>IF('Procedure details'!E193&lt;&gt;"",VLOOKUP('Procedure details'!E193,Lists!$M$2:$O$37,3,FALSE),"")</f>
      </c>
      <c r="AC193" s="72">
        <f>IF('Procedure details'!N193&lt;&gt;"",VLOOKUP('Procedure details'!N193,Lists!$B$2:$C$71,2,FALSE),"")</f>
      </c>
      <c r="AD193" s="72">
        <f>IF('Procedure details'!H193&lt;&gt;"",VLOOKUP('Procedure details'!H193,Lists!$AP$2:$AQ$3,2,FALSE),"")</f>
      </c>
      <c r="AE193" s="72">
        <f>IF('Procedure details'!N193&lt;&gt;"",VLOOKUP('Procedure details'!N193,Lists!$B$2:$D$71,3,FALSE),"")</f>
      </c>
      <c r="AF193" s="72">
        <f>IF('Procedure details'!P193&lt;&gt;"",VLOOKUP('Procedure details'!P193,Lists!$AD$2:$AE$11,2,FALSE),"")</f>
      </c>
      <c r="AG193">
        <f>IF(AND(AB193=1,'Procedure details'!G193&gt;99,'Procedure details'!V193=""),1,0)</f>
        <v>0</v>
      </c>
      <c r="AH193">
        <f>IF(AND(AB193=0,'Procedure details'!G193&gt;999,'Procedure details'!V193=""),1,0)</f>
        <v>0</v>
      </c>
    </row>
    <row r="194" spans="24:34" ht="15">
      <c r="X194" s="67">
        <v>194</v>
      </c>
      <c r="Y194" s="72">
        <f>COUNTA('Procedure details'!E194:'Procedure details'!V194)</f>
        <v>0</v>
      </c>
      <c r="Z194" s="72"/>
      <c r="AA194" s="72">
        <f>IF('Procedure details'!E194&lt;&gt;"",VLOOKUP('Procedure details'!E194,Lists!$M$2:$N$37,2,FALSE),"")</f>
      </c>
      <c r="AB194" s="72">
        <f>IF('Procedure details'!E194&lt;&gt;"",VLOOKUP('Procedure details'!E194,Lists!$M$2:$O$37,3,FALSE),"")</f>
      </c>
      <c r="AC194" s="72">
        <f>IF('Procedure details'!N194&lt;&gt;"",VLOOKUP('Procedure details'!N194,Lists!$B$2:$C$71,2,FALSE),"")</f>
      </c>
      <c r="AD194" s="72">
        <f>IF('Procedure details'!H194&lt;&gt;"",VLOOKUP('Procedure details'!H194,Lists!$AP$2:$AQ$3,2,FALSE),"")</f>
      </c>
      <c r="AE194" s="72">
        <f>IF('Procedure details'!N194&lt;&gt;"",VLOOKUP('Procedure details'!N194,Lists!$B$2:$D$71,3,FALSE),"")</f>
      </c>
      <c r="AF194" s="72">
        <f>IF('Procedure details'!P194&lt;&gt;"",VLOOKUP('Procedure details'!P194,Lists!$AD$2:$AE$11,2,FALSE),"")</f>
      </c>
      <c r="AG194">
        <f>IF(AND(AB194=1,'Procedure details'!G194&gt;99,'Procedure details'!V194=""),1,0)</f>
        <v>0</v>
      </c>
      <c r="AH194">
        <f>IF(AND(AB194=0,'Procedure details'!G194&gt;999,'Procedure details'!V194=""),1,0)</f>
        <v>0</v>
      </c>
    </row>
    <row r="195" spans="24:34" ht="15">
      <c r="X195" s="67">
        <v>195</v>
      </c>
      <c r="Y195" s="72">
        <f>COUNTA('Procedure details'!E195:'Procedure details'!V195)</f>
        <v>0</v>
      </c>
      <c r="Z195" s="72"/>
      <c r="AA195" s="72">
        <f>IF('Procedure details'!E195&lt;&gt;"",VLOOKUP('Procedure details'!E195,Lists!$M$2:$N$37,2,FALSE),"")</f>
      </c>
      <c r="AB195" s="72">
        <f>IF('Procedure details'!E195&lt;&gt;"",VLOOKUP('Procedure details'!E195,Lists!$M$2:$O$37,3,FALSE),"")</f>
      </c>
      <c r="AC195" s="72">
        <f>IF('Procedure details'!N195&lt;&gt;"",VLOOKUP('Procedure details'!N195,Lists!$B$2:$C$71,2,FALSE),"")</f>
      </c>
      <c r="AD195" s="72">
        <f>IF('Procedure details'!H195&lt;&gt;"",VLOOKUP('Procedure details'!H195,Lists!$AP$2:$AQ$3,2,FALSE),"")</f>
      </c>
      <c r="AE195" s="72">
        <f>IF('Procedure details'!N195&lt;&gt;"",VLOOKUP('Procedure details'!N195,Lists!$B$2:$D$71,3,FALSE),"")</f>
      </c>
      <c r="AF195" s="72">
        <f>IF('Procedure details'!P195&lt;&gt;"",VLOOKUP('Procedure details'!P195,Lists!$AD$2:$AE$11,2,FALSE),"")</f>
      </c>
      <c r="AG195">
        <f>IF(AND(AB195=1,'Procedure details'!G195&gt;99,'Procedure details'!V195=""),1,0)</f>
        <v>0</v>
      </c>
      <c r="AH195">
        <f>IF(AND(AB195=0,'Procedure details'!G195&gt;999,'Procedure details'!V195=""),1,0)</f>
        <v>0</v>
      </c>
    </row>
    <row r="196" spans="24:34" ht="15">
      <c r="X196" s="67">
        <v>196</v>
      </c>
      <c r="Y196" s="72">
        <f>COUNTA('Procedure details'!E196:'Procedure details'!V196)</f>
        <v>0</v>
      </c>
      <c r="Z196" s="72"/>
      <c r="AA196" s="72">
        <f>IF('Procedure details'!E196&lt;&gt;"",VLOOKUP('Procedure details'!E196,Lists!$M$2:$N$37,2,FALSE),"")</f>
      </c>
      <c r="AB196" s="72">
        <f>IF('Procedure details'!E196&lt;&gt;"",VLOOKUP('Procedure details'!E196,Lists!$M$2:$O$37,3,FALSE),"")</f>
      </c>
      <c r="AC196" s="72">
        <f>IF('Procedure details'!N196&lt;&gt;"",VLOOKUP('Procedure details'!N196,Lists!$B$2:$C$71,2,FALSE),"")</f>
      </c>
      <c r="AD196" s="72">
        <f>IF('Procedure details'!H196&lt;&gt;"",VLOOKUP('Procedure details'!H196,Lists!$AP$2:$AQ$3,2,FALSE),"")</f>
      </c>
      <c r="AE196" s="72">
        <f>IF('Procedure details'!N196&lt;&gt;"",VLOOKUP('Procedure details'!N196,Lists!$B$2:$D$71,3,FALSE),"")</f>
      </c>
      <c r="AF196" s="72">
        <f>IF('Procedure details'!P196&lt;&gt;"",VLOOKUP('Procedure details'!P196,Lists!$AD$2:$AE$11,2,FALSE),"")</f>
      </c>
      <c r="AG196">
        <f>IF(AND(AB196=1,'Procedure details'!G196&gt;99,'Procedure details'!V196=""),1,0)</f>
        <v>0</v>
      </c>
      <c r="AH196">
        <f>IF(AND(AB196=0,'Procedure details'!G196&gt;999,'Procedure details'!V196=""),1,0)</f>
        <v>0</v>
      </c>
    </row>
    <row r="197" spans="24:34" ht="15">
      <c r="X197" s="67">
        <v>197</v>
      </c>
      <c r="Y197" s="72">
        <f>COUNTA('Procedure details'!E197:'Procedure details'!V197)</f>
        <v>0</v>
      </c>
      <c r="Z197" s="72"/>
      <c r="AA197" s="72">
        <f>IF('Procedure details'!E197&lt;&gt;"",VLOOKUP('Procedure details'!E197,Lists!$M$2:$N$37,2,FALSE),"")</f>
      </c>
      <c r="AB197" s="72">
        <f>IF('Procedure details'!E197&lt;&gt;"",VLOOKUP('Procedure details'!E197,Lists!$M$2:$O$37,3,FALSE),"")</f>
      </c>
      <c r="AC197" s="72">
        <f>IF('Procedure details'!N197&lt;&gt;"",VLOOKUP('Procedure details'!N197,Lists!$B$2:$C$71,2,FALSE),"")</f>
      </c>
      <c r="AD197" s="72">
        <f>IF('Procedure details'!H197&lt;&gt;"",VLOOKUP('Procedure details'!H197,Lists!$AP$2:$AQ$3,2,FALSE),"")</f>
      </c>
      <c r="AE197" s="72">
        <f>IF('Procedure details'!N197&lt;&gt;"",VLOOKUP('Procedure details'!N197,Lists!$B$2:$D$71,3,FALSE),"")</f>
      </c>
      <c r="AF197" s="72">
        <f>IF('Procedure details'!P197&lt;&gt;"",VLOOKUP('Procedure details'!P197,Lists!$AD$2:$AE$11,2,FALSE),"")</f>
      </c>
      <c r="AG197">
        <f>IF(AND(AB197=1,'Procedure details'!G197&gt;99,'Procedure details'!V197=""),1,0)</f>
        <v>0</v>
      </c>
      <c r="AH197">
        <f>IF(AND(AB197=0,'Procedure details'!G197&gt;999,'Procedure details'!V197=""),1,0)</f>
        <v>0</v>
      </c>
    </row>
    <row r="198" spans="24:34" ht="15">
      <c r="X198" s="67">
        <v>198</v>
      </c>
      <c r="Y198" s="72">
        <f>COUNTA('Procedure details'!E198:'Procedure details'!V198)</f>
        <v>0</v>
      </c>
      <c r="Z198" s="72"/>
      <c r="AA198" s="72">
        <f>IF('Procedure details'!E198&lt;&gt;"",VLOOKUP('Procedure details'!E198,Lists!$M$2:$N$37,2,FALSE),"")</f>
      </c>
      <c r="AB198" s="72">
        <f>IF('Procedure details'!E198&lt;&gt;"",VLOOKUP('Procedure details'!E198,Lists!$M$2:$O$37,3,FALSE),"")</f>
      </c>
      <c r="AC198" s="72">
        <f>IF('Procedure details'!N198&lt;&gt;"",VLOOKUP('Procedure details'!N198,Lists!$B$2:$C$71,2,FALSE),"")</f>
      </c>
      <c r="AD198" s="72">
        <f>IF('Procedure details'!H198&lt;&gt;"",VLOOKUP('Procedure details'!H198,Lists!$AP$2:$AQ$3,2,FALSE),"")</f>
      </c>
      <c r="AE198" s="72">
        <f>IF('Procedure details'!N198&lt;&gt;"",VLOOKUP('Procedure details'!N198,Lists!$B$2:$D$71,3,FALSE),"")</f>
      </c>
      <c r="AF198" s="72">
        <f>IF('Procedure details'!P198&lt;&gt;"",VLOOKUP('Procedure details'!P198,Lists!$AD$2:$AE$11,2,FALSE),"")</f>
      </c>
      <c r="AG198">
        <f>IF(AND(AB198=1,'Procedure details'!G198&gt;99,'Procedure details'!V198=""),1,0)</f>
        <v>0</v>
      </c>
      <c r="AH198">
        <f>IF(AND(AB198=0,'Procedure details'!G198&gt;999,'Procedure details'!V198=""),1,0)</f>
        <v>0</v>
      </c>
    </row>
    <row r="199" spans="24:34" ht="15">
      <c r="X199" s="67">
        <v>199</v>
      </c>
      <c r="Y199" s="72">
        <f>COUNTA('Procedure details'!E199:'Procedure details'!V199)</f>
        <v>0</v>
      </c>
      <c r="Z199" s="72"/>
      <c r="AA199" s="72">
        <f>IF('Procedure details'!E199&lt;&gt;"",VLOOKUP('Procedure details'!E199,Lists!$M$2:$N$37,2,FALSE),"")</f>
      </c>
      <c r="AB199" s="72">
        <f>IF('Procedure details'!E199&lt;&gt;"",VLOOKUP('Procedure details'!E199,Lists!$M$2:$O$37,3,FALSE),"")</f>
      </c>
      <c r="AC199" s="72">
        <f>IF('Procedure details'!N199&lt;&gt;"",VLOOKUP('Procedure details'!N199,Lists!$B$2:$C$71,2,FALSE),"")</f>
      </c>
      <c r="AD199" s="72">
        <f>IF('Procedure details'!H199&lt;&gt;"",VLOOKUP('Procedure details'!H199,Lists!$AP$2:$AQ$3,2,FALSE),"")</f>
      </c>
      <c r="AE199" s="72">
        <f>IF('Procedure details'!N199&lt;&gt;"",VLOOKUP('Procedure details'!N199,Lists!$B$2:$D$71,3,FALSE),"")</f>
      </c>
      <c r="AF199" s="72">
        <f>IF('Procedure details'!P199&lt;&gt;"",VLOOKUP('Procedure details'!P199,Lists!$AD$2:$AE$11,2,FALSE),"")</f>
      </c>
      <c r="AG199">
        <f>IF(AND(AB199=1,'Procedure details'!G199&gt;99,'Procedure details'!V199=""),1,0)</f>
        <v>0</v>
      </c>
      <c r="AH199">
        <f>IF(AND(AB199=0,'Procedure details'!G199&gt;999,'Procedure details'!V199=""),1,0)</f>
        <v>0</v>
      </c>
    </row>
    <row r="200" spans="24:34" ht="15">
      <c r="X200" s="67">
        <v>200</v>
      </c>
      <c r="Y200" s="72">
        <f>COUNTA('Procedure details'!E200:'Procedure details'!V200)</f>
        <v>0</v>
      </c>
      <c r="Z200" s="72"/>
      <c r="AA200" s="72">
        <f>IF('Procedure details'!E200&lt;&gt;"",VLOOKUP('Procedure details'!E200,Lists!$M$2:$N$37,2,FALSE),"")</f>
      </c>
      <c r="AB200" s="72">
        <f>IF('Procedure details'!E200&lt;&gt;"",VLOOKUP('Procedure details'!E200,Lists!$M$2:$O$37,3,FALSE),"")</f>
      </c>
      <c r="AC200" s="72">
        <f>IF('Procedure details'!N200&lt;&gt;"",VLOOKUP('Procedure details'!N200,Lists!$B$2:$C$71,2,FALSE),"")</f>
      </c>
      <c r="AD200" s="72">
        <f>IF('Procedure details'!H200&lt;&gt;"",VLOOKUP('Procedure details'!H200,Lists!$AP$2:$AQ$3,2,FALSE),"")</f>
      </c>
      <c r="AE200" s="72">
        <f>IF('Procedure details'!N200&lt;&gt;"",VLOOKUP('Procedure details'!N200,Lists!$B$2:$D$71,3,FALSE),"")</f>
      </c>
      <c r="AF200" s="72">
        <f>IF('Procedure details'!P200&lt;&gt;"",VLOOKUP('Procedure details'!P200,Lists!$AD$2:$AE$11,2,FALSE),"")</f>
      </c>
      <c r="AG200">
        <f>IF(AND(AB200=1,'Procedure details'!G200&gt;99,'Procedure details'!V200=""),1,0)</f>
        <v>0</v>
      </c>
      <c r="AH200">
        <f>IF(AND(AB200=0,'Procedure details'!G200&gt;999,'Procedure details'!V200=""),1,0)</f>
        <v>0</v>
      </c>
    </row>
    <row r="201" spans="24:34" ht="15">
      <c r="X201" s="67">
        <v>201</v>
      </c>
      <c r="Y201" s="72">
        <f>COUNTA('Procedure details'!E201:'Procedure details'!V201)</f>
        <v>0</v>
      </c>
      <c r="Z201" s="72"/>
      <c r="AA201" s="72">
        <f>IF('Procedure details'!E201&lt;&gt;"",VLOOKUP('Procedure details'!E201,Lists!$M$2:$N$37,2,FALSE),"")</f>
      </c>
      <c r="AB201" s="72">
        <f>IF('Procedure details'!E201&lt;&gt;"",VLOOKUP('Procedure details'!E201,Lists!$M$2:$O$37,3,FALSE),"")</f>
      </c>
      <c r="AC201" s="72">
        <f>IF('Procedure details'!N201&lt;&gt;"",VLOOKUP('Procedure details'!N201,Lists!$B$2:$C$71,2,FALSE),"")</f>
      </c>
      <c r="AD201" s="72">
        <f>IF('Procedure details'!H201&lt;&gt;"",VLOOKUP('Procedure details'!H201,Lists!$AP$2:$AQ$3,2,FALSE),"")</f>
      </c>
      <c r="AE201" s="72">
        <f>IF('Procedure details'!N201&lt;&gt;"",VLOOKUP('Procedure details'!N201,Lists!$B$2:$D$71,3,FALSE),"")</f>
      </c>
      <c r="AF201" s="72">
        <f>IF('Procedure details'!P201&lt;&gt;"",VLOOKUP('Procedure details'!P201,Lists!$AD$2:$AE$11,2,FALSE),"")</f>
      </c>
      <c r="AG201">
        <f>IF(AND(AB201=1,'Procedure details'!G201&gt;99,'Procedure details'!V201=""),1,0)</f>
        <v>0</v>
      </c>
      <c r="AH201">
        <f>IF(AND(AB201=0,'Procedure details'!G201&gt;999,'Procedure details'!V201=""),1,0)</f>
        <v>0</v>
      </c>
    </row>
    <row r="202" spans="24:34" ht="15">
      <c r="X202" s="67">
        <v>202</v>
      </c>
      <c r="Y202" s="72">
        <f>COUNTA('Procedure details'!E202:'Procedure details'!V202)</f>
        <v>0</v>
      </c>
      <c r="Z202" s="72"/>
      <c r="AA202" s="72">
        <f>IF('Procedure details'!E202&lt;&gt;"",VLOOKUP('Procedure details'!E202,Lists!$M$2:$N$37,2,FALSE),"")</f>
      </c>
      <c r="AB202" s="72">
        <f>IF('Procedure details'!E202&lt;&gt;"",VLOOKUP('Procedure details'!E202,Lists!$M$2:$O$37,3,FALSE),"")</f>
      </c>
      <c r="AC202" s="72">
        <f>IF('Procedure details'!N202&lt;&gt;"",VLOOKUP('Procedure details'!N202,Lists!$B$2:$C$71,2,FALSE),"")</f>
      </c>
      <c r="AD202" s="72">
        <f>IF('Procedure details'!H202&lt;&gt;"",VLOOKUP('Procedure details'!H202,Lists!$AP$2:$AQ$3,2,FALSE),"")</f>
      </c>
      <c r="AE202" s="72">
        <f>IF('Procedure details'!N202&lt;&gt;"",VLOOKUP('Procedure details'!N202,Lists!$B$2:$D$71,3,FALSE),"")</f>
      </c>
      <c r="AF202" s="72">
        <f>IF('Procedure details'!P202&lt;&gt;"",VLOOKUP('Procedure details'!P202,Lists!$AD$2:$AE$11,2,FALSE),"")</f>
      </c>
      <c r="AG202">
        <f>IF(AND(AB202=1,'Procedure details'!G202&gt;99,'Procedure details'!V202=""),1,0)</f>
        <v>0</v>
      </c>
      <c r="AH202">
        <f>IF(AND(AB202=0,'Procedure details'!G202&gt;999,'Procedure details'!V202=""),1,0)</f>
        <v>0</v>
      </c>
    </row>
    <row r="203" spans="24:34" ht="15">
      <c r="X203" s="67">
        <v>203</v>
      </c>
      <c r="Y203" s="72">
        <f>COUNTA('Procedure details'!E203:'Procedure details'!V203)</f>
        <v>0</v>
      </c>
      <c r="Z203" s="72"/>
      <c r="AA203" s="72">
        <f>IF('Procedure details'!E203&lt;&gt;"",VLOOKUP('Procedure details'!E203,Lists!$M$2:$N$37,2,FALSE),"")</f>
      </c>
      <c r="AB203" s="72">
        <f>IF('Procedure details'!E203&lt;&gt;"",VLOOKUP('Procedure details'!E203,Lists!$M$2:$O$37,3,FALSE),"")</f>
      </c>
      <c r="AC203" s="72">
        <f>IF('Procedure details'!N203&lt;&gt;"",VLOOKUP('Procedure details'!N203,Lists!$B$2:$C$71,2,FALSE),"")</f>
      </c>
      <c r="AD203" s="72">
        <f>IF('Procedure details'!H203&lt;&gt;"",VLOOKUP('Procedure details'!H203,Lists!$AP$2:$AQ$3,2,FALSE),"")</f>
      </c>
      <c r="AE203" s="72">
        <f>IF('Procedure details'!N203&lt;&gt;"",VLOOKUP('Procedure details'!N203,Lists!$B$2:$D$71,3,FALSE),"")</f>
      </c>
      <c r="AF203" s="72">
        <f>IF('Procedure details'!P203&lt;&gt;"",VLOOKUP('Procedure details'!P203,Lists!$AD$2:$AE$11,2,FALSE),"")</f>
      </c>
      <c r="AG203">
        <f>IF(AND(AB203=1,'Procedure details'!G203&gt;99,'Procedure details'!V203=""),1,0)</f>
        <v>0</v>
      </c>
      <c r="AH203">
        <f>IF(AND(AB203=0,'Procedure details'!G203&gt;999,'Procedure details'!V203=""),1,0)</f>
        <v>0</v>
      </c>
    </row>
    <row r="204" spans="24:34" ht="15">
      <c r="X204" s="67">
        <v>204</v>
      </c>
      <c r="Y204" s="72">
        <f>COUNTA('Procedure details'!E204:'Procedure details'!V204)</f>
        <v>0</v>
      </c>
      <c r="Z204" s="72"/>
      <c r="AA204" s="72">
        <f>IF('Procedure details'!E204&lt;&gt;"",VLOOKUP('Procedure details'!E204,Lists!$M$2:$N$37,2,FALSE),"")</f>
      </c>
      <c r="AB204" s="72">
        <f>IF('Procedure details'!E204&lt;&gt;"",VLOOKUP('Procedure details'!E204,Lists!$M$2:$O$37,3,FALSE),"")</f>
      </c>
      <c r="AC204" s="72">
        <f>IF('Procedure details'!N204&lt;&gt;"",VLOOKUP('Procedure details'!N204,Lists!$B$2:$C$71,2,FALSE),"")</f>
      </c>
      <c r="AD204" s="72">
        <f>IF('Procedure details'!H204&lt;&gt;"",VLOOKUP('Procedure details'!H204,Lists!$AP$2:$AQ$3,2,FALSE),"")</f>
      </c>
      <c r="AE204" s="72">
        <f>IF('Procedure details'!N204&lt;&gt;"",VLOOKUP('Procedure details'!N204,Lists!$B$2:$D$71,3,FALSE),"")</f>
      </c>
      <c r="AF204" s="72">
        <f>IF('Procedure details'!P204&lt;&gt;"",VLOOKUP('Procedure details'!P204,Lists!$AD$2:$AE$11,2,FALSE),"")</f>
      </c>
      <c r="AG204">
        <f>IF(AND(AB204=1,'Procedure details'!G204&gt;99,'Procedure details'!V204=""),1,0)</f>
        <v>0</v>
      </c>
      <c r="AH204">
        <f>IF(AND(AB204=0,'Procedure details'!G204&gt;999,'Procedure details'!V204=""),1,0)</f>
        <v>0</v>
      </c>
    </row>
    <row r="205" spans="24:34" ht="15">
      <c r="X205" s="67">
        <v>205</v>
      </c>
      <c r="Y205" s="72">
        <f>COUNTA('Procedure details'!E205:'Procedure details'!V205)</f>
        <v>0</v>
      </c>
      <c r="Z205" s="72"/>
      <c r="AA205" s="72">
        <f>IF('Procedure details'!E205&lt;&gt;"",VLOOKUP('Procedure details'!E205,Lists!$M$2:$N$37,2,FALSE),"")</f>
      </c>
      <c r="AB205" s="72">
        <f>IF('Procedure details'!E205&lt;&gt;"",VLOOKUP('Procedure details'!E205,Lists!$M$2:$O$37,3,FALSE),"")</f>
      </c>
      <c r="AC205" s="72">
        <f>IF('Procedure details'!N205&lt;&gt;"",VLOOKUP('Procedure details'!N205,Lists!$B$2:$C$71,2,FALSE),"")</f>
      </c>
      <c r="AD205" s="72">
        <f>IF('Procedure details'!H205&lt;&gt;"",VLOOKUP('Procedure details'!H205,Lists!$AP$2:$AQ$3,2,FALSE),"")</f>
      </c>
      <c r="AE205" s="72">
        <f>IF('Procedure details'!N205&lt;&gt;"",VLOOKUP('Procedure details'!N205,Lists!$B$2:$D$71,3,FALSE),"")</f>
      </c>
      <c r="AF205" s="72">
        <f>IF('Procedure details'!P205&lt;&gt;"",VLOOKUP('Procedure details'!P205,Lists!$AD$2:$AE$11,2,FALSE),"")</f>
      </c>
      <c r="AG205">
        <f>IF(AND(AB205=1,'Procedure details'!G205&gt;99,'Procedure details'!V205=""),1,0)</f>
        <v>0</v>
      </c>
      <c r="AH205">
        <f>IF(AND(AB205=0,'Procedure details'!G205&gt;999,'Procedure details'!V205=""),1,0)</f>
        <v>0</v>
      </c>
    </row>
    <row r="206" spans="24:34" ht="15">
      <c r="X206" s="67">
        <v>206</v>
      </c>
      <c r="Y206" s="72">
        <f>COUNTA('Procedure details'!E206:'Procedure details'!V206)</f>
        <v>0</v>
      </c>
      <c r="Z206" s="72"/>
      <c r="AA206" s="72">
        <f>IF('Procedure details'!E206&lt;&gt;"",VLOOKUP('Procedure details'!E206,Lists!$M$2:$N$37,2,FALSE),"")</f>
      </c>
      <c r="AB206" s="72">
        <f>IF('Procedure details'!E206&lt;&gt;"",VLOOKUP('Procedure details'!E206,Lists!$M$2:$O$37,3,FALSE),"")</f>
      </c>
      <c r="AC206" s="72">
        <f>IF('Procedure details'!N206&lt;&gt;"",VLOOKUP('Procedure details'!N206,Lists!$B$2:$C$71,2,FALSE),"")</f>
      </c>
      <c r="AD206" s="72">
        <f>IF('Procedure details'!H206&lt;&gt;"",VLOOKUP('Procedure details'!H206,Lists!$AP$2:$AQ$3,2,FALSE),"")</f>
      </c>
      <c r="AE206" s="72">
        <f>IF('Procedure details'!N206&lt;&gt;"",VLOOKUP('Procedure details'!N206,Lists!$B$2:$D$71,3,FALSE),"")</f>
      </c>
      <c r="AF206" s="72">
        <f>IF('Procedure details'!P206&lt;&gt;"",VLOOKUP('Procedure details'!P206,Lists!$AD$2:$AE$11,2,FALSE),"")</f>
      </c>
      <c r="AG206">
        <f>IF(AND(AB206=1,'Procedure details'!G206&gt;99,'Procedure details'!V206=""),1,0)</f>
        <v>0</v>
      </c>
      <c r="AH206">
        <f>IF(AND(AB206=0,'Procedure details'!G206&gt;999,'Procedure details'!V206=""),1,0)</f>
        <v>0</v>
      </c>
    </row>
    <row r="207" spans="24:34" ht="15">
      <c r="X207" s="67">
        <v>207</v>
      </c>
      <c r="Y207" s="72">
        <f>COUNTA('Procedure details'!E207:'Procedure details'!V207)</f>
        <v>0</v>
      </c>
      <c r="Z207" s="72"/>
      <c r="AA207" s="72">
        <f>IF('Procedure details'!E207&lt;&gt;"",VLOOKUP('Procedure details'!E207,Lists!$M$2:$N$37,2,FALSE),"")</f>
      </c>
      <c r="AB207" s="72">
        <f>IF('Procedure details'!E207&lt;&gt;"",VLOOKUP('Procedure details'!E207,Lists!$M$2:$O$37,3,FALSE),"")</f>
      </c>
      <c r="AC207" s="72">
        <f>IF('Procedure details'!N207&lt;&gt;"",VLOOKUP('Procedure details'!N207,Lists!$B$2:$C$71,2,FALSE),"")</f>
      </c>
      <c r="AD207" s="72">
        <f>IF('Procedure details'!H207&lt;&gt;"",VLOOKUP('Procedure details'!H207,Lists!$AP$2:$AQ$3,2,FALSE),"")</f>
      </c>
      <c r="AE207" s="72">
        <f>IF('Procedure details'!N207&lt;&gt;"",VLOOKUP('Procedure details'!N207,Lists!$B$2:$D$71,3,FALSE),"")</f>
      </c>
      <c r="AF207" s="72">
        <f>IF('Procedure details'!P207&lt;&gt;"",VLOOKUP('Procedure details'!P207,Lists!$AD$2:$AE$11,2,FALSE),"")</f>
      </c>
      <c r="AG207">
        <f>IF(AND(AB207=1,'Procedure details'!G207&gt;99,'Procedure details'!V207=""),1,0)</f>
        <v>0</v>
      </c>
      <c r="AH207">
        <f>IF(AND(AB207=0,'Procedure details'!G207&gt;999,'Procedure details'!V207=""),1,0)</f>
        <v>0</v>
      </c>
    </row>
    <row r="208" spans="24:34" ht="15">
      <c r="X208" s="67">
        <v>208</v>
      </c>
      <c r="Y208" s="72">
        <f>COUNTA('Procedure details'!E208:'Procedure details'!V208)</f>
        <v>0</v>
      </c>
      <c r="Z208" s="72"/>
      <c r="AA208" s="72">
        <f>IF('Procedure details'!E208&lt;&gt;"",VLOOKUP('Procedure details'!E208,Lists!$M$2:$N$37,2,FALSE),"")</f>
      </c>
      <c r="AB208" s="72">
        <f>IF('Procedure details'!E208&lt;&gt;"",VLOOKUP('Procedure details'!E208,Lists!$M$2:$O$37,3,FALSE),"")</f>
      </c>
      <c r="AC208" s="72">
        <f>IF('Procedure details'!N208&lt;&gt;"",VLOOKUP('Procedure details'!N208,Lists!$B$2:$C$71,2,FALSE),"")</f>
      </c>
      <c r="AD208" s="72">
        <f>IF('Procedure details'!H208&lt;&gt;"",VLOOKUP('Procedure details'!H208,Lists!$AP$2:$AQ$3,2,FALSE),"")</f>
      </c>
      <c r="AE208" s="72">
        <f>IF('Procedure details'!N208&lt;&gt;"",VLOOKUP('Procedure details'!N208,Lists!$B$2:$D$71,3,FALSE),"")</f>
      </c>
      <c r="AF208" s="72">
        <f>IF('Procedure details'!P208&lt;&gt;"",VLOOKUP('Procedure details'!P208,Lists!$AD$2:$AE$11,2,FALSE),"")</f>
      </c>
      <c r="AG208">
        <f>IF(AND(AB208=1,'Procedure details'!G208&gt;99,'Procedure details'!V208=""),1,0)</f>
        <v>0</v>
      </c>
      <c r="AH208">
        <f>IF(AND(AB208=0,'Procedure details'!G208&gt;999,'Procedure details'!V208=""),1,0)</f>
        <v>0</v>
      </c>
    </row>
    <row r="209" spans="24:34" ht="15">
      <c r="X209" s="67">
        <v>209</v>
      </c>
      <c r="Y209" s="72">
        <f>COUNTA('Procedure details'!E209:'Procedure details'!V209)</f>
        <v>0</v>
      </c>
      <c r="Z209" s="72"/>
      <c r="AA209" s="72">
        <f>IF('Procedure details'!E209&lt;&gt;"",VLOOKUP('Procedure details'!E209,Lists!$M$2:$N$37,2,FALSE),"")</f>
      </c>
      <c r="AB209" s="72">
        <f>IF('Procedure details'!E209&lt;&gt;"",VLOOKUP('Procedure details'!E209,Lists!$M$2:$O$37,3,FALSE),"")</f>
      </c>
      <c r="AC209" s="72">
        <f>IF('Procedure details'!N209&lt;&gt;"",VLOOKUP('Procedure details'!N209,Lists!$B$2:$C$71,2,FALSE),"")</f>
      </c>
      <c r="AD209" s="72">
        <f>IF('Procedure details'!H209&lt;&gt;"",VLOOKUP('Procedure details'!H209,Lists!$AP$2:$AQ$3,2,FALSE),"")</f>
      </c>
      <c r="AE209" s="72">
        <f>IF('Procedure details'!N209&lt;&gt;"",VLOOKUP('Procedure details'!N209,Lists!$B$2:$D$71,3,FALSE),"")</f>
      </c>
      <c r="AF209" s="72">
        <f>IF('Procedure details'!P209&lt;&gt;"",VLOOKUP('Procedure details'!P209,Lists!$AD$2:$AE$11,2,FALSE),"")</f>
      </c>
      <c r="AG209">
        <f>IF(AND(AB209=1,'Procedure details'!G209&gt;99,'Procedure details'!V209=""),1,0)</f>
        <v>0</v>
      </c>
      <c r="AH209">
        <f>IF(AND(AB209=0,'Procedure details'!G209&gt;999,'Procedure details'!V209=""),1,0)</f>
        <v>0</v>
      </c>
    </row>
    <row r="210" spans="24:34" ht="15">
      <c r="X210" s="67">
        <v>210</v>
      </c>
      <c r="Y210" s="72">
        <f>COUNTA('Procedure details'!E210:'Procedure details'!V210)</f>
        <v>0</v>
      </c>
      <c r="Z210" s="72"/>
      <c r="AA210" s="72">
        <f>IF('Procedure details'!E210&lt;&gt;"",VLOOKUP('Procedure details'!E210,Lists!$M$2:$N$37,2,FALSE),"")</f>
      </c>
      <c r="AB210" s="72">
        <f>IF('Procedure details'!E210&lt;&gt;"",VLOOKUP('Procedure details'!E210,Lists!$M$2:$O$37,3,FALSE),"")</f>
      </c>
      <c r="AC210" s="72">
        <f>IF('Procedure details'!N210&lt;&gt;"",VLOOKUP('Procedure details'!N210,Lists!$B$2:$C$71,2,FALSE),"")</f>
      </c>
      <c r="AD210" s="72">
        <f>IF('Procedure details'!H210&lt;&gt;"",VLOOKUP('Procedure details'!H210,Lists!$AP$2:$AQ$3,2,FALSE),"")</f>
      </c>
      <c r="AE210" s="72">
        <f>IF('Procedure details'!N210&lt;&gt;"",VLOOKUP('Procedure details'!N210,Lists!$B$2:$D$71,3,FALSE),"")</f>
      </c>
      <c r="AF210" s="72">
        <f>IF('Procedure details'!P210&lt;&gt;"",VLOOKUP('Procedure details'!P210,Lists!$AD$2:$AE$11,2,FALSE),"")</f>
      </c>
      <c r="AG210">
        <f>IF(AND(AB210=1,'Procedure details'!G210&gt;99,'Procedure details'!V210=""),1,0)</f>
        <v>0</v>
      </c>
      <c r="AH210">
        <f>IF(AND(AB210=0,'Procedure details'!G210&gt;999,'Procedure details'!V210=""),1,0)</f>
        <v>0</v>
      </c>
    </row>
    <row r="211" spans="24:34" ht="15">
      <c r="X211" s="67">
        <v>211</v>
      </c>
      <c r="Y211" s="72">
        <f>COUNTA('Procedure details'!E211:'Procedure details'!V211)</f>
        <v>0</v>
      </c>
      <c r="Z211" s="72"/>
      <c r="AA211" s="72">
        <f>IF('Procedure details'!E211&lt;&gt;"",VLOOKUP('Procedure details'!E211,Lists!$M$2:$N$37,2,FALSE),"")</f>
      </c>
      <c r="AB211" s="72">
        <f>IF('Procedure details'!E211&lt;&gt;"",VLOOKUP('Procedure details'!E211,Lists!$M$2:$O$37,3,FALSE),"")</f>
      </c>
      <c r="AC211" s="72">
        <f>IF('Procedure details'!N211&lt;&gt;"",VLOOKUP('Procedure details'!N211,Lists!$B$2:$C$71,2,FALSE),"")</f>
      </c>
      <c r="AD211" s="72">
        <f>IF('Procedure details'!H211&lt;&gt;"",VLOOKUP('Procedure details'!H211,Lists!$AP$2:$AQ$3,2,FALSE),"")</f>
      </c>
      <c r="AE211" s="72">
        <f>IF('Procedure details'!N211&lt;&gt;"",VLOOKUP('Procedure details'!N211,Lists!$B$2:$D$71,3,FALSE),"")</f>
      </c>
      <c r="AF211" s="72">
        <f>IF('Procedure details'!P211&lt;&gt;"",VLOOKUP('Procedure details'!P211,Lists!$AD$2:$AE$11,2,FALSE),"")</f>
      </c>
      <c r="AG211">
        <f>IF(AND(AB211=1,'Procedure details'!G211&gt;99,'Procedure details'!V211=""),1,0)</f>
        <v>0</v>
      </c>
      <c r="AH211">
        <f>IF(AND(AB211=0,'Procedure details'!G211&gt;999,'Procedure details'!V211=""),1,0)</f>
        <v>0</v>
      </c>
    </row>
    <row r="212" spans="24:34" ht="15">
      <c r="X212" s="67">
        <v>212</v>
      </c>
      <c r="Y212" s="72">
        <f>COUNTA('Procedure details'!E212:'Procedure details'!V212)</f>
        <v>0</v>
      </c>
      <c r="Z212" s="72"/>
      <c r="AA212" s="72">
        <f>IF('Procedure details'!E212&lt;&gt;"",VLOOKUP('Procedure details'!E212,Lists!$M$2:$N$37,2,FALSE),"")</f>
      </c>
      <c r="AB212" s="72">
        <f>IF('Procedure details'!E212&lt;&gt;"",VLOOKUP('Procedure details'!E212,Lists!$M$2:$O$37,3,FALSE),"")</f>
      </c>
      <c r="AC212" s="72">
        <f>IF('Procedure details'!N212&lt;&gt;"",VLOOKUP('Procedure details'!N212,Lists!$B$2:$C$71,2,FALSE),"")</f>
      </c>
      <c r="AD212" s="72">
        <f>IF('Procedure details'!H212&lt;&gt;"",VLOOKUP('Procedure details'!H212,Lists!$AP$2:$AQ$3,2,FALSE),"")</f>
      </c>
      <c r="AE212" s="72">
        <f>IF('Procedure details'!N212&lt;&gt;"",VLOOKUP('Procedure details'!N212,Lists!$B$2:$D$71,3,FALSE),"")</f>
      </c>
      <c r="AF212" s="72">
        <f>IF('Procedure details'!P212&lt;&gt;"",VLOOKUP('Procedure details'!P212,Lists!$AD$2:$AE$11,2,FALSE),"")</f>
      </c>
      <c r="AG212">
        <f>IF(AND(AB212=1,'Procedure details'!G212&gt;99,'Procedure details'!V212=""),1,0)</f>
        <v>0</v>
      </c>
      <c r="AH212">
        <f>IF(AND(AB212=0,'Procedure details'!G212&gt;999,'Procedure details'!V212=""),1,0)</f>
        <v>0</v>
      </c>
    </row>
    <row r="213" spans="24:34" ht="15">
      <c r="X213" s="67">
        <v>213</v>
      </c>
      <c r="Y213" s="72">
        <f>COUNTA('Procedure details'!E213:'Procedure details'!V213)</f>
        <v>0</v>
      </c>
      <c r="Z213" s="72"/>
      <c r="AA213" s="72">
        <f>IF('Procedure details'!E213&lt;&gt;"",VLOOKUP('Procedure details'!E213,Lists!$M$2:$N$37,2,FALSE),"")</f>
      </c>
      <c r="AB213" s="72">
        <f>IF('Procedure details'!E213&lt;&gt;"",VLOOKUP('Procedure details'!E213,Lists!$M$2:$O$37,3,FALSE),"")</f>
      </c>
      <c r="AC213" s="72">
        <f>IF('Procedure details'!N213&lt;&gt;"",VLOOKUP('Procedure details'!N213,Lists!$B$2:$C$71,2,FALSE),"")</f>
      </c>
      <c r="AD213" s="72">
        <f>IF('Procedure details'!H213&lt;&gt;"",VLOOKUP('Procedure details'!H213,Lists!$AP$2:$AQ$3,2,FALSE),"")</f>
      </c>
      <c r="AE213" s="72">
        <f>IF('Procedure details'!N213&lt;&gt;"",VLOOKUP('Procedure details'!N213,Lists!$B$2:$D$71,3,FALSE),"")</f>
      </c>
      <c r="AF213" s="72">
        <f>IF('Procedure details'!P213&lt;&gt;"",VLOOKUP('Procedure details'!P213,Lists!$AD$2:$AE$11,2,FALSE),"")</f>
      </c>
      <c r="AG213">
        <f>IF(AND(AB213=1,'Procedure details'!G213&gt;99,'Procedure details'!V213=""),1,0)</f>
        <v>0</v>
      </c>
      <c r="AH213">
        <f>IF(AND(AB213=0,'Procedure details'!G213&gt;999,'Procedure details'!V213=""),1,0)</f>
        <v>0</v>
      </c>
    </row>
    <row r="214" spans="24:34" ht="15">
      <c r="X214" s="67">
        <v>214</v>
      </c>
      <c r="Y214" s="72">
        <f>COUNTA('Procedure details'!E214:'Procedure details'!V214)</f>
        <v>0</v>
      </c>
      <c r="Z214" s="72"/>
      <c r="AA214" s="72">
        <f>IF('Procedure details'!E214&lt;&gt;"",VLOOKUP('Procedure details'!E214,Lists!$M$2:$N$37,2,FALSE),"")</f>
      </c>
      <c r="AB214" s="72">
        <f>IF('Procedure details'!E214&lt;&gt;"",VLOOKUP('Procedure details'!E214,Lists!$M$2:$O$37,3,FALSE),"")</f>
      </c>
      <c r="AC214" s="72">
        <f>IF('Procedure details'!N214&lt;&gt;"",VLOOKUP('Procedure details'!N214,Lists!$B$2:$C$71,2,FALSE),"")</f>
      </c>
      <c r="AD214" s="72">
        <f>IF('Procedure details'!H214&lt;&gt;"",VLOOKUP('Procedure details'!H214,Lists!$AP$2:$AQ$3,2,FALSE),"")</f>
      </c>
      <c r="AE214" s="72">
        <f>IF('Procedure details'!N214&lt;&gt;"",VLOOKUP('Procedure details'!N214,Lists!$B$2:$D$71,3,FALSE),"")</f>
      </c>
      <c r="AF214" s="72">
        <f>IF('Procedure details'!P214&lt;&gt;"",VLOOKUP('Procedure details'!P214,Lists!$AD$2:$AE$11,2,FALSE),"")</f>
      </c>
      <c r="AG214">
        <f>IF(AND(AB214=1,'Procedure details'!G214&gt;99,'Procedure details'!V214=""),1,0)</f>
        <v>0</v>
      </c>
      <c r="AH214">
        <f>IF(AND(AB214=0,'Procedure details'!G214&gt;999,'Procedure details'!V214=""),1,0)</f>
        <v>0</v>
      </c>
    </row>
    <row r="215" spans="24:34" ht="15">
      <c r="X215" s="67">
        <v>215</v>
      </c>
      <c r="Y215" s="72">
        <f>COUNTA('Procedure details'!E215:'Procedure details'!V215)</f>
        <v>0</v>
      </c>
      <c r="Z215" s="72"/>
      <c r="AA215" s="72">
        <f>IF('Procedure details'!E215&lt;&gt;"",VLOOKUP('Procedure details'!E215,Lists!$M$2:$N$37,2,FALSE),"")</f>
      </c>
      <c r="AB215" s="72">
        <f>IF('Procedure details'!E215&lt;&gt;"",VLOOKUP('Procedure details'!E215,Lists!$M$2:$O$37,3,FALSE),"")</f>
      </c>
      <c r="AC215" s="72">
        <f>IF('Procedure details'!N215&lt;&gt;"",VLOOKUP('Procedure details'!N215,Lists!$B$2:$C$71,2,FALSE),"")</f>
      </c>
      <c r="AD215" s="72">
        <f>IF('Procedure details'!H215&lt;&gt;"",VLOOKUP('Procedure details'!H215,Lists!$AP$2:$AQ$3,2,FALSE),"")</f>
      </c>
      <c r="AE215" s="72">
        <f>IF('Procedure details'!N215&lt;&gt;"",VLOOKUP('Procedure details'!N215,Lists!$B$2:$D$71,3,FALSE),"")</f>
      </c>
      <c r="AF215" s="72">
        <f>IF('Procedure details'!P215&lt;&gt;"",VLOOKUP('Procedure details'!P215,Lists!$AD$2:$AE$11,2,FALSE),"")</f>
      </c>
      <c r="AG215">
        <f>IF(AND(AB215=1,'Procedure details'!G215&gt;99,'Procedure details'!V215=""),1,0)</f>
        <v>0</v>
      </c>
      <c r="AH215">
        <f>IF(AND(AB215=0,'Procedure details'!G215&gt;999,'Procedure details'!V215=""),1,0)</f>
        <v>0</v>
      </c>
    </row>
    <row r="216" spans="24:34" ht="15">
      <c r="X216" s="67">
        <v>216</v>
      </c>
      <c r="Y216" s="72">
        <f>COUNTA('Procedure details'!E216:'Procedure details'!V216)</f>
        <v>0</v>
      </c>
      <c r="Z216" s="72"/>
      <c r="AA216" s="72">
        <f>IF('Procedure details'!E216&lt;&gt;"",VLOOKUP('Procedure details'!E216,Lists!$M$2:$N$37,2,FALSE),"")</f>
      </c>
      <c r="AB216" s="72">
        <f>IF('Procedure details'!E216&lt;&gt;"",VLOOKUP('Procedure details'!E216,Lists!$M$2:$O$37,3,FALSE),"")</f>
      </c>
      <c r="AC216" s="72">
        <f>IF('Procedure details'!N216&lt;&gt;"",VLOOKUP('Procedure details'!N216,Lists!$B$2:$C$71,2,FALSE),"")</f>
      </c>
      <c r="AD216" s="72">
        <f>IF('Procedure details'!H216&lt;&gt;"",VLOOKUP('Procedure details'!H216,Lists!$AP$2:$AQ$3,2,FALSE),"")</f>
      </c>
      <c r="AE216" s="72">
        <f>IF('Procedure details'!N216&lt;&gt;"",VLOOKUP('Procedure details'!N216,Lists!$B$2:$D$71,3,FALSE),"")</f>
      </c>
      <c r="AF216" s="72">
        <f>IF('Procedure details'!P216&lt;&gt;"",VLOOKUP('Procedure details'!P216,Lists!$AD$2:$AE$11,2,FALSE),"")</f>
      </c>
      <c r="AG216">
        <f>IF(AND(AB216=1,'Procedure details'!G216&gt;99,'Procedure details'!V216=""),1,0)</f>
        <v>0</v>
      </c>
      <c r="AH216">
        <f>IF(AND(AB216=0,'Procedure details'!G216&gt;999,'Procedure details'!V216=""),1,0)</f>
        <v>0</v>
      </c>
    </row>
    <row r="217" spans="24:34" ht="15">
      <c r="X217" s="67">
        <v>217</v>
      </c>
      <c r="Y217" s="72">
        <f>COUNTA('Procedure details'!E217:'Procedure details'!V217)</f>
        <v>0</v>
      </c>
      <c r="Z217" s="72"/>
      <c r="AA217" s="72">
        <f>IF('Procedure details'!E217&lt;&gt;"",VLOOKUP('Procedure details'!E217,Lists!$M$2:$N$37,2,FALSE),"")</f>
      </c>
      <c r="AB217" s="72">
        <f>IF('Procedure details'!E217&lt;&gt;"",VLOOKUP('Procedure details'!E217,Lists!$M$2:$O$37,3,FALSE),"")</f>
      </c>
      <c r="AC217" s="72">
        <f>IF('Procedure details'!N217&lt;&gt;"",VLOOKUP('Procedure details'!N217,Lists!$B$2:$C$71,2,FALSE),"")</f>
      </c>
      <c r="AD217" s="72">
        <f>IF('Procedure details'!H217&lt;&gt;"",VLOOKUP('Procedure details'!H217,Lists!$AP$2:$AQ$3,2,FALSE),"")</f>
      </c>
      <c r="AE217" s="72">
        <f>IF('Procedure details'!N217&lt;&gt;"",VLOOKUP('Procedure details'!N217,Lists!$B$2:$D$71,3,FALSE),"")</f>
      </c>
      <c r="AF217" s="72">
        <f>IF('Procedure details'!P217&lt;&gt;"",VLOOKUP('Procedure details'!P217,Lists!$AD$2:$AE$11,2,FALSE),"")</f>
      </c>
      <c r="AG217">
        <f>IF(AND(AB217=1,'Procedure details'!G217&gt;99,'Procedure details'!V217=""),1,0)</f>
        <v>0</v>
      </c>
      <c r="AH217">
        <f>IF(AND(AB217=0,'Procedure details'!G217&gt;999,'Procedure details'!V217=""),1,0)</f>
        <v>0</v>
      </c>
    </row>
    <row r="218" spans="24:34" ht="15">
      <c r="X218" s="67">
        <v>218</v>
      </c>
      <c r="Y218" s="72">
        <f>COUNTA('Procedure details'!E218:'Procedure details'!V218)</f>
        <v>0</v>
      </c>
      <c r="Z218" s="72"/>
      <c r="AA218" s="72">
        <f>IF('Procedure details'!E218&lt;&gt;"",VLOOKUP('Procedure details'!E218,Lists!$M$2:$N$37,2,FALSE),"")</f>
      </c>
      <c r="AB218" s="72">
        <f>IF('Procedure details'!E218&lt;&gt;"",VLOOKUP('Procedure details'!E218,Lists!$M$2:$O$37,3,FALSE),"")</f>
      </c>
      <c r="AC218" s="72">
        <f>IF('Procedure details'!N218&lt;&gt;"",VLOOKUP('Procedure details'!N218,Lists!$B$2:$C$71,2,FALSE),"")</f>
      </c>
      <c r="AD218" s="72">
        <f>IF('Procedure details'!H218&lt;&gt;"",VLOOKUP('Procedure details'!H218,Lists!$AP$2:$AQ$3,2,FALSE),"")</f>
      </c>
      <c r="AE218" s="72">
        <f>IF('Procedure details'!N218&lt;&gt;"",VLOOKUP('Procedure details'!N218,Lists!$B$2:$D$71,3,FALSE),"")</f>
      </c>
      <c r="AF218" s="72">
        <f>IF('Procedure details'!P218&lt;&gt;"",VLOOKUP('Procedure details'!P218,Lists!$AD$2:$AE$11,2,FALSE),"")</f>
      </c>
      <c r="AG218">
        <f>IF(AND(AB218=1,'Procedure details'!G218&gt;99,'Procedure details'!V218=""),1,0)</f>
        <v>0</v>
      </c>
      <c r="AH218">
        <f>IF(AND(AB218=0,'Procedure details'!G218&gt;999,'Procedure details'!V218=""),1,0)</f>
        <v>0</v>
      </c>
    </row>
    <row r="219" spans="24:34" ht="15">
      <c r="X219" s="67">
        <v>219</v>
      </c>
      <c r="Y219" s="72">
        <f>COUNTA('Procedure details'!E219:'Procedure details'!V219)</f>
        <v>0</v>
      </c>
      <c r="Z219" s="72"/>
      <c r="AA219" s="72">
        <f>IF('Procedure details'!E219&lt;&gt;"",VLOOKUP('Procedure details'!E219,Lists!$M$2:$N$37,2,FALSE),"")</f>
      </c>
      <c r="AB219" s="72">
        <f>IF('Procedure details'!E219&lt;&gt;"",VLOOKUP('Procedure details'!E219,Lists!$M$2:$O$37,3,FALSE),"")</f>
      </c>
      <c r="AC219" s="72">
        <f>IF('Procedure details'!N219&lt;&gt;"",VLOOKUP('Procedure details'!N219,Lists!$B$2:$C$71,2,FALSE),"")</f>
      </c>
      <c r="AD219" s="72">
        <f>IF('Procedure details'!H219&lt;&gt;"",VLOOKUP('Procedure details'!H219,Lists!$AP$2:$AQ$3,2,FALSE),"")</f>
      </c>
      <c r="AE219" s="72">
        <f>IF('Procedure details'!N219&lt;&gt;"",VLOOKUP('Procedure details'!N219,Lists!$B$2:$D$71,3,FALSE),"")</f>
      </c>
      <c r="AF219" s="72">
        <f>IF('Procedure details'!P219&lt;&gt;"",VLOOKUP('Procedure details'!P219,Lists!$AD$2:$AE$11,2,FALSE),"")</f>
      </c>
      <c r="AG219">
        <f>IF(AND(AB219=1,'Procedure details'!G219&gt;99,'Procedure details'!V219=""),1,0)</f>
        <v>0</v>
      </c>
      <c r="AH219">
        <f>IF(AND(AB219=0,'Procedure details'!G219&gt;999,'Procedure details'!V219=""),1,0)</f>
        <v>0</v>
      </c>
    </row>
    <row r="220" spans="24:34" ht="15">
      <c r="X220" s="67">
        <v>220</v>
      </c>
      <c r="Y220" s="72">
        <f>COUNTA('Procedure details'!E220:'Procedure details'!V220)</f>
        <v>0</v>
      </c>
      <c r="Z220" s="72"/>
      <c r="AA220" s="72">
        <f>IF('Procedure details'!E220&lt;&gt;"",VLOOKUP('Procedure details'!E220,Lists!$M$2:$N$37,2,FALSE),"")</f>
      </c>
      <c r="AB220" s="72">
        <f>IF('Procedure details'!E220&lt;&gt;"",VLOOKUP('Procedure details'!E220,Lists!$M$2:$O$37,3,FALSE),"")</f>
      </c>
      <c r="AC220" s="72">
        <f>IF('Procedure details'!N220&lt;&gt;"",VLOOKUP('Procedure details'!N220,Lists!$B$2:$C$71,2,FALSE),"")</f>
      </c>
      <c r="AD220" s="72">
        <f>IF('Procedure details'!H220&lt;&gt;"",VLOOKUP('Procedure details'!H220,Lists!$AP$2:$AQ$3,2,FALSE),"")</f>
      </c>
      <c r="AE220" s="72">
        <f>IF('Procedure details'!N220&lt;&gt;"",VLOOKUP('Procedure details'!N220,Lists!$B$2:$D$71,3,FALSE),"")</f>
      </c>
      <c r="AF220" s="72">
        <f>IF('Procedure details'!P220&lt;&gt;"",VLOOKUP('Procedure details'!P220,Lists!$AD$2:$AE$11,2,FALSE),"")</f>
      </c>
      <c r="AG220">
        <f>IF(AND(AB220=1,'Procedure details'!G220&gt;99,'Procedure details'!V220=""),1,0)</f>
        <v>0</v>
      </c>
      <c r="AH220">
        <f>IF(AND(AB220=0,'Procedure details'!G220&gt;999,'Procedure details'!V220=""),1,0)</f>
        <v>0</v>
      </c>
    </row>
    <row r="221" spans="24:34" ht="15">
      <c r="X221" s="67">
        <v>221</v>
      </c>
      <c r="Y221" s="72">
        <f>COUNTA('Procedure details'!E221:'Procedure details'!V221)</f>
        <v>0</v>
      </c>
      <c r="Z221" s="72"/>
      <c r="AA221" s="72">
        <f>IF('Procedure details'!E221&lt;&gt;"",VLOOKUP('Procedure details'!E221,Lists!$M$2:$N$37,2,FALSE),"")</f>
      </c>
      <c r="AB221" s="72">
        <f>IF('Procedure details'!E221&lt;&gt;"",VLOOKUP('Procedure details'!E221,Lists!$M$2:$O$37,3,FALSE),"")</f>
      </c>
      <c r="AC221" s="72">
        <f>IF('Procedure details'!N221&lt;&gt;"",VLOOKUP('Procedure details'!N221,Lists!$B$2:$C$71,2,FALSE),"")</f>
      </c>
      <c r="AD221" s="72">
        <f>IF('Procedure details'!H221&lt;&gt;"",VLOOKUP('Procedure details'!H221,Lists!$AP$2:$AQ$3,2,FALSE),"")</f>
      </c>
      <c r="AE221" s="72">
        <f>IF('Procedure details'!N221&lt;&gt;"",VLOOKUP('Procedure details'!N221,Lists!$B$2:$D$71,3,FALSE),"")</f>
      </c>
      <c r="AF221" s="72">
        <f>IF('Procedure details'!P221&lt;&gt;"",VLOOKUP('Procedure details'!P221,Lists!$AD$2:$AE$11,2,FALSE),"")</f>
      </c>
      <c r="AG221">
        <f>IF(AND(AB221=1,'Procedure details'!G221&gt;99,'Procedure details'!V221=""),1,0)</f>
        <v>0</v>
      </c>
      <c r="AH221">
        <f>IF(AND(AB221=0,'Procedure details'!G221&gt;999,'Procedure details'!V221=""),1,0)</f>
        <v>0</v>
      </c>
    </row>
    <row r="222" spans="24:34" ht="15">
      <c r="X222" s="67">
        <v>222</v>
      </c>
      <c r="Y222" s="72">
        <f>COUNTA('Procedure details'!E222:'Procedure details'!V222)</f>
        <v>0</v>
      </c>
      <c r="Z222" s="72"/>
      <c r="AA222" s="72">
        <f>IF('Procedure details'!E222&lt;&gt;"",VLOOKUP('Procedure details'!E222,Lists!$M$2:$N$37,2,FALSE),"")</f>
      </c>
      <c r="AB222" s="72">
        <f>IF('Procedure details'!E222&lt;&gt;"",VLOOKUP('Procedure details'!E222,Lists!$M$2:$O$37,3,FALSE),"")</f>
      </c>
      <c r="AC222" s="72">
        <f>IF('Procedure details'!N222&lt;&gt;"",VLOOKUP('Procedure details'!N222,Lists!$B$2:$C$71,2,FALSE),"")</f>
      </c>
      <c r="AD222" s="72">
        <f>IF('Procedure details'!H222&lt;&gt;"",VLOOKUP('Procedure details'!H222,Lists!$AP$2:$AQ$3,2,FALSE),"")</f>
      </c>
      <c r="AE222" s="72">
        <f>IF('Procedure details'!N222&lt;&gt;"",VLOOKUP('Procedure details'!N222,Lists!$B$2:$D$71,3,FALSE),"")</f>
      </c>
      <c r="AF222" s="72">
        <f>IF('Procedure details'!P222&lt;&gt;"",VLOOKUP('Procedure details'!P222,Lists!$AD$2:$AE$11,2,FALSE),"")</f>
      </c>
      <c r="AG222">
        <f>IF(AND(AB222=1,'Procedure details'!G222&gt;99,'Procedure details'!V222=""),1,0)</f>
        <v>0</v>
      </c>
      <c r="AH222">
        <f>IF(AND(AB222=0,'Procedure details'!G222&gt;999,'Procedure details'!V222=""),1,0)</f>
        <v>0</v>
      </c>
    </row>
    <row r="223" spans="24:34" ht="15">
      <c r="X223" s="67">
        <v>223</v>
      </c>
      <c r="Y223" s="72">
        <f>COUNTA('Procedure details'!E223:'Procedure details'!V223)</f>
        <v>0</v>
      </c>
      <c r="Z223" s="72"/>
      <c r="AA223" s="72">
        <f>IF('Procedure details'!E223&lt;&gt;"",VLOOKUP('Procedure details'!E223,Lists!$M$2:$N$37,2,FALSE),"")</f>
      </c>
      <c r="AB223" s="72">
        <f>IF('Procedure details'!E223&lt;&gt;"",VLOOKUP('Procedure details'!E223,Lists!$M$2:$O$37,3,FALSE),"")</f>
      </c>
      <c r="AC223" s="72">
        <f>IF('Procedure details'!N223&lt;&gt;"",VLOOKUP('Procedure details'!N223,Lists!$B$2:$C$71,2,FALSE),"")</f>
      </c>
      <c r="AD223" s="72">
        <f>IF('Procedure details'!H223&lt;&gt;"",VLOOKUP('Procedure details'!H223,Lists!$AP$2:$AQ$3,2,FALSE),"")</f>
      </c>
      <c r="AE223" s="72">
        <f>IF('Procedure details'!N223&lt;&gt;"",VLOOKUP('Procedure details'!N223,Lists!$B$2:$D$71,3,FALSE),"")</f>
      </c>
      <c r="AF223" s="72">
        <f>IF('Procedure details'!P223&lt;&gt;"",VLOOKUP('Procedure details'!P223,Lists!$AD$2:$AE$11,2,FALSE),"")</f>
      </c>
      <c r="AG223">
        <f>IF(AND(AB223=1,'Procedure details'!G223&gt;99,'Procedure details'!V223=""),1,0)</f>
        <v>0</v>
      </c>
      <c r="AH223">
        <f>IF(AND(AB223=0,'Procedure details'!G223&gt;999,'Procedure details'!V223=""),1,0)</f>
        <v>0</v>
      </c>
    </row>
    <row r="224" spans="24:34" ht="15">
      <c r="X224" s="67">
        <v>224</v>
      </c>
      <c r="Y224" s="72">
        <f>COUNTA('Procedure details'!E224:'Procedure details'!V224)</f>
        <v>0</v>
      </c>
      <c r="Z224" s="72"/>
      <c r="AA224" s="72">
        <f>IF('Procedure details'!E224&lt;&gt;"",VLOOKUP('Procedure details'!E224,Lists!$M$2:$N$37,2,FALSE),"")</f>
      </c>
      <c r="AB224" s="72">
        <f>IF('Procedure details'!E224&lt;&gt;"",VLOOKUP('Procedure details'!E224,Lists!$M$2:$O$37,3,FALSE),"")</f>
      </c>
      <c r="AC224" s="72">
        <f>IF('Procedure details'!N224&lt;&gt;"",VLOOKUP('Procedure details'!N224,Lists!$B$2:$C$71,2,FALSE),"")</f>
      </c>
      <c r="AD224" s="72">
        <f>IF('Procedure details'!H224&lt;&gt;"",VLOOKUP('Procedure details'!H224,Lists!$AP$2:$AQ$3,2,FALSE),"")</f>
      </c>
      <c r="AE224" s="72">
        <f>IF('Procedure details'!N224&lt;&gt;"",VLOOKUP('Procedure details'!N224,Lists!$B$2:$D$71,3,FALSE),"")</f>
      </c>
      <c r="AF224" s="72">
        <f>IF('Procedure details'!P224&lt;&gt;"",VLOOKUP('Procedure details'!P224,Lists!$AD$2:$AE$11,2,FALSE),"")</f>
      </c>
      <c r="AG224">
        <f>IF(AND(AB224=1,'Procedure details'!G224&gt;99,'Procedure details'!V224=""),1,0)</f>
        <v>0</v>
      </c>
      <c r="AH224">
        <f>IF(AND(AB224=0,'Procedure details'!G224&gt;999,'Procedure details'!V224=""),1,0)</f>
        <v>0</v>
      </c>
    </row>
    <row r="225" spans="24:34" ht="15">
      <c r="X225" s="67">
        <v>225</v>
      </c>
      <c r="Y225" s="72">
        <f>COUNTA('Procedure details'!E225:'Procedure details'!V225)</f>
        <v>0</v>
      </c>
      <c r="Z225" s="72"/>
      <c r="AA225" s="72">
        <f>IF('Procedure details'!E225&lt;&gt;"",VLOOKUP('Procedure details'!E225,Lists!$M$2:$N$37,2,FALSE),"")</f>
      </c>
      <c r="AB225" s="72">
        <f>IF('Procedure details'!E225&lt;&gt;"",VLOOKUP('Procedure details'!E225,Lists!$M$2:$O$37,3,FALSE),"")</f>
      </c>
      <c r="AC225" s="72">
        <f>IF('Procedure details'!N225&lt;&gt;"",VLOOKUP('Procedure details'!N225,Lists!$B$2:$C$71,2,FALSE),"")</f>
      </c>
      <c r="AD225" s="72">
        <f>IF('Procedure details'!H225&lt;&gt;"",VLOOKUP('Procedure details'!H225,Lists!$AP$2:$AQ$3,2,FALSE),"")</f>
      </c>
      <c r="AE225" s="72">
        <f>IF('Procedure details'!N225&lt;&gt;"",VLOOKUP('Procedure details'!N225,Lists!$B$2:$D$71,3,FALSE),"")</f>
      </c>
      <c r="AF225" s="72">
        <f>IF('Procedure details'!P225&lt;&gt;"",VLOOKUP('Procedure details'!P225,Lists!$AD$2:$AE$11,2,FALSE),"")</f>
      </c>
      <c r="AG225">
        <f>IF(AND(AB225=1,'Procedure details'!G225&gt;99,'Procedure details'!V225=""),1,0)</f>
        <v>0</v>
      </c>
      <c r="AH225">
        <f>IF(AND(AB225=0,'Procedure details'!G225&gt;999,'Procedure details'!V225=""),1,0)</f>
        <v>0</v>
      </c>
    </row>
    <row r="226" spans="24:34" ht="15">
      <c r="X226" s="67">
        <v>226</v>
      </c>
      <c r="Y226" s="72">
        <f>COUNTA('Procedure details'!E226:'Procedure details'!V226)</f>
        <v>0</v>
      </c>
      <c r="Z226" s="72"/>
      <c r="AA226" s="72">
        <f>IF('Procedure details'!E226&lt;&gt;"",VLOOKUP('Procedure details'!E226,Lists!$M$2:$N$37,2,FALSE),"")</f>
      </c>
      <c r="AB226" s="72">
        <f>IF('Procedure details'!E226&lt;&gt;"",VLOOKUP('Procedure details'!E226,Lists!$M$2:$O$37,3,FALSE),"")</f>
      </c>
      <c r="AC226" s="72">
        <f>IF('Procedure details'!N226&lt;&gt;"",VLOOKUP('Procedure details'!N226,Lists!$B$2:$C$71,2,FALSE),"")</f>
      </c>
      <c r="AD226" s="72">
        <f>IF('Procedure details'!H226&lt;&gt;"",VLOOKUP('Procedure details'!H226,Lists!$AP$2:$AQ$3,2,FALSE),"")</f>
      </c>
      <c r="AE226" s="72">
        <f>IF('Procedure details'!N226&lt;&gt;"",VLOOKUP('Procedure details'!N226,Lists!$B$2:$D$71,3,FALSE),"")</f>
      </c>
      <c r="AF226" s="72">
        <f>IF('Procedure details'!P226&lt;&gt;"",VLOOKUP('Procedure details'!P226,Lists!$AD$2:$AE$11,2,FALSE),"")</f>
      </c>
      <c r="AG226">
        <f>IF(AND(AB226=1,'Procedure details'!G226&gt;99,'Procedure details'!V226=""),1,0)</f>
        <v>0</v>
      </c>
      <c r="AH226">
        <f>IF(AND(AB226=0,'Procedure details'!G226&gt;999,'Procedure details'!V226=""),1,0)</f>
        <v>0</v>
      </c>
    </row>
    <row r="227" spans="24:34" ht="15">
      <c r="X227" s="67">
        <v>227</v>
      </c>
      <c r="Y227" s="72">
        <f>COUNTA('Procedure details'!E227:'Procedure details'!V227)</f>
        <v>0</v>
      </c>
      <c r="Z227" s="72"/>
      <c r="AA227" s="72">
        <f>IF('Procedure details'!E227&lt;&gt;"",VLOOKUP('Procedure details'!E227,Lists!$M$2:$N$37,2,FALSE),"")</f>
      </c>
      <c r="AB227" s="72">
        <f>IF('Procedure details'!E227&lt;&gt;"",VLOOKUP('Procedure details'!E227,Lists!$M$2:$O$37,3,FALSE),"")</f>
      </c>
      <c r="AC227" s="72">
        <f>IF('Procedure details'!N227&lt;&gt;"",VLOOKUP('Procedure details'!N227,Lists!$B$2:$C$71,2,FALSE),"")</f>
      </c>
      <c r="AD227" s="72">
        <f>IF('Procedure details'!H227&lt;&gt;"",VLOOKUP('Procedure details'!H227,Lists!$AP$2:$AQ$3,2,FALSE),"")</f>
      </c>
      <c r="AE227" s="72">
        <f>IF('Procedure details'!N227&lt;&gt;"",VLOOKUP('Procedure details'!N227,Lists!$B$2:$D$71,3,FALSE),"")</f>
      </c>
      <c r="AF227" s="72">
        <f>IF('Procedure details'!P227&lt;&gt;"",VLOOKUP('Procedure details'!P227,Lists!$AD$2:$AE$11,2,FALSE),"")</f>
      </c>
      <c r="AG227">
        <f>IF(AND(AB227=1,'Procedure details'!G227&gt;99,'Procedure details'!V227=""),1,0)</f>
        <v>0</v>
      </c>
      <c r="AH227">
        <f>IF(AND(AB227=0,'Procedure details'!G227&gt;999,'Procedure details'!V227=""),1,0)</f>
        <v>0</v>
      </c>
    </row>
    <row r="228" spans="24:34" ht="15">
      <c r="X228" s="67">
        <v>228</v>
      </c>
      <c r="Y228" s="72">
        <f>COUNTA('Procedure details'!E228:'Procedure details'!V228)</f>
        <v>0</v>
      </c>
      <c r="Z228" s="72"/>
      <c r="AA228" s="72">
        <f>IF('Procedure details'!E228&lt;&gt;"",VLOOKUP('Procedure details'!E228,Lists!$M$2:$N$37,2,FALSE),"")</f>
      </c>
      <c r="AB228" s="72">
        <f>IF('Procedure details'!E228&lt;&gt;"",VLOOKUP('Procedure details'!E228,Lists!$M$2:$O$37,3,FALSE),"")</f>
      </c>
      <c r="AC228" s="72">
        <f>IF('Procedure details'!N228&lt;&gt;"",VLOOKUP('Procedure details'!N228,Lists!$B$2:$C$71,2,FALSE),"")</f>
      </c>
      <c r="AD228" s="72">
        <f>IF('Procedure details'!H228&lt;&gt;"",VLOOKUP('Procedure details'!H228,Lists!$AP$2:$AQ$3,2,FALSE),"")</f>
      </c>
      <c r="AE228" s="72">
        <f>IF('Procedure details'!N228&lt;&gt;"",VLOOKUP('Procedure details'!N228,Lists!$B$2:$D$71,3,FALSE),"")</f>
      </c>
      <c r="AF228" s="72">
        <f>IF('Procedure details'!P228&lt;&gt;"",VLOOKUP('Procedure details'!P228,Lists!$AD$2:$AE$11,2,FALSE),"")</f>
      </c>
      <c r="AG228">
        <f>IF(AND(AB228=1,'Procedure details'!G228&gt;99,'Procedure details'!V228=""),1,0)</f>
        <v>0</v>
      </c>
      <c r="AH228">
        <f>IF(AND(AB228=0,'Procedure details'!G228&gt;999,'Procedure details'!V228=""),1,0)</f>
        <v>0</v>
      </c>
    </row>
    <row r="229" spans="24:34" ht="15">
      <c r="X229" s="67">
        <v>229</v>
      </c>
      <c r="Y229" s="72">
        <f>COUNTA('Procedure details'!E229:'Procedure details'!V229)</f>
        <v>0</v>
      </c>
      <c r="Z229" s="72"/>
      <c r="AA229" s="72">
        <f>IF('Procedure details'!E229&lt;&gt;"",VLOOKUP('Procedure details'!E229,Lists!$M$2:$N$37,2,FALSE),"")</f>
      </c>
      <c r="AB229" s="72">
        <f>IF('Procedure details'!E229&lt;&gt;"",VLOOKUP('Procedure details'!E229,Lists!$M$2:$O$37,3,FALSE),"")</f>
      </c>
      <c r="AC229" s="72">
        <f>IF('Procedure details'!N229&lt;&gt;"",VLOOKUP('Procedure details'!N229,Lists!$B$2:$C$71,2,FALSE),"")</f>
      </c>
      <c r="AD229" s="72">
        <f>IF('Procedure details'!H229&lt;&gt;"",VLOOKUP('Procedure details'!H229,Lists!$AP$2:$AQ$3,2,FALSE),"")</f>
      </c>
      <c r="AE229" s="72">
        <f>IF('Procedure details'!N229&lt;&gt;"",VLOOKUP('Procedure details'!N229,Lists!$B$2:$D$71,3,FALSE),"")</f>
      </c>
      <c r="AF229" s="72">
        <f>IF('Procedure details'!P229&lt;&gt;"",VLOOKUP('Procedure details'!P229,Lists!$AD$2:$AE$11,2,FALSE),"")</f>
      </c>
      <c r="AG229">
        <f>IF(AND(AB229=1,'Procedure details'!G229&gt;99,'Procedure details'!V229=""),1,0)</f>
        <v>0</v>
      </c>
      <c r="AH229">
        <f>IF(AND(AB229=0,'Procedure details'!G229&gt;999,'Procedure details'!V229=""),1,0)</f>
        <v>0</v>
      </c>
    </row>
    <row r="230" spans="24:34" ht="15">
      <c r="X230" s="67">
        <v>230</v>
      </c>
      <c r="Y230" s="72">
        <f>COUNTA('Procedure details'!E230:'Procedure details'!V230)</f>
        <v>0</v>
      </c>
      <c r="Z230" s="72"/>
      <c r="AA230" s="72">
        <f>IF('Procedure details'!E230&lt;&gt;"",VLOOKUP('Procedure details'!E230,Lists!$M$2:$N$37,2,FALSE),"")</f>
      </c>
      <c r="AB230" s="72">
        <f>IF('Procedure details'!E230&lt;&gt;"",VLOOKUP('Procedure details'!E230,Lists!$M$2:$O$37,3,FALSE),"")</f>
      </c>
      <c r="AC230" s="72">
        <f>IF('Procedure details'!N230&lt;&gt;"",VLOOKUP('Procedure details'!N230,Lists!$B$2:$C$71,2,FALSE),"")</f>
      </c>
      <c r="AD230" s="72">
        <f>IF('Procedure details'!H230&lt;&gt;"",VLOOKUP('Procedure details'!H230,Lists!$AP$2:$AQ$3,2,FALSE),"")</f>
      </c>
      <c r="AE230" s="72">
        <f>IF('Procedure details'!N230&lt;&gt;"",VLOOKUP('Procedure details'!N230,Lists!$B$2:$D$71,3,FALSE),"")</f>
      </c>
      <c r="AF230" s="72">
        <f>IF('Procedure details'!P230&lt;&gt;"",VLOOKUP('Procedure details'!P230,Lists!$AD$2:$AE$11,2,FALSE),"")</f>
      </c>
      <c r="AG230">
        <f>IF(AND(AB230=1,'Procedure details'!G230&gt;99,'Procedure details'!V230=""),1,0)</f>
        <v>0</v>
      </c>
      <c r="AH230">
        <f>IF(AND(AB230=0,'Procedure details'!G230&gt;999,'Procedure details'!V230=""),1,0)</f>
        <v>0</v>
      </c>
    </row>
    <row r="231" spans="24:34" ht="15">
      <c r="X231" s="67">
        <v>231</v>
      </c>
      <c r="Y231" s="72">
        <f>COUNTA('Procedure details'!E231:'Procedure details'!V231)</f>
        <v>0</v>
      </c>
      <c r="Z231" s="72"/>
      <c r="AA231" s="72">
        <f>IF('Procedure details'!E231&lt;&gt;"",VLOOKUP('Procedure details'!E231,Lists!$M$2:$N$37,2,FALSE),"")</f>
      </c>
      <c r="AB231" s="72">
        <f>IF('Procedure details'!E231&lt;&gt;"",VLOOKUP('Procedure details'!E231,Lists!$M$2:$O$37,3,FALSE),"")</f>
      </c>
      <c r="AC231" s="72">
        <f>IF('Procedure details'!N231&lt;&gt;"",VLOOKUP('Procedure details'!N231,Lists!$B$2:$C$71,2,FALSE),"")</f>
      </c>
      <c r="AD231" s="72">
        <f>IF('Procedure details'!H231&lt;&gt;"",VLOOKUP('Procedure details'!H231,Lists!$AP$2:$AQ$3,2,FALSE),"")</f>
      </c>
      <c r="AE231" s="72">
        <f>IF('Procedure details'!N231&lt;&gt;"",VLOOKUP('Procedure details'!N231,Lists!$B$2:$D$71,3,FALSE),"")</f>
      </c>
      <c r="AF231" s="72">
        <f>IF('Procedure details'!P231&lt;&gt;"",VLOOKUP('Procedure details'!P231,Lists!$AD$2:$AE$11,2,FALSE),"")</f>
      </c>
      <c r="AG231">
        <f>IF(AND(AB231=1,'Procedure details'!G231&gt;99,'Procedure details'!V231=""),1,0)</f>
        <v>0</v>
      </c>
      <c r="AH231">
        <f>IF(AND(AB231=0,'Procedure details'!G231&gt;999,'Procedure details'!V231=""),1,0)</f>
        <v>0</v>
      </c>
    </row>
    <row r="232" spans="24:34" ht="15">
      <c r="X232" s="67">
        <v>232</v>
      </c>
      <c r="Y232" s="72">
        <f>COUNTA('Procedure details'!E232:'Procedure details'!V232)</f>
        <v>0</v>
      </c>
      <c r="Z232" s="72"/>
      <c r="AA232" s="72">
        <f>IF('Procedure details'!E232&lt;&gt;"",VLOOKUP('Procedure details'!E232,Lists!$M$2:$N$37,2,FALSE),"")</f>
      </c>
      <c r="AB232" s="72">
        <f>IF('Procedure details'!E232&lt;&gt;"",VLOOKUP('Procedure details'!E232,Lists!$M$2:$O$37,3,FALSE),"")</f>
      </c>
      <c r="AC232" s="72">
        <f>IF('Procedure details'!N232&lt;&gt;"",VLOOKUP('Procedure details'!N232,Lists!$B$2:$C$71,2,FALSE),"")</f>
      </c>
      <c r="AD232" s="72">
        <f>IF('Procedure details'!H232&lt;&gt;"",VLOOKUP('Procedure details'!H232,Lists!$AP$2:$AQ$3,2,FALSE),"")</f>
      </c>
      <c r="AE232" s="72">
        <f>IF('Procedure details'!N232&lt;&gt;"",VLOOKUP('Procedure details'!N232,Lists!$B$2:$D$71,3,FALSE),"")</f>
      </c>
      <c r="AF232" s="72">
        <f>IF('Procedure details'!P232&lt;&gt;"",VLOOKUP('Procedure details'!P232,Lists!$AD$2:$AE$11,2,FALSE),"")</f>
      </c>
      <c r="AG232">
        <f>IF(AND(AB232=1,'Procedure details'!G232&gt;99,'Procedure details'!V232=""),1,0)</f>
        <v>0</v>
      </c>
      <c r="AH232">
        <f>IF(AND(AB232=0,'Procedure details'!G232&gt;999,'Procedure details'!V232=""),1,0)</f>
        <v>0</v>
      </c>
    </row>
    <row r="233" spans="24:34" ht="15">
      <c r="X233" s="67">
        <v>233</v>
      </c>
      <c r="Y233" s="72">
        <f>COUNTA('Procedure details'!E233:'Procedure details'!V233)</f>
        <v>0</v>
      </c>
      <c r="Z233" s="72"/>
      <c r="AA233" s="72">
        <f>IF('Procedure details'!E233&lt;&gt;"",VLOOKUP('Procedure details'!E233,Lists!$M$2:$N$37,2,FALSE),"")</f>
      </c>
      <c r="AB233" s="72">
        <f>IF('Procedure details'!E233&lt;&gt;"",VLOOKUP('Procedure details'!E233,Lists!$M$2:$O$37,3,FALSE),"")</f>
      </c>
      <c r="AC233" s="72">
        <f>IF('Procedure details'!N233&lt;&gt;"",VLOOKUP('Procedure details'!N233,Lists!$B$2:$C$71,2,FALSE),"")</f>
      </c>
      <c r="AD233" s="72">
        <f>IF('Procedure details'!H233&lt;&gt;"",VLOOKUP('Procedure details'!H233,Lists!$AP$2:$AQ$3,2,FALSE),"")</f>
      </c>
      <c r="AE233" s="72">
        <f>IF('Procedure details'!N233&lt;&gt;"",VLOOKUP('Procedure details'!N233,Lists!$B$2:$D$71,3,FALSE),"")</f>
      </c>
      <c r="AF233" s="72">
        <f>IF('Procedure details'!P233&lt;&gt;"",VLOOKUP('Procedure details'!P233,Lists!$AD$2:$AE$11,2,FALSE),"")</f>
      </c>
      <c r="AG233">
        <f>IF(AND(AB233=1,'Procedure details'!G233&gt;99,'Procedure details'!V233=""),1,0)</f>
        <v>0</v>
      </c>
      <c r="AH233">
        <f>IF(AND(AB233=0,'Procedure details'!G233&gt;999,'Procedure details'!V233=""),1,0)</f>
        <v>0</v>
      </c>
    </row>
    <row r="234" spans="24:34" ht="15">
      <c r="X234" s="67">
        <v>234</v>
      </c>
      <c r="Y234" s="72">
        <f>COUNTA('Procedure details'!E234:'Procedure details'!V234)</f>
        <v>0</v>
      </c>
      <c r="Z234" s="72"/>
      <c r="AA234" s="72">
        <f>IF('Procedure details'!E234&lt;&gt;"",VLOOKUP('Procedure details'!E234,Lists!$M$2:$N$37,2,FALSE),"")</f>
      </c>
      <c r="AB234" s="72">
        <f>IF('Procedure details'!E234&lt;&gt;"",VLOOKUP('Procedure details'!E234,Lists!$M$2:$O$37,3,FALSE),"")</f>
      </c>
      <c r="AC234" s="72">
        <f>IF('Procedure details'!N234&lt;&gt;"",VLOOKUP('Procedure details'!N234,Lists!$B$2:$C$71,2,FALSE),"")</f>
      </c>
      <c r="AD234" s="72">
        <f>IF('Procedure details'!H234&lt;&gt;"",VLOOKUP('Procedure details'!H234,Lists!$AP$2:$AQ$3,2,FALSE),"")</f>
      </c>
      <c r="AE234" s="72">
        <f>IF('Procedure details'!N234&lt;&gt;"",VLOOKUP('Procedure details'!N234,Lists!$B$2:$D$71,3,FALSE),"")</f>
      </c>
      <c r="AF234" s="72">
        <f>IF('Procedure details'!P234&lt;&gt;"",VLOOKUP('Procedure details'!P234,Lists!$AD$2:$AE$11,2,FALSE),"")</f>
      </c>
      <c r="AG234">
        <f>IF(AND(AB234=1,'Procedure details'!G234&gt;99,'Procedure details'!V234=""),1,0)</f>
        <v>0</v>
      </c>
      <c r="AH234">
        <f>IF(AND(AB234=0,'Procedure details'!G234&gt;999,'Procedure details'!V234=""),1,0)</f>
        <v>0</v>
      </c>
    </row>
    <row r="235" spans="24:34" ht="15">
      <c r="X235" s="67">
        <v>235</v>
      </c>
      <c r="Y235" s="72">
        <f>COUNTA('Procedure details'!E235:'Procedure details'!V235)</f>
        <v>0</v>
      </c>
      <c r="Z235" s="72"/>
      <c r="AA235" s="72">
        <f>IF('Procedure details'!E235&lt;&gt;"",VLOOKUP('Procedure details'!E235,Lists!$M$2:$N$37,2,FALSE),"")</f>
      </c>
      <c r="AB235" s="72">
        <f>IF('Procedure details'!E235&lt;&gt;"",VLOOKUP('Procedure details'!E235,Lists!$M$2:$O$37,3,FALSE),"")</f>
      </c>
      <c r="AC235" s="72">
        <f>IF('Procedure details'!N235&lt;&gt;"",VLOOKUP('Procedure details'!N235,Lists!$B$2:$C$71,2,FALSE),"")</f>
      </c>
      <c r="AD235" s="72">
        <f>IF('Procedure details'!H235&lt;&gt;"",VLOOKUP('Procedure details'!H235,Lists!$AP$2:$AQ$3,2,FALSE),"")</f>
      </c>
      <c r="AE235" s="72">
        <f>IF('Procedure details'!N235&lt;&gt;"",VLOOKUP('Procedure details'!N235,Lists!$B$2:$D$71,3,FALSE),"")</f>
      </c>
      <c r="AF235" s="72">
        <f>IF('Procedure details'!P235&lt;&gt;"",VLOOKUP('Procedure details'!P235,Lists!$AD$2:$AE$11,2,FALSE),"")</f>
      </c>
      <c r="AG235">
        <f>IF(AND(AB235=1,'Procedure details'!G235&gt;99,'Procedure details'!V235=""),1,0)</f>
        <v>0</v>
      </c>
      <c r="AH235">
        <f>IF(AND(AB235=0,'Procedure details'!G235&gt;999,'Procedure details'!V235=""),1,0)</f>
        <v>0</v>
      </c>
    </row>
    <row r="236" spans="24:34" ht="15">
      <c r="X236" s="67">
        <v>236</v>
      </c>
      <c r="Y236" s="72">
        <f>COUNTA('Procedure details'!E236:'Procedure details'!V236)</f>
        <v>0</v>
      </c>
      <c r="Z236" s="72"/>
      <c r="AA236" s="72">
        <f>IF('Procedure details'!E236&lt;&gt;"",VLOOKUP('Procedure details'!E236,Lists!$M$2:$N$37,2,FALSE),"")</f>
      </c>
      <c r="AB236" s="72">
        <f>IF('Procedure details'!E236&lt;&gt;"",VLOOKUP('Procedure details'!E236,Lists!$M$2:$O$37,3,FALSE),"")</f>
      </c>
      <c r="AC236" s="72">
        <f>IF('Procedure details'!N236&lt;&gt;"",VLOOKUP('Procedure details'!N236,Lists!$B$2:$C$71,2,FALSE),"")</f>
      </c>
      <c r="AD236" s="72">
        <f>IF('Procedure details'!H236&lt;&gt;"",VLOOKUP('Procedure details'!H236,Lists!$AP$2:$AQ$3,2,FALSE),"")</f>
      </c>
      <c r="AE236" s="72">
        <f>IF('Procedure details'!N236&lt;&gt;"",VLOOKUP('Procedure details'!N236,Lists!$B$2:$D$71,3,FALSE),"")</f>
      </c>
      <c r="AF236" s="72">
        <f>IF('Procedure details'!P236&lt;&gt;"",VLOOKUP('Procedure details'!P236,Lists!$AD$2:$AE$11,2,FALSE),"")</f>
      </c>
      <c r="AG236">
        <f>IF(AND(AB236=1,'Procedure details'!G236&gt;99,'Procedure details'!V236=""),1,0)</f>
        <v>0</v>
      </c>
      <c r="AH236">
        <f>IF(AND(AB236=0,'Procedure details'!G236&gt;999,'Procedure details'!V236=""),1,0)</f>
        <v>0</v>
      </c>
    </row>
    <row r="237" spans="24:34" ht="15">
      <c r="X237" s="67">
        <v>237</v>
      </c>
      <c r="Y237" s="72">
        <f>COUNTA('Procedure details'!E237:'Procedure details'!V237)</f>
        <v>0</v>
      </c>
      <c r="Z237" s="72"/>
      <c r="AA237" s="72">
        <f>IF('Procedure details'!E237&lt;&gt;"",VLOOKUP('Procedure details'!E237,Lists!$M$2:$N$37,2,FALSE),"")</f>
      </c>
      <c r="AB237" s="72">
        <f>IF('Procedure details'!E237&lt;&gt;"",VLOOKUP('Procedure details'!E237,Lists!$M$2:$O$37,3,FALSE),"")</f>
      </c>
      <c r="AC237" s="72">
        <f>IF('Procedure details'!N237&lt;&gt;"",VLOOKUP('Procedure details'!N237,Lists!$B$2:$C$71,2,FALSE),"")</f>
      </c>
      <c r="AD237" s="72">
        <f>IF('Procedure details'!H237&lt;&gt;"",VLOOKUP('Procedure details'!H237,Lists!$AP$2:$AQ$3,2,FALSE),"")</f>
      </c>
      <c r="AE237" s="72">
        <f>IF('Procedure details'!N237&lt;&gt;"",VLOOKUP('Procedure details'!N237,Lists!$B$2:$D$71,3,FALSE),"")</f>
      </c>
      <c r="AF237" s="72">
        <f>IF('Procedure details'!P237&lt;&gt;"",VLOOKUP('Procedure details'!P237,Lists!$AD$2:$AE$11,2,FALSE),"")</f>
      </c>
      <c r="AG237">
        <f>IF(AND(AB237=1,'Procedure details'!G237&gt;99,'Procedure details'!V237=""),1,0)</f>
        <v>0</v>
      </c>
      <c r="AH237">
        <f>IF(AND(AB237=0,'Procedure details'!G237&gt;999,'Procedure details'!V237=""),1,0)</f>
        <v>0</v>
      </c>
    </row>
    <row r="238" spans="24:34" ht="15">
      <c r="X238" s="67">
        <v>238</v>
      </c>
      <c r="Y238" s="72">
        <f>COUNTA('Procedure details'!E238:'Procedure details'!V238)</f>
        <v>0</v>
      </c>
      <c r="Z238" s="72"/>
      <c r="AA238" s="72">
        <f>IF('Procedure details'!E238&lt;&gt;"",VLOOKUP('Procedure details'!E238,Lists!$M$2:$N$37,2,FALSE),"")</f>
      </c>
      <c r="AB238" s="72">
        <f>IF('Procedure details'!E238&lt;&gt;"",VLOOKUP('Procedure details'!E238,Lists!$M$2:$O$37,3,FALSE),"")</f>
      </c>
      <c r="AC238" s="72">
        <f>IF('Procedure details'!N238&lt;&gt;"",VLOOKUP('Procedure details'!N238,Lists!$B$2:$C$71,2,FALSE),"")</f>
      </c>
      <c r="AD238" s="72">
        <f>IF('Procedure details'!H238&lt;&gt;"",VLOOKUP('Procedure details'!H238,Lists!$AP$2:$AQ$3,2,FALSE),"")</f>
      </c>
      <c r="AE238" s="72">
        <f>IF('Procedure details'!N238&lt;&gt;"",VLOOKUP('Procedure details'!N238,Lists!$B$2:$D$71,3,FALSE),"")</f>
      </c>
      <c r="AF238" s="72">
        <f>IF('Procedure details'!P238&lt;&gt;"",VLOOKUP('Procedure details'!P238,Lists!$AD$2:$AE$11,2,FALSE),"")</f>
      </c>
      <c r="AG238">
        <f>IF(AND(AB238=1,'Procedure details'!G238&gt;99,'Procedure details'!V238=""),1,0)</f>
        <v>0</v>
      </c>
      <c r="AH238">
        <f>IF(AND(AB238=0,'Procedure details'!G238&gt;999,'Procedure details'!V238=""),1,0)</f>
        <v>0</v>
      </c>
    </row>
    <row r="239" spans="24:34" ht="15">
      <c r="X239" s="67">
        <v>239</v>
      </c>
      <c r="Y239" s="72">
        <f>COUNTA('Procedure details'!E239:'Procedure details'!V239)</f>
        <v>0</v>
      </c>
      <c r="Z239" s="72"/>
      <c r="AA239" s="72">
        <f>IF('Procedure details'!E239&lt;&gt;"",VLOOKUP('Procedure details'!E239,Lists!$M$2:$N$37,2,FALSE),"")</f>
      </c>
      <c r="AB239" s="72">
        <f>IF('Procedure details'!E239&lt;&gt;"",VLOOKUP('Procedure details'!E239,Lists!$M$2:$O$37,3,FALSE),"")</f>
      </c>
      <c r="AC239" s="72">
        <f>IF('Procedure details'!N239&lt;&gt;"",VLOOKUP('Procedure details'!N239,Lists!$B$2:$C$71,2,FALSE),"")</f>
      </c>
      <c r="AD239" s="72">
        <f>IF('Procedure details'!H239&lt;&gt;"",VLOOKUP('Procedure details'!H239,Lists!$AP$2:$AQ$3,2,FALSE),"")</f>
      </c>
      <c r="AE239" s="72">
        <f>IF('Procedure details'!N239&lt;&gt;"",VLOOKUP('Procedure details'!N239,Lists!$B$2:$D$71,3,FALSE),"")</f>
      </c>
      <c r="AF239" s="72">
        <f>IF('Procedure details'!P239&lt;&gt;"",VLOOKUP('Procedure details'!P239,Lists!$AD$2:$AE$11,2,FALSE),"")</f>
      </c>
      <c r="AG239">
        <f>IF(AND(AB239=1,'Procedure details'!G239&gt;99,'Procedure details'!V239=""),1,0)</f>
        <v>0</v>
      </c>
      <c r="AH239">
        <f>IF(AND(AB239=0,'Procedure details'!G239&gt;999,'Procedure details'!V239=""),1,0)</f>
        <v>0</v>
      </c>
    </row>
    <row r="240" spans="24:34" ht="15">
      <c r="X240" s="67">
        <v>240</v>
      </c>
      <c r="Y240" s="72">
        <f>COUNTA('Procedure details'!E240:'Procedure details'!V240)</f>
        <v>0</v>
      </c>
      <c r="Z240" s="72"/>
      <c r="AA240" s="72">
        <f>IF('Procedure details'!E240&lt;&gt;"",VLOOKUP('Procedure details'!E240,Lists!$M$2:$N$37,2,FALSE),"")</f>
      </c>
      <c r="AB240" s="72">
        <f>IF('Procedure details'!E240&lt;&gt;"",VLOOKUP('Procedure details'!E240,Lists!$M$2:$O$37,3,FALSE),"")</f>
      </c>
      <c r="AC240" s="72">
        <f>IF('Procedure details'!N240&lt;&gt;"",VLOOKUP('Procedure details'!N240,Lists!$B$2:$C$71,2,FALSE),"")</f>
      </c>
      <c r="AD240" s="72">
        <f>IF('Procedure details'!H240&lt;&gt;"",VLOOKUP('Procedure details'!H240,Lists!$AP$2:$AQ$3,2,FALSE),"")</f>
      </c>
      <c r="AE240" s="72">
        <f>IF('Procedure details'!N240&lt;&gt;"",VLOOKUP('Procedure details'!N240,Lists!$B$2:$D$71,3,FALSE),"")</f>
      </c>
      <c r="AF240" s="72">
        <f>IF('Procedure details'!P240&lt;&gt;"",VLOOKUP('Procedure details'!P240,Lists!$AD$2:$AE$11,2,FALSE),"")</f>
      </c>
      <c r="AG240">
        <f>IF(AND(AB240=1,'Procedure details'!G240&gt;99,'Procedure details'!V240=""),1,0)</f>
        <v>0</v>
      </c>
      <c r="AH240">
        <f>IF(AND(AB240=0,'Procedure details'!G240&gt;999,'Procedure details'!V240=""),1,0)</f>
        <v>0</v>
      </c>
    </row>
    <row r="241" spans="24:34" ht="15">
      <c r="X241" s="67">
        <v>241</v>
      </c>
      <c r="Y241" s="72">
        <f>COUNTA('Procedure details'!E241:'Procedure details'!V241)</f>
        <v>0</v>
      </c>
      <c r="Z241" s="72"/>
      <c r="AA241" s="72">
        <f>IF('Procedure details'!E241&lt;&gt;"",VLOOKUP('Procedure details'!E241,Lists!$M$2:$N$37,2,FALSE),"")</f>
      </c>
      <c r="AB241" s="72">
        <f>IF('Procedure details'!E241&lt;&gt;"",VLOOKUP('Procedure details'!E241,Lists!$M$2:$O$37,3,FALSE),"")</f>
      </c>
      <c r="AC241" s="72">
        <f>IF('Procedure details'!N241&lt;&gt;"",VLOOKUP('Procedure details'!N241,Lists!$B$2:$C$71,2,FALSE),"")</f>
      </c>
      <c r="AD241" s="72">
        <f>IF('Procedure details'!H241&lt;&gt;"",VLOOKUP('Procedure details'!H241,Lists!$AP$2:$AQ$3,2,FALSE),"")</f>
      </c>
      <c r="AE241" s="72">
        <f>IF('Procedure details'!N241&lt;&gt;"",VLOOKUP('Procedure details'!N241,Lists!$B$2:$D$71,3,FALSE),"")</f>
      </c>
      <c r="AF241" s="72">
        <f>IF('Procedure details'!P241&lt;&gt;"",VLOOKUP('Procedure details'!P241,Lists!$AD$2:$AE$11,2,FALSE),"")</f>
      </c>
      <c r="AG241">
        <f>IF(AND(AB241=1,'Procedure details'!G241&gt;99,'Procedure details'!V241=""),1,0)</f>
        <v>0</v>
      </c>
      <c r="AH241">
        <f>IF(AND(AB241=0,'Procedure details'!G241&gt;999,'Procedure details'!V241=""),1,0)</f>
        <v>0</v>
      </c>
    </row>
    <row r="242" spans="24:34" ht="15">
      <c r="X242" s="67">
        <v>242</v>
      </c>
      <c r="Y242" s="72">
        <f>COUNTA('Procedure details'!E242:'Procedure details'!V242)</f>
        <v>0</v>
      </c>
      <c r="Z242" s="72"/>
      <c r="AA242" s="72">
        <f>IF('Procedure details'!E242&lt;&gt;"",VLOOKUP('Procedure details'!E242,Lists!$M$2:$N$37,2,FALSE),"")</f>
      </c>
      <c r="AB242" s="72">
        <f>IF('Procedure details'!E242&lt;&gt;"",VLOOKUP('Procedure details'!E242,Lists!$M$2:$O$37,3,FALSE),"")</f>
      </c>
      <c r="AC242" s="72">
        <f>IF('Procedure details'!N242&lt;&gt;"",VLOOKUP('Procedure details'!N242,Lists!$B$2:$C$71,2,FALSE),"")</f>
      </c>
      <c r="AD242" s="72">
        <f>IF('Procedure details'!H242&lt;&gt;"",VLOOKUP('Procedure details'!H242,Lists!$AP$2:$AQ$3,2,FALSE),"")</f>
      </c>
      <c r="AE242" s="72">
        <f>IF('Procedure details'!N242&lt;&gt;"",VLOOKUP('Procedure details'!N242,Lists!$B$2:$D$71,3,FALSE),"")</f>
      </c>
      <c r="AF242" s="72">
        <f>IF('Procedure details'!P242&lt;&gt;"",VLOOKUP('Procedure details'!P242,Lists!$AD$2:$AE$11,2,FALSE),"")</f>
      </c>
      <c r="AG242">
        <f>IF(AND(AB242=1,'Procedure details'!G242&gt;99,'Procedure details'!V242=""),1,0)</f>
        <v>0</v>
      </c>
      <c r="AH242">
        <f>IF(AND(AB242=0,'Procedure details'!G242&gt;999,'Procedure details'!V242=""),1,0)</f>
        <v>0</v>
      </c>
    </row>
    <row r="243" spans="24:34" ht="15">
      <c r="X243" s="67">
        <v>243</v>
      </c>
      <c r="Y243" s="72">
        <f>COUNTA('Procedure details'!E243:'Procedure details'!V243)</f>
        <v>0</v>
      </c>
      <c r="Z243" s="72"/>
      <c r="AA243" s="72">
        <f>IF('Procedure details'!E243&lt;&gt;"",VLOOKUP('Procedure details'!E243,Lists!$M$2:$N$37,2,FALSE),"")</f>
      </c>
      <c r="AB243" s="72">
        <f>IF('Procedure details'!E243&lt;&gt;"",VLOOKUP('Procedure details'!E243,Lists!$M$2:$O$37,3,FALSE),"")</f>
      </c>
      <c r="AC243" s="72">
        <f>IF('Procedure details'!N243&lt;&gt;"",VLOOKUP('Procedure details'!N243,Lists!$B$2:$C$71,2,FALSE),"")</f>
      </c>
      <c r="AD243" s="72">
        <f>IF('Procedure details'!H243&lt;&gt;"",VLOOKUP('Procedure details'!H243,Lists!$AP$2:$AQ$3,2,FALSE),"")</f>
      </c>
      <c r="AE243" s="72">
        <f>IF('Procedure details'!N243&lt;&gt;"",VLOOKUP('Procedure details'!N243,Lists!$B$2:$D$71,3,FALSE),"")</f>
      </c>
      <c r="AF243" s="72">
        <f>IF('Procedure details'!P243&lt;&gt;"",VLOOKUP('Procedure details'!P243,Lists!$AD$2:$AE$11,2,FALSE),"")</f>
      </c>
      <c r="AG243">
        <f>IF(AND(AB243=1,'Procedure details'!G243&gt;99,'Procedure details'!V243=""),1,0)</f>
        <v>0</v>
      </c>
      <c r="AH243">
        <f>IF(AND(AB243=0,'Procedure details'!G243&gt;999,'Procedure details'!V243=""),1,0)</f>
        <v>0</v>
      </c>
    </row>
    <row r="244" spans="24:34" ht="15">
      <c r="X244" s="67">
        <v>244</v>
      </c>
      <c r="Y244" s="72">
        <f>COUNTA('Procedure details'!E244:'Procedure details'!V244)</f>
        <v>0</v>
      </c>
      <c r="Z244" s="72"/>
      <c r="AA244" s="72">
        <f>IF('Procedure details'!E244&lt;&gt;"",VLOOKUP('Procedure details'!E244,Lists!$M$2:$N$37,2,FALSE),"")</f>
      </c>
      <c r="AB244" s="72">
        <f>IF('Procedure details'!E244&lt;&gt;"",VLOOKUP('Procedure details'!E244,Lists!$M$2:$O$37,3,FALSE),"")</f>
      </c>
      <c r="AC244" s="72">
        <f>IF('Procedure details'!N244&lt;&gt;"",VLOOKUP('Procedure details'!N244,Lists!$B$2:$C$71,2,FALSE),"")</f>
      </c>
      <c r="AD244" s="72">
        <f>IF('Procedure details'!H244&lt;&gt;"",VLOOKUP('Procedure details'!H244,Lists!$AP$2:$AQ$3,2,FALSE),"")</f>
      </c>
      <c r="AE244" s="72">
        <f>IF('Procedure details'!N244&lt;&gt;"",VLOOKUP('Procedure details'!N244,Lists!$B$2:$D$71,3,FALSE),"")</f>
      </c>
      <c r="AF244" s="72">
        <f>IF('Procedure details'!P244&lt;&gt;"",VLOOKUP('Procedure details'!P244,Lists!$AD$2:$AE$11,2,FALSE),"")</f>
      </c>
      <c r="AG244">
        <f>IF(AND(AB244=1,'Procedure details'!G244&gt;99,'Procedure details'!V244=""),1,0)</f>
        <v>0</v>
      </c>
      <c r="AH244">
        <f>IF(AND(AB244=0,'Procedure details'!G244&gt;999,'Procedure details'!V244=""),1,0)</f>
        <v>0</v>
      </c>
    </row>
    <row r="245" spans="24:34" ht="15">
      <c r="X245" s="67">
        <v>245</v>
      </c>
      <c r="Y245" s="72">
        <f>COUNTA('Procedure details'!E245:'Procedure details'!V245)</f>
        <v>0</v>
      </c>
      <c r="Z245" s="72"/>
      <c r="AA245" s="72">
        <f>IF('Procedure details'!E245&lt;&gt;"",VLOOKUP('Procedure details'!E245,Lists!$M$2:$N$37,2,FALSE),"")</f>
      </c>
      <c r="AB245" s="72">
        <f>IF('Procedure details'!E245&lt;&gt;"",VLOOKUP('Procedure details'!E245,Lists!$M$2:$O$37,3,FALSE),"")</f>
      </c>
      <c r="AC245" s="72">
        <f>IF('Procedure details'!N245&lt;&gt;"",VLOOKUP('Procedure details'!N245,Lists!$B$2:$C$71,2,FALSE),"")</f>
      </c>
      <c r="AD245" s="72">
        <f>IF('Procedure details'!H245&lt;&gt;"",VLOOKUP('Procedure details'!H245,Lists!$AP$2:$AQ$3,2,FALSE),"")</f>
      </c>
      <c r="AE245" s="72">
        <f>IF('Procedure details'!N245&lt;&gt;"",VLOOKUP('Procedure details'!N245,Lists!$B$2:$D$71,3,FALSE),"")</f>
      </c>
      <c r="AF245" s="72">
        <f>IF('Procedure details'!P245&lt;&gt;"",VLOOKUP('Procedure details'!P245,Lists!$AD$2:$AE$11,2,FALSE),"")</f>
      </c>
      <c r="AG245">
        <f>IF(AND(AB245=1,'Procedure details'!G245&gt;99,'Procedure details'!V245=""),1,0)</f>
        <v>0</v>
      </c>
      <c r="AH245">
        <f>IF(AND(AB245=0,'Procedure details'!G245&gt;999,'Procedure details'!V245=""),1,0)</f>
        <v>0</v>
      </c>
    </row>
    <row r="246" spans="24:34" ht="15">
      <c r="X246" s="67">
        <v>246</v>
      </c>
      <c r="Y246" s="72">
        <f>COUNTA('Procedure details'!E246:'Procedure details'!V246)</f>
        <v>0</v>
      </c>
      <c r="Z246" s="72"/>
      <c r="AA246" s="72">
        <f>IF('Procedure details'!E246&lt;&gt;"",VLOOKUP('Procedure details'!E246,Lists!$M$2:$N$37,2,FALSE),"")</f>
      </c>
      <c r="AB246" s="72">
        <f>IF('Procedure details'!E246&lt;&gt;"",VLOOKUP('Procedure details'!E246,Lists!$M$2:$O$37,3,FALSE),"")</f>
      </c>
      <c r="AC246" s="72">
        <f>IF('Procedure details'!N246&lt;&gt;"",VLOOKUP('Procedure details'!N246,Lists!$B$2:$C$71,2,FALSE),"")</f>
      </c>
      <c r="AD246" s="72">
        <f>IF('Procedure details'!H246&lt;&gt;"",VLOOKUP('Procedure details'!H246,Lists!$AP$2:$AQ$3,2,FALSE),"")</f>
      </c>
      <c r="AE246" s="72">
        <f>IF('Procedure details'!N246&lt;&gt;"",VLOOKUP('Procedure details'!N246,Lists!$B$2:$D$71,3,FALSE),"")</f>
      </c>
      <c r="AF246" s="72">
        <f>IF('Procedure details'!P246&lt;&gt;"",VLOOKUP('Procedure details'!P246,Lists!$AD$2:$AE$11,2,FALSE),"")</f>
      </c>
      <c r="AG246">
        <f>IF(AND(AB246=1,'Procedure details'!G246&gt;99,'Procedure details'!V246=""),1,0)</f>
        <v>0</v>
      </c>
      <c r="AH246">
        <f>IF(AND(AB246=0,'Procedure details'!G246&gt;999,'Procedure details'!V246=""),1,0)</f>
        <v>0</v>
      </c>
    </row>
    <row r="247" spans="24:34" ht="15">
      <c r="X247" s="67">
        <v>247</v>
      </c>
      <c r="Y247" s="72">
        <f>COUNTA('Procedure details'!E247:'Procedure details'!V247)</f>
        <v>0</v>
      </c>
      <c r="Z247" s="72"/>
      <c r="AA247" s="72">
        <f>IF('Procedure details'!E247&lt;&gt;"",VLOOKUP('Procedure details'!E247,Lists!$M$2:$N$37,2,FALSE),"")</f>
      </c>
      <c r="AB247" s="72">
        <f>IF('Procedure details'!E247&lt;&gt;"",VLOOKUP('Procedure details'!E247,Lists!$M$2:$O$37,3,FALSE),"")</f>
      </c>
      <c r="AC247" s="72">
        <f>IF('Procedure details'!N247&lt;&gt;"",VLOOKUP('Procedure details'!N247,Lists!$B$2:$C$71,2,FALSE),"")</f>
      </c>
      <c r="AD247" s="72">
        <f>IF('Procedure details'!H247&lt;&gt;"",VLOOKUP('Procedure details'!H247,Lists!$AP$2:$AQ$3,2,FALSE),"")</f>
      </c>
      <c r="AE247" s="72">
        <f>IF('Procedure details'!N247&lt;&gt;"",VLOOKUP('Procedure details'!N247,Lists!$B$2:$D$71,3,FALSE),"")</f>
      </c>
      <c r="AF247" s="72">
        <f>IF('Procedure details'!P247&lt;&gt;"",VLOOKUP('Procedure details'!P247,Lists!$AD$2:$AE$11,2,FALSE),"")</f>
      </c>
      <c r="AG247">
        <f>IF(AND(AB247=1,'Procedure details'!G247&gt;99,'Procedure details'!V247=""),1,0)</f>
        <v>0</v>
      </c>
      <c r="AH247">
        <f>IF(AND(AB247=0,'Procedure details'!G247&gt;999,'Procedure details'!V247=""),1,0)</f>
        <v>0</v>
      </c>
    </row>
    <row r="248" spans="24:34" ht="15">
      <c r="X248" s="67">
        <v>248</v>
      </c>
      <c r="Y248" s="72">
        <f>COUNTA('Procedure details'!E248:'Procedure details'!V248)</f>
        <v>0</v>
      </c>
      <c r="Z248" s="72"/>
      <c r="AA248" s="72">
        <f>IF('Procedure details'!E248&lt;&gt;"",VLOOKUP('Procedure details'!E248,Lists!$M$2:$N$37,2,FALSE),"")</f>
      </c>
      <c r="AB248" s="72">
        <f>IF('Procedure details'!E248&lt;&gt;"",VLOOKUP('Procedure details'!E248,Lists!$M$2:$O$37,3,FALSE),"")</f>
      </c>
      <c r="AC248" s="72">
        <f>IF('Procedure details'!N248&lt;&gt;"",VLOOKUP('Procedure details'!N248,Lists!$B$2:$C$71,2,FALSE),"")</f>
      </c>
      <c r="AD248" s="72">
        <f>IF('Procedure details'!H248&lt;&gt;"",VLOOKUP('Procedure details'!H248,Lists!$AP$2:$AQ$3,2,FALSE),"")</f>
      </c>
      <c r="AE248" s="72">
        <f>IF('Procedure details'!N248&lt;&gt;"",VLOOKUP('Procedure details'!N248,Lists!$B$2:$D$71,3,FALSE),"")</f>
      </c>
      <c r="AF248" s="72">
        <f>IF('Procedure details'!P248&lt;&gt;"",VLOOKUP('Procedure details'!P248,Lists!$AD$2:$AE$11,2,FALSE),"")</f>
      </c>
      <c r="AG248">
        <f>IF(AND(AB248=1,'Procedure details'!G248&gt;99,'Procedure details'!V248=""),1,0)</f>
        <v>0</v>
      </c>
      <c r="AH248">
        <f>IF(AND(AB248=0,'Procedure details'!G248&gt;999,'Procedure details'!V248=""),1,0)</f>
        <v>0</v>
      </c>
    </row>
    <row r="249" spans="24:34" ht="15">
      <c r="X249" s="67">
        <v>249</v>
      </c>
      <c r="Y249" s="72">
        <f>COUNTA('Procedure details'!E249:'Procedure details'!V249)</f>
        <v>0</v>
      </c>
      <c r="Z249" s="72"/>
      <c r="AA249" s="72">
        <f>IF('Procedure details'!E249&lt;&gt;"",VLOOKUP('Procedure details'!E249,Lists!$M$2:$N$37,2,FALSE),"")</f>
      </c>
      <c r="AB249" s="72">
        <f>IF('Procedure details'!E249&lt;&gt;"",VLOOKUP('Procedure details'!E249,Lists!$M$2:$O$37,3,FALSE),"")</f>
      </c>
      <c r="AC249" s="72">
        <f>IF('Procedure details'!N249&lt;&gt;"",VLOOKUP('Procedure details'!N249,Lists!$B$2:$C$71,2,FALSE),"")</f>
      </c>
      <c r="AD249" s="72">
        <f>IF('Procedure details'!H249&lt;&gt;"",VLOOKUP('Procedure details'!H249,Lists!$AP$2:$AQ$3,2,FALSE),"")</f>
      </c>
      <c r="AE249" s="72">
        <f>IF('Procedure details'!N249&lt;&gt;"",VLOOKUP('Procedure details'!N249,Lists!$B$2:$D$71,3,FALSE),"")</f>
      </c>
      <c r="AF249" s="72">
        <f>IF('Procedure details'!P249&lt;&gt;"",VLOOKUP('Procedure details'!P249,Lists!$AD$2:$AE$11,2,FALSE),"")</f>
      </c>
      <c r="AG249">
        <f>IF(AND(AB249=1,'Procedure details'!G249&gt;99,'Procedure details'!V249=""),1,0)</f>
        <v>0</v>
      </c>
      <c r="AH249">
        <f>IF(AND(AB249=0,'Procedure details'!G249&gt;999,'Procedure details'!V249=""),1,0)</f>
        <v>0</v>
      </c>
    </row>
    <row r="250" spans="24:34" ht="15">
      <c r="X250" s="67">
        <v>250</v>
      </c>
      <c r="Y250" s="72">
        <f>COUNTA('Procedure details'!E250:'Procedure details'!V250)</f>
        <v>0</v>
      </c>
      <c r="Z250" s="72"/>
      <c r="AA250" s="72">
        <f>IF('Procedure details'!E250&lt;&gt;"",VLOOKUP('Procedure details'!E250,Lists!$M$2:$N$37,2,FALSE),"")</f>
      </c>
      <c r="AB250" s="72">
        <f>IF('Procedure details'!E250&lt;&gt;"",VLOOKUP('Procedure details'!E250,Lists!$M$2:$O$37,3,FALSE),"")</f>
      </c>
      <c r="AC250" s="72">
        <f>IF('Procedure details'!N250&lt;&gt;"",VLOOKUP('Procedure details'!N250,Lists!$B$2:$C$71,2,FALSE),"")</f>
      </c>
      <c r="AD250" s="72">
        <f>IF('Procedure details'!H250&lt;&gt;"",VLOOKUP('Procedure details'!H250,Lists!$AP$2:$AQ$3,2,FALSE),"")</f>
      </c>
      <c r="AE250" s="72">
        <f>IF('Procedure details'!N250&lt;&gt;"",VLOOKUP('Procedure details'!N250,Lists!$B$2:$D$71,3,FALSE),"")</f>
      </c>
      <c r="AF250" s="72">
        <f>IF('Procedure details'!P250&lt;&gt;"",VLOOKUP('Procedure details'!P250,Lists!$AD$2:$AE$11,2,FALSE),"")</f>
      </c>
      <c r="AG250">
        <f>IF(AND(AB250=1,'Procedure details'!G250&gt;99,'Procedure details'!V250=""),1,0)</f>
        <v>0</v>
      </c>
      <c r="AH250">
        <f>IF(AND(AB250=0,'Procedure details'!G250&gt;999,'Procedure details'!V250=""),1,0)</f>
        <v>0</v>
      </c>
    </row>
    <row r="251" spans="24:34" ht="15">
      <c r="X251" s="67">
        <v>251</v>
      </c>
      <c r="Y251" s="72">
        <f>COUNTA('Procedure details'!E251:'Procedure details'!V251)</f>
        <v>0</v>
      </c>
      <c r="Z251" s="72"/>
      <c r="AA251" s="72">
        <f>IF('Procedure details'!E251&lt;&gt;"",VLOOKUP('Procedure details'!E251,Lists!$M$2:$N$37,2,FALSE),"")</f>
      </c>
      <c r="AB251" s="72">
        <f>IF('Procedure details'!E251&lt;&gt;"",VLOOKUP('Procedure details'!E251,Lists!$M$2:$O$37,3,FALSE),"")</f>
      </c>
      <c r="AC251" s="72">
        <f>IF('Procedure details'!N251&lt;&gt;"",VLOOKUP('Procedure details'!N251,Lists!$B$2:$C$71,2,FALSE),"")</f>
      </c>
      <c r="AD251" s="72">
        <f>IF('Procedure details'!H251&lt;&gt;"",VLOOKUP('Procedure details'!H251,Lists!$AP$2:$AQ$3,2,FALSE),"")</f>
      </c>
      <c r="AE251" s="72">
        <f>IF('Procedure details'!N251&lt;&gt;"",VLOOKUP('Procedure details'!N251,Lists!$B$2:$D$71,3,FALSE),"")</f>
      </c>
      <c r="AF251" s="72">
        <f>IF('Procedure details'!P251&lt;&gt;"",VLOOKUP('Procedure details'!P251,Lists!$AD$2:$AE$11,2,FALSE),"")</f>
      </c>
      <c r="AG251">
        <f>IF(AND(AB251=1,'Procedure details'!G251&gt;99,'Procedure details'!V251=""),1,0)</f>
        <v>0</v>
      </c>
      <c r="AH251">
        <f>IF(AND(AB251=0,'Procedure details'!G251&gt;999,'Procedure details'!V251=""),1,0)</f>
        <v>0</v>
      </c>
    </row>
    <row r="252" spans="24:34" ht="15">
      <c r="X252" s="67">
        <v>252</v>
      </c>
      <c r="Y252" s="72">
        <f>COUNTA('Procedure details'!E252:'Procedure details'!V252)</f>
        <v>0</v>
      </c>
      <c r="Z252" s="72"/>
      <c r="AA252" s="72">
        <f>IF('Procedure details'!E252&lt;&gt;"",VLOOKUP('Procedure details'!E252,Lists!$M$2:$N$37,2,FALSE),"")</f>
      </c>
      <c r="AB252" s="72">
        <f>IF('Procedure details'!E252&lt;&gt;"",VLOOKUP('Procedure details'!E252,Lists!$M$2:$O$37,3,FALSE),"")</f>
      </c>
      <c r="AC252" s="72">
        <f>IF('Procedure details'!N252&lt;&gt;"",VLOOKUP('Procedure details'!N252,Lists!$B$2:$C$71,2,FALSE),"")</f>
      </c>
      <c r="AD252" s="72">
        <f>IF('Procedure details'!H252&lt;&gt;"",VLOOKUP('Procedure details'!H252,Lists!$AP$2:$AQ$3,2,FALSE),"")</f>
      </c>
      <c r="AE252" s="72">
        <f>IF('Procedure details'!N252&lt;&gt;"",VLOOKUP('Procedure details'!N252,Lists!$B$2:$D$71,3,FALSE),"")</f>
      </c>
      <c r="AF252" s="72">
        <f>IF('Procedure details'!P252&lt;&gt;"",VLOOKUP('Procedure details'!P252,Lists!$AD$2:$AE$11,2,FALSE),"")</f>
      </c>
      <c r="AG252">
        <f>IF(AND(AB252=1,'Procedure details'!G252&gt;99,'Procedure details'!V252=""),1,0)</f>
        <v>0</v>
      </c>
      <c r="AH252">
        <f>IF(AND(AB252=0,'Procedure details'!G252&gt;999,'Procedure details'!V252=""),1,0)</f>
        <v>0</v>
      </c>
    </row>
    <row r="253" spans="24:34" ht="15">
      <c r="X253" s="67">
        <v>253</v>
      </c>
      <c r="Y253" s="72">
        <f>COUNTA('Procedure details'!E253:'Procedure details'!V253)</f>
        <v>0</v>
      </c>
      <c r="Z253" s="72"/>
      <c r="AA253" s="72">
        <f>IF('Procedure details'!E253&lt;&gt;"",VLOOKUP('Procedure details'!E253,Lists!$M$2:$N$37,2,FALSE),"")</f>
      </c>
      <c r="AB253" s="72">
        <f>IF('Procedure details'!E253&lt;&gt;"",VLOOKUP('Procedure details'!E253,Lists!$M$2:$O$37,3,FALSE),"")</f>
      </c>
      <c r="AC253" s="72">
        <f>IF('Procedure details'!N253&lt;&gt;"",VLOOKUP('Procedure details'!N253,Lists!$B$2:$C$71,2,FALSE),"")</f>
      </c>
      <c r="AD253" s="72">
        <f>IF('Procedure details'!H253&lt;&gt;"",VLOOKUP('Procedure details'!H253,Lists!$AP$2:$AQ$3,2,FALSE),"")</f>
      </c>
      <c r="AE253" s="72">
        <f>IF('Procedure details'!N253&lt;&gt;"",VLOOKUP('Procedure details'!N253,Lists!$B$2:$D$71,3,FALSE),"")</f>
      </c>
      <c r="AF253" s="72">
        <f>IF('Procedure details'!P253&lt;&gt;"",VLOOKUP('Procedure details'!P253,Lists!$AD$2:$AE$11,2,FALSE),"")</f>
      </c>
      <c r="AG253">
        <f>IF(AND(AB253=1,'Procedure details'!G253&gt;99,'Procedure details'!V253=""),1,0)</f>
        <v>0</v>
      </c>
      <c r="AH253">
        <f>IF(AND(AB253=0,'Procedure details'!G253&gt;999,'Procedure details'!V253=""),1,0)</f>
        <v>0</v>
      </c>
    </row>
    <row r="254" spans="24:34" ht="15">
      <c r="X254" s="67">
        <v>254</v>
      </c>
      <c r="Y254" s="72">
        <f>COUNTA('Procedure details'!E254:'Procedure details'!V254)</f>
        <v>0</v>
      </c>
      <c r="Z254" s="72"/>
      <c r="AA254" s="72">
        <f>IF('Procedure details'!E254&lt;&gt;"",VLOOKUP('Procedure details'!E254,Lists!$M$2:$N$37,2,FALSE),"")</f>
      </c>
      <c r="AB254" s="72">
        <f>IF('Procedure details'!E254&lt;&gt;"",VLOOKUP('Procedure details'!E254,Lists!$M$2:$O$37,3,FALSE),"")</f>
      </c>
      <c r="AC254" s="72">
        <f>IF('Procedure details'!N254&lt;&gt;"",VLOOKUP('Procedure details'!N254,Lists!$B$2:$C$71,2,FALSE),"")</f>
      </c>
      <c r="AD254" s="72">
        <f>IF('Procedure details'!H254&lt;&gt;"",VLOOKUP('Procedure details'!H254,Lists!$AP$2:$AQ$3,2,FALSE),"")</f>
      </c>
      <c r="AE254" s="72">
        <f>IF('Procedure details'!N254&lt;&gt;"",VLOOKUP('Procedure details'!N254,Lists!$B$2:$D$71,3,FALSE),"")</f>
      </c>
      <c r="AF254" s="72">
        <f>IF('Procedure details'!P254&lt;&gt;"",VLOOKUP('Procedure details'!P254,Lists!$AD$2:$AE$11,2,FALSE),"")</f>
      </c>
      <c r="AG254">
        <f>IF(AND(AB254=1,'Procedure details'!G254&gt;99,'Procedure details'!V254=""),1,0)</f>
        <v>0</v>
      </c>
      <c r="AH254">
        <f>IF(AND(AB254=0,'Procedure details'!G254&gt;999,'Procedure details'!V254=""),1,0)</f>
        <v>0</v>
      </c>
    </row>
    <row r="255" spans="24:34" ht="15">
      <c r="X255" s="67">
        <v>255</v>
      </c>
      <c r="Y255" s="72">
        <f>COUNTA('Procedure details'!E255:'Procedure details'!V255)</f>
        <v>0</v>
      </c>
      <c r="Z255" s="72"/>
      <c r="AA255" s="72">
        <f>IF('Procedure details'!E255&lt;&gt;"",VLOOKUP('Procedure details'!E255,Lists!$M$2:$N$37,2,FALSE),"")</f>
      </c>
      <c r="AB255" s="72">
        <f>IF('Procedure details'!E255&lt;&gt;"",VLOOKUP('Procedure details'!E255,Lists!$M$2:$O$37,3,FALSE),"")</f>
      </c>
      <c r="AC255" s="72">
        <f>IF('Procedure details'!N255&lt;&gt;"",VLOOKUP('Procedure details'!N255,Lists!$B$2:$C$71,2,FALSE),"")</f>
      </c>
      <c r="AD255" s="72">
        <f>IF('Procedure details'!H255&lt;&gt;"",VLOOKUP('Procedure details'!H255,Lists!$AP$2:$AQ$3,2,FALSE),"")</f>
      </c>
      <c r="AE255" s="72">
        <f>IF('Procedure details'!N255&lt;&gt;"",VLOOKUP('Procedure details'!N255,Lists!$B$2:$D$71,3,FALSE),"")</f>
      </c>
      <c r="AF255" s="72">
        <f>IF('Procedure details'!P255&lt;&gt;"",VLOOKUP('Procedure details'!P255,Lists!$AD$2:$AE$11,2,FALSE),"")</f>
      </c>
      <c r="AG255">
        <f>IF(AND(AB255=1,'Procedure details'!G255&gt;99,'Procedure details'!V255=""),1,0)</f>
        <v>0</v>
      </c>
      <c r="AH255">
        <f>IF(AND(AB255=0,'Procedure details'!G255&gt;999,'Procedure details'!V255=""),1,0)</f>
        <v>0</v>
      </c>
    </row>
    <row r="256" spans="24:34" ht="15">
      <c r="X256" s="67">
        <v>256</v>
      </c>
      <c r="Y256" s="72">
        <f>COUNTA('Procedure details'!E256:'Procedure details'!V256)</f>
        <v>0</v>
      </c>
      <c r="Z256" s="72"/>
      <c r="AA256" s="72">
        <f>IF('Procedure details'!E256&lt;&gt;"",VLOOKUP('Procedure details'!E256,Lists!$M$2:$N$37,2,FALSE),"")</f>
      </c>
      <c r="AB256" s="72">
        <f>IF('Procedure details'!E256&lt;&gt;"",VLOOKUP('Procedure details'!E256,Lists!$M$2:$O$37,3,FALSE),"")</f>
      </c>
      <c r="AC256" s="72">
        <f>IF('Procedure details'!N256&lt;&gt;"",VLOOKUP('Procedure details'!N256,Lists!$B$2:$C$71,2,FALSE),"")</f>
      </c>
      <c r="AD256" s="72">
        <f>IF('Procedure details'!H256&lt;&gt;"",VLOOKUP('Procedure details'!H256,Lists!$AP$2:$AQ$3,2,FALSE),"")</f>
      </c>
      <c r="AE256" s="72">
        <f>IF('Procedure details'!N256&lt;&gt;"",VLOOKUP('Procedure details'!N256,Lists!$B$2:$D$71,3,FALSE),"")</f>
      </c>
      <c r="AF256" s="72">
        <f>IF('Procedure details'!P256&lt;&gt;"",VLOOKUP('Procedure details'!P256,Lists!$AD$2:$AE$11,2,FALSE),"")</f>
      </c>
      <c r="AG256">
        <f>IF(AND(AB256=1,'Procedure details'!G256&gt;99,'Procedure details'!V256=""),1,0)</f>
        <v>0</v>
      </c>
      <c r="AH256">
        <f>IF(AND(AB256=0,'Procedure details'!G256&gt;999,'Procedure details'!V256=""),1,0)</f>
        <v>0</v>
      </c>
    </row>
    <row r="257" spans="24:34" ht="15">
      <c r="X257" s="67">
        <v>257</v>
      </c>
      <c r="Y257" s="72">
        <f>COUNTA('Procedure details'!E257:'Procedure details'!V257)</f>
        <v>0</v>
      </c>
      <c r="Z257" s="72"/>
      <c r="AA257" s="72">
        <f>IF('Procedure details'!E257&lt;&gt;"",VLOOKUP('Procedure details'!E257,Lists!$M$2:$N$37,2,FALSE),"")</f>
      </c>
      <c r="AB257" s="72">
        <f>IF('Procedure details'!E257&lt;&gt;"",VLOOKUP('Procedure details'!E257,Lists!$M$2:$O$37,3,FALSE),"")</f>
      </c>
      <c r="AC257" s="72">
        <f>IF('Procedure details'!N257&lt;&gt;"",VLOOKUP('Procedure details'!N257,Lists!$B$2:$C$71,2,FALSE),"")</f>
      </c>
      <c r="AD257" s="72">
        <f>IF('Procedure details'!H257&lt;&gt;"",VLOOKUP('Procedure details'!H257,Lists!$AP$2:$AQ$3,2,FALSE),"")</f>
      </c>
      <c r="AE257" s="72">
        <f>IF('Procedure details'!N257&lt;&gt;"",VLOOKUP('Procedure details'!N257,Lists!$B$2:$D$71,3,FALSE),"")</f>
      </c>
      <c r="AF257" s="72">
        <f>IF('Procedure details'!P257&lt;&gt;"",VLOOKUP('Procedure details'!P257,Lists!$AD$2:$AE$11,2,FALSE),"")</f>
      </c>
      <c r="AG257">
        <f>IF(AND(AB257=1,'Procedure details'!G257&gt;99,'Procedure details'!V257=""),1,0)</f>
        <v>0</v>
      </c>
      <c r="AH257">
        <f>IF(AND(AB257=0,'Procedure details'!G257&gt;999,'Procedure details'!V257=""),1,0)</f>
        <v>0</v>
      </c>
    </row>
    <row r="258" spans="24:34" ht="15">
      <c r="X258" s="67">
        <v>258</v>
      </c>
      <c r="Y258" s="72">
        <f>COUNTA('Procedure details'!E258:'Procedure details'!V258)</f>
        <v>0</v>
      </c>
      <c r="Z258" s="72"/>
      <c r="AA258" s="72">
        <f>IF('Procedure details'!E258&lt;&gt;"",VLOOKUP('Procedure details'!E258,Lists!$M$2:$N$37,2,FALSE),"")</f>
      </c>
      <c r="AB258" s="72">
        <f>IF('Procedure details'!E258&lt;&gt;"",VLOOKUP('Procedure details'!E258,Lists!$M$2:$O$37,3,FALSE),"")</f>
      </c>
      <c r="AC258" s="72">
        <f>IF('Procedure details'!N258&lt;&gt;"",VLOOKUP('Procedure details'!N258,Lists!$B$2:$C$71,2,FALSE),"")</f>
      </c>
      <c r="AD258" s="72">
        <f>IF('Procedure details'!H258&lt;&gt;"",VLOOKUP('Procedure details'!H258,Lists!$AP$2:$AQ$3,2,FALSE),"")</f>
      </c>
      <c r="AE258" s="72">
        <f>IF('Procedure details'!N258&lt;&gt;"",VLOOKUP('Procedure details'!N258,Lists!$B$2:$D$71,3,FALSE),"")</f>
      </c>
      <c r="AF258" s="72">
        <f>IF('Procedure details'!P258&lt;&gt;"",VLOOKUP('Procedure details'!P258,Lists!$AD$2:$AE$11,2,FALSE),"")</f>
      </c>
      <c r="AG258">
        <f>IF(AND(AB258=1,'Procedure details'!G258&gt;99,'Procedure details'!V258=""),1,0)</f>
        <v>0</v>
      </c>
      <c r="AH258">
        <f>IF(AND(AB258=0,'Procedure details'!G258&gt;999,'Procedure details'!V258=""),1,0)</f>
        <v>0</v>
      </c>
    </row>
    <row r="259" spans="24:34" ht="15">
      <c r="X259" s="67">
        <v>259</v>
      </c>
      <c r="Y259" s="72">
        <f>COUNTA('Procedure details'!E259:'Procedure details'!V259)</f>
        <v>0</v>
      </c>
      <c r="Z259" s="72"/>
      <c r="AA259" s="72">
        <f>IF('Procedure details'!E259&lt;&gt;"",VLOOKUP('Procedure details'!E259,Lists!$M$2:$N$37,2,FALSE),"")</f>
      </c>
      <c r="AB259" s="72">
        <f>IF('Procedure details'!E259&lt;&gt;"",VLOOKUP('Procedure details'!E259,Lists!$M$2:$O$37,3,FALSE),"")</f>
      </c>
      <c r="AC259" s="72">
        <f>IF('Procedure details'!N259&lt;&gt;"",VLOOKUP('Procedure details'!N259,Lists!$B$2:$C$71,2,FALSE),"")</f>
      </c>
      <c r="AD259" s="72">
        <f>IF('Procedure details'!H259&lt;&gt;"",VLOOKUP('Procedure details'!H259,Lists!$AP$2:$AQ$3,2,FALSE),"")</f>
      </c>
      <c r="AE259" s="72">
        <f>IF('Procedure details'!N259&lt;&gt;"",VLOOKUP('Procedure details'!N259,Lists!$B$2:$D$71,3,FALSE),"")</f>
      </c>
      <c r="AF259" s="72">
        <f>IF('Procedure details'!P259&lt;&gt;"",VLOOKUP('Procedure details'!P259,Lists!$AD$2:$AE$11,2,FALSE),"")</f>
      </c>
      <c r="AG259">
        <f>IF(AND(AB259=1,'Procedure details'!G259&gt;99,'Procedure details'!V259=""),1,0)</f>
        <v>0</v>
      </c>
      <c r="AH259">
        <f>IF(AND(AB259=0,'Procedure details'!G259&gt;999,'Procedure details'!V259=""),1,0)</f>
        <v>0</v>
      </c>
    </row>
    <row r="260" spans="24:34" ht="15">
      <c r="X260" s="67">
        <v>260</v>
      </c>
      <c r="Y260" s="72">
        <f>COUNTA('Procedure details'!E260:'Procedure details'!V260)</f>
        <v>0</v>
      </c>
      <c r="Z260" s="72"/>
      <c r="AA260" s="72">
        <f>IF('Procedure details'!E260&lt;&gt;"",VLOOKUP('Procedure details'!E260,Lists!$M$2:$N$37,2,FALSE),"")</f>
      </c>
      <c r="AB260" s="72">
        <f>IF('Procedure details'!E260&lt;&gt;"",VLOOKUP('Procedure details'!E260,Lists!$M$2:$O$37,3,FALSE),"")</f>
      </c>
      <c r="AC260" s="72">
        <f>IF('Procedure details'!N260&lt;&gt;"",VLOOKUP('Procedure details'!N260,Lists!$B$2:$C$71,2,FALSE),"")</f>
      </c>
      <c r="AD260" s="72">
        <f>IF('Procedure details'!H260&lt;&gt;"",VLOOKUP('Procedure details'!H260,Lists!$AP$2:$AQ$3,2,FALSE),"")</f>
      </c>
      <c r="AE260" s="72">
        <f>IF('Procedure details'!N260&lt;&gt;"",VLOOKUP('Procedure details'!N260,Lists!$B$2:$D$71,3,FALSE),"")</f>
      </c>
      <c r="AF260" s="72">
        <f>IF('Procedure details'!P260&lt;&gt;"",VLOOKUP('Procedure details'!P260,Lists!$AD$2:$AE$11,2,FALSE),"")</f>
      </c>
      <c r="AG260">
        <f>IF(AND(AB260=1,'Procedure details'!G260&gt;99,'Procedure details'!V260=""),1,0)</f>
        <v>0</v>
      </c>
      <c r="AH260">
        <f>IF(AND(AB260=0,'Procedure details'!G260&gt;999,'Procedure details'!V260=""),1,0)</f>
        <v>0</v>
      </c>
    </row>
    <row r="261" spans="24:34" ht="15">
      <c r="X261" s="67">
        <v>261</v>
      </c>
      <c r="Y261" s="72">
        <f>COUNTA('Procedure details'!E261:'Procedure details'!V261)</f>
        <v>0</v>
      </c>
      <c r="Z261" s="72"/>
      <c r="AA261" s="72">
        <f>IF('Procedure details'!E261&lt;&gt;"",VLOOKUP('Procedure details'!E261,Lists!$M$2:$N$37,2,FALSE),"")</f>
      </c>
      <c r="AB261" s="72">
        <f>IF('Procedure details'!E261&lt;&gt;"",VLOOKUP('Procedure details'!E261,Lists!$M$2:$O$37,3,FALSE),"")</f>
      </c>
      <c r="AC261" s="72">
        <f>IF('Procedure details'!N261&lt;&gt;"",VLOOKUP('Procedure details'!N261,Lists!$B$2:$C$71,2,FALSE),"")</f>
      </c>
      <c r="AD261" s="72">
        <f>IF('Procedure details'!H261&lt;&gt;"",VLOOKUP('Procedure details'!H261,Lists!$AP$2:$AQ$3,2,FALSE),"")</f>
      </c>
      <c r="AE261" s="72">
        <f>IF('Procedure details'!N261&lt;&gt;"",VLOOKUP('Procedure details'!N261,Lists!$B$2:$D$71,3,FALSE),"")</f>
      </c>
      <c r="AF261" s="72">
        <f>IF('Procedure details'!P261&lt;&gt;"",VLOOKUP('Procedure details'!P261,Lists!$AD$2:$AE$11,2,FALSE),"")</f>
      </c>
      <c r="AG261">
        <f>IF(AND(AB261=1,'Procedure details'!G261&gt;99,'Procedure details'!V261=""),1,0)</f>
        <v>0</v>
      </c>
      <c r="AH261">
        <f>IF(AND(AB261=0,'Procedure details'!G261&gt;999,'Procedure details'!V261=""),1,0)</f>
        <v>0</v>
      </c>
    </row>
    <row r="262" spans="24:34" ht="15">
      <c r="X262" s="67">
        <v>262</v>
      </c>
      <c r="Y262" s="72">
        <f>COUNTA('Procedure details'!E262:'Procedure details'!V262)</f>
        <v>0</v>
      </c>
      <c r="Z262" s="72"/>
      <c r="AA262" s="72">
        <f>IF('Procedure details'!E262&lt;&gt;"",VLOOKUP('Procedure details'!E262,Lists!$M$2:$N$37,2,FALSE),"")</f>
      </c>
      <c r="AB262" s="72">
        <f>IF('Procedure details'!E262&lt;&gt;"",VLOOKUP('Procedure details'!E262,Lists!$M$2:$O$37,3,FALSE),"")</f>
      </c>
      <c r="AC262" s="72">
        <f>IF('Procedure details'!N262&lt;&gt;"",VLOOKUP('Procedure details'!N262,Lists!$B$2:$C$71,2,FALSE),"")</f>
      </c>
      <c r="AD262" s="72">
        <f>IF('Procedure details'!H262&lt;&gt;"",VLOOKUP('Procedure details'!H262,Lists!$AP$2:$AQ$3,2,FALSE),"")</f>
      </c>
      <c r="AE262" s="72">
        <f>IF('Procedure details'!N262&lt;&gt;"",VLOOKUP('Procedure details'!N262,Lists!$B$2:$D$71,3,FALSE),"")</f>
      </c>
      <c r="AF262" s="72">
        <f>IF('Procedure details'!P262&lt;&gt;"",VLOOKUP('Procedure details'!P262,Lists!$AD$2:$AE$11,2,FALSE),"")</f>
      </c>
      <c r="AG262">
        <f>IF(AND(AB262=1,'Procedure details'!G262&gt;99,'Procedure details'!V262=""),1,0)</f>
        <v>0</v>
      </c>
      <c r="AH262">
        <f>IF(AND(AB262=0,'Procedure details'!G262&gt;999,'Procedure details'!V262=""),1,0)</f>
        <v>0</v>
      </c>
    </row>
    <row r="263" spans="24:34" ht="15">
      <c r="X263" s="67">
        <v>263</v>
      </c>
      <c r="Y263" s="72">
        <f>COUNTA('Procedure details'!E263:'Procedure details'!V263)</f>
        <v>0</v>
      </c>
      <c r="Z263" s="72"/>
      <c r="AA263" s="72">
        <f>IF('Procedure details'!E263&lt;&gt;"",VLOOKUP('Procedure details'!E263,Lists!$M$2:$N$37,2,FALSE),"")</f>
      </c>
      <c r="AB263" s="72">
        <f>IF('Procedure details'!E263&lt;&gt;"",VLOOKUP('Procedure details'!E263,Lists!$M$2:$O$37,3,FALSE),"")</f>
      </c>
      <c r="AC263" s="72">
        <f>IF('Procedure details'!N263&lt;&gt;"",VLOOKUP('Procedure details'!N263,Lists!$B$2:$C$71,2,FALSE),"")</f>
      </c>
      <c r="AD263" s="72">
        <f>IF('Procedure details'!H263&lt;&gt;"",VLOOKUP('Procedure details'!H263,Lists!$AP$2:$AQ$3,2,FALSE),"")</f>
      </c>
      <c r="AE263" s="72">
        <f>IF('Procedure details'!N263&lt;&gt;"",VLOOKUP('Procedure details'!N263,Lists!$B$2:$D$71,3,FALSE),"")</f>
      </c>
      <c r="AF263" s="72">
        <f>IF('Procedure details'!P263&lt;&gt;"",VLOOKUP('Procedure details'!P263,Lists!$AD$2:$AE$11,2,FALSE),"")</f>
      </c>
      <c r="AG263">
        <f>IF(AND(AB263=1,'Procedure details'!G263&gt;99,'Procedure details'!V263=""),1,0)</f>
        <v>0</v>
      </c>
      <c r="AH263">
        <f>IF(AND(AB263=0,'Procedure details'!G263&gt;999,'Procedure details'!V263=""),1,0)</f>
        <v>0</v>
      </c>
    </row>
    <row r="264" spans="24:34" ht="15">
      <c r="X264" s="67">
        <v>264</v>
      </c>
      <c r="Y264" s="72">
        <f>COUNTA('Procedure details'!E264:'Procedure details'!V264)</f>
        <v>0</v>
      </c>
      <c r="Z264" s="72"/>
      <c r="AA264" s="72">
        <f>IF('Procedure details'!E264&lt;&gt;"",VLOOKUP('Procedure details'!E264,Lists!$M$2:$N$37,2,FALSE),"")</f>
      </c>
      <c r="AB264" s="72">
        <f>IF('Procedure details'!E264&lt;&gt;"",VLOOKUP('Procedure details'!E264,Lists!$M$2:$O$37,3,FALSE),"")</f>
      </c>
      <c r="AC264" s="72">
        <f>IF('Procedure details'!N264&lt;&gt;"",VLOOKUP('Procedure details'!N264,Lists!$B$2:$C$71,2,FALSE),"")</f>
      </c>
      <c r="AD264" s="72">
        <f>IF('Procedure details'!H264&lt;&gt;"",VLOOKUP('Procedure details'!H264,Lists!$AP$2:$AQ$3,2,FALSE),"")</f>
      </c>
      <c r="AE264" s="72">
        <f>IF('Procedure details'!N264&lt;&gt;"",VLOOKUP('Procedure details'!N264,Lists!$B$2:$D$71,3,FALSE),"")</f>
      </c>
      <c r="AF264" s="72">
        <f>IF('Procedure details'!P264&lt;&gt;"",VLOOKUP('Procedure details'!P264,Lists!$AD$2:$AE$11,2,FALSE),"")</f>
      </c>
      <c r="AG264">
        <f>IF(AND(AB264=1,'Procedure details'!G264&gt;99,'Procedure details'!V264=""),1,0)</f>
        <v>0</v>
      </c>
      <c r="AH264">
        <f>IF(AND(AB264=0,'Procedure details'!G264&gt;999,'Procedure details'!V264=""),1,0)</f>
        <v>0</v>
      </c>
    </row>
    <row r="265" spans="24:34" ht="15">
      <c r="X265" s="67">
        <v>265</v>
      </c>
      <c r="Y265" s="72">
        <f>COUNTA('Procedure details'!E265:'Procedure details'!V265)</f>
        <v>0</v>
      </c>
      <c r="Z265" s="72"/>
      <c r="AA265" s="72">
        <f>IF('Procedure details'!E265&lt;&gt;"",VLOOKUP('Procedure details'!E265,Lists!$M$2:$N$37,2,FALSE),"")</f>
      </c>
      <c r="AB265" s="72">
        <f>IF('Procedure details'!E265&lt;&gt;"",VLOOKUP('Procedure details'!E265,Lists!$M$2:$O$37,3,FALSE),"")</f>
      </c>
      <c r="AC265" s="72">
        <f>IF('Procedure details'!N265&lt;&gt;"",VLOOKUP('Procedure details'!N265,Lists!$B$2:$C$71,2,FALSE),"")</f>
      </c>
      <c r="AD265" s="72">
        <f>IF('Procedure details'!H265&lt;&gt;"",VLOOKUP('Procedure details'!H265,Lists!$AP$2:$AQ$3,2,FALSE),"")</f>
      </c>
      <c r="AE265" s="72">
        <f>IF('Procedure details'!N265&lt;&gt;"",VLOOKUP('Procedure details'!N265,Lists!$B$2:$D$71,3,FALSE),"")</f>
      </c>
      <c r="AF265" s="72">
        <f>IF('Procedure details'!P265&lt;&gt;"",VLOOKUP('Procedure details'!P265,Lists!$AD$2:$AE$11,2,FALSE),"")</f>
      </c>
      <c r="AG265">
        <f>IF(AND(AB265=1,'Procedure details'!G265&gt;99,'Procedure details'!V265=""),1,0)</f>
        <v>0</v>
      </c>
      <c r="AH265">
        <f>IF(AND(AB265=0,'Procedure details'!G265&gt;999,'Procedure details'!V265=""),1,0)</f>
        <v>0</v>
      </c>
    </row>
    <row r="266" spans="24:34" ht="15">
      <c r="X266" s="67">
        <v>266</v>
      </c>
      <c r="Y266" s="72">
        <f>COUNTA('Procedure details'!E266:'Procedure details'!V266)</f>
        <v>0</v>
      </c>
      <c r="Z266" s="72"/>
      <c r="AA266" s="72">
        <f>IF('Procedure details'!E266&lt;&gt;"",VLOOKUP('Procedure details'!E266,Lists!$M$2:$N$37,2,FALSE),"")</f>
      </c>
      <c r="AB266" s="72">
        <f>IF('Procedure details'!E266&lt;&gt;"",VLOOKUP('Procedure details'!E266,Lists!$M$2:$O$37,3,FALSE),"")</f>
      </c>
      <c r="AC266" s="72">
        <f>IF('Procedure details'!N266&lt;&gt;"",VLOOKUP('Procedure details'!N266,Lists!$B$2:$C$71,2,FALSE),"")</f>
      </c>
      <c r="AD266" s="72">
        <f>IF('Procedure details'!H266&lt;&gt;"",VLOOKUP('Procedure details'!H266,Lists!$AP$2:$AQ$3,2,FALSE),"")</f>
      </c>
      <c r="AE266" s="72">
        <f>IF('Procedure details'!N266&lt;&gt;"",VLOOKUP('Procedure details'!N266,Lists!$B$2:$D$71,3,FALSE),"")</f>
      </c>
      <c r="AF266" s="72">
        <f>IF('Procedure details'!P266&lt;&gt;"",VLOOKUP('Procedure details'!P266,Lists!$AD$2:$AE$11,2,FALSE),"")</f>
      </c>
      <c r="AG266">
        <f>IF(AND(AB266=1,'Procedure details'!G266&gt;99,'Procedure details'!V266=""),1,0)</f>
        <v>0</v>
      </c>
      <c r="AH266">
        <f>IF(AND(AB266=0,'Procedure details'!G266&gt;999,'Procedure details'!V266=""),1,0)</f>
        <v>0</v>
      </c>
    </row>
    <row r="267" spans="24:34" ht="15">
      <c r="X267" s="67">
        <v>267</v>
      </c>
      <c r="Y267" s="72">
        <f>COUNTA('Procedure details'!E267:'Procedure details'!V267)</f>
        <v>0</v>
      </c>
      <c r="Z267" s="72"/>
      <c r="AA267" s="72">
        <f>IF('Procedure details'!E267&lt;&gt;"",VLOOKUP('Procedure details'!E267,Lists!$M$2:$N$37,2,FALSE),"")</f>
      </c>
      <c r="AB267" s="72">
        <f>IF('Procedure details'!E267&lt;&gt;"",VLOOKUP('Procedure details'!E267,Lists!$M$2:$O$37,3,FALSE),"")</f>
      </c>
      <c r="AC267" s="72">
        <f>IF('Procedure details'!N267&lt;&gt;"",VLOOKUP('Procedure details'!N267,Lists!$B$2:$C$71,2,FALSE),"")</f>
      </c>
      <c r="AD267" s="72">
        <f>IF('Procedure details'!H267&lt;&gt;"",VLOOKUP('Procedure details'!H267,Lists!$AP$2:$AQ$3,2,FALSE),"")</f>
      </c>
      <c r="AE267" s="72">
        <f>IF('Procedure details'!N267&lt;&gt;"",VLOOKUP('Procedure details'!N267,Lists!$B$2:$D$71,3,FALSE),"")</f>
      </c>
      <c r="AF267" s="72">
        <f>IF('Procedure details'!P267&lt;&gt;"",VLOOKUP('Procedure details'!P267,Lists!$AD$2:$AE$11,2,FALSE),"")</f>
      </c>
      <c r="AG267">
        <f>IF(AND(AB267=1,'Procedure details'!G267&gt;99,'Procedure details'!V267=""),1,0)</f>
        <v>0</v>
      </c>
      <c r="AH267">
        <f>IF(AND(AB267=0,'Procedure details'!G267&gt;999,'Procedure details'!V267=""),1,0)</f>
        <v>0</v>
      </c>
    </row>
    <row r="268" spans="24:34" ht="15">
      <c r="X268" s="67">
        <v>268</v>
      </c>
      <c r="Y268" s="72">
        <f>COUNTA('Procedure details'!E268:'Procedure details'!V268)</f>
        <v>0</v>
      </c>
      <c r="Z268" s="72"/>
      <c r="AA268" s="72">
        <f>IF('Procedure details'!E268&lt;&gt;"",VLOOKUP('Procedure details'!E268,Lists!$M$2:$N$37,2,FALSE),"")</f>
      </c>
      <c r="AB268" s="72">
        <f>IF('Procedure details'!E268&lt;&gt;"",VLOOKUP('Procedure details'!E268,Lists!$M$2:$O$37,3,FALSE),"")</f>
      </c>
      <c r="AC268" s="72">
        <f>IF('Procedure details'!N268&lt;&gt;"",VLOOKUP('Procedure details'!N268,Lists!$B$2:$C$71,2,FALSE),"")</f>
      </c>
      <c r="AD268" s="72">
        <f>IF('Procedure details'!H268&lt;&gt;"",VLOOKUP('Procedure details'!H268,Lists!$AP$2:$AQ$3,2,FALSE),"")</f>
      </c>
      <c r="AE268" s="72">
        <f>IF('Procedure details'!N268&lt;&gt;"",VLOOKUP('Procedure details'!N268,Lists!$B$2:$D$71,3,FALSE),"")</f>
      </c>
      <c r="AF268" s="72">
        <f>IF('Procedure details'!P268&lt;&gt;"",VLOOKUP('Procedure details'!P268,Lists!$AD$2:$AE$11,2,FALSE),"")</f>
      </c>
      <c r="AG268">
        <f>IF(AND(AB268=1,'Procedure details'!G268&gt;99,'Procedure details'!V268=""),1,0)</f>
        <v>0</v>
      </c>
      <c r="AH268">
        <f>IF(AND(AB268=0,'Procedure details'!G268&gt;999,'Procedure details'!V268=""),1,0)</f>
        <v>0</v>
      </c>
    </row>
    <row r="269" spans="24:34" ht="15">
      <c r="X269" s="67">
        <v>269</v>
      </c>
      <c r="Y269" s="72">
        <f>COUNTA('Procedure details'!E269:'Procedure details'!V269)</f>
        <v>0</v>
      </c>
      <c r="Z269" s="72"/>
      <c r="AA269" s="72">
        <f>IF('Procedure details'!E269&lt;&gt;"",VLOOKUP('Procedure details'!E269,Lists!$M$2:$N$37,2,FALSE),"")</f>
      </c>
      <c r="AB269" s="72">
        <f>IF('Procedure details'!E269&lt;&gt;"",VLOOKUP('Procedure details'!E269,Lists!$M$2:$O$37,3,FALSE),"")</f>
      </c>
      <c r="AC269" s="72">
        <f>IF('Procedure details'!N269&lt;&gt;"",VLOOKUP('Procedure details'!N269,Lists!$B$2:$C$71,2,FALSE),"")</f>
      </c>
      <c r="AD269" s="72">
        <f>IF('Procedure details'!H269&lt;&gt;"",VLOOKUP('Procedure details'!H269,Lists!$AP$2:$AQ$3,2,FALSE),"")</f>
      </c>
      <c r="AE269" s="72">
        <f>IF('Procedure details'!N269&lt;&gt;"",VLOOKUP('Procedure details'!N269,Lists!$B$2:$D$71,3,FALSE),"")</f>
      </c>
      <c r="AF269" s="72">
        <f>IF('Procedure details'!P269&lt;&gt;"",VLOOKUP('Procedure details'!P269,Lists!$AD$2:$AE$11,2,FALSE),"")</f>
      </c>
      <c r="AG269">
        <f>IF(AND(AB269=1,'Procedure details'!G269&gt;99,'Procedure details'!V269=""),1,0)</f>
        <v>0</v>
      </c>
      <c r="AH269">
        <f>IF(AND(AB269=0,'Procedure details'!G269&gt;999,'Procedure details'!V269=""),1,0)</f>
        <v>0</v>
      </c>
    </row>
    <row r="270" spans="24:34" ht="15">
      <c r="X270" s="67">
        <v>270</v>
      </c>
      <c r="Y270" s="72">
        <f>COUNTA('Procedure details'!E270:'Procedure details'!V270)</f>
        <v>0</v>
      </c>
      <c r="Z270" s="72"/>
      <c r="AA270" s="72">
        <f>IF('Procedure details'!E270&lt;&gt;"",VLOOKUP('Procedure details'!E270,Lists!$M$2:$N$37,2,FALSE),"")</f>
      </c>
      <c r="AB270" s="72">
        <f>IF('Procedure details'!E270&lt;&gt;"",VLOOKUP('Procedure details'!E270,Lists!$M$2:$O$37,3,FALSE),"")</f>
      </c>
      <c r="AC270" s="72">
        <f>IF('Procedure details'!N270&lt;&gt;"",VLOOKUP('Procedure details'!N270,Lists!$B$2:$C$71,2,FALSE),"")</f>
      </c>
      <c r="AD270" s="72">
        <f>IF('Procedure details'!H270&lt;&gt;"",VLOOKUP('Procedure details'!H270,Lists!$AP$2:$AQ$3,2,FALSE),"")</f>
      </c>
      <c r="AE270" s="72">
        <f>IF('Procedure details'!N270&lt;&gt;"",VLOOKUP('Procedure details'!N270,Lists!$B$2:$D$71,3,FALSE),"")</f>
      </c>
      <c r="AF270" s="72">
        <f>IF('Procedure details'!P270&lt;&gt;"",VLOOKUP('Procedure details'!P270,Lists!$AD$2:$AE$11,2,FALSE),"")</f>
      </c>
      <c r="AG270">
        <f>IF(AND(AB270=1,'Procedure details'!G270&gt;99,'Procedure details'!V270=""),1,0)</f>
        <v>0</v>
      </c>
      <c r="AH270">
        <f>IF(AND(AB270=0,'Procedure details'!G270&gt;999,'Procedure details'!V270=""),1,0)</f>
        <v>0</v>
      </c>
    </row>
    <row r="271" spans="24:34" ht="15">
      <c r="X271" s="67">
        <v>271</v>
      </c>
      <c r="Y271" s="72">
        <f>COUNTA('Procedure details'!E271:'Procedure details'!V271)</f>
        <v>0</v>
      </c>
      <c r="Z271" s="72"/>
      <c r="AA271" s="72">
        <f>IF('Procedure details'!E271&lt;&gt;"",VLOOKUP('Procedure details'!E271,Lists!$M$2:$N$37,2,FALSE),"")</f>
      </c>
      <c r="AB271" s="72">
        <f>IF('Procedure details'!E271&lt;&gt;"",VLOOKUP('Procedure details'!E271,Lists!$M$2:$O$37,3,FALSE),"")</f>
      </c>
      <c r="AC271" s="72">
        <f>IF('Procedure details'!N271&lt;&gt;"",VLOOKUP('Procedure details'!N271,Lists!$B$2:$C$71,2,FALSE),"")</f>
      </c>
      <c r="AD271" s="72">
        <f>IF('Procedure details'!H271&lt;&gt;"",VLOOKUP('Procedure details'!H271,Lists!$AP$2:$AQ$3,2,FALSE),"")</f>
      </c>
      <c r="AE271" s="72">
        <f>IF('Procedure details'!N271&lt;&gt;"",VLOOKUP('Procedure details'!N271,Lists!$B$2:$D$71,3,FALSE),"")</f>
      </c>
      <c r="AF271" s="72">
        <f>IF('Procedure details'!P271&lt;&gt;"",VLOOKUP('Procedure details'!P271,Lists!$AD$2:$AE$11,2,FALSE),"")</f>
      </c>
      <c r="AG271">
        <f>IF(AND(AB271=1,'Procedure details'!G271&gt;99,'Procedure details'!V271=""),1,0)</f>
        <v>0</v>
      </c>
      <c r="AH271">
        <f>IF(AND(AB271=0,'Procedure details'!G271&gt;999,'Procedure details'!V271=""),1,0)</f>
        <v>0</v>
      </c>
    </row>
    <row r="272" spans="24:34" ht="15">
      <c r="X272" s="67">
        <v>272</v>
      </c>
      <c r="Y272" s="72">
        <f>COUNTA('Procedure details'!E272:'Procedure details'!V272)</f>
        <v>0</v>
      </c>
      <c r="Z272" s="72"/>
      <c r="AA272" s="72">
        <f>IF('Procedure details'!E272&lt;&gt;"",VLOOKUP('Procedure details'!E272,Lists!$M$2:$N$37,2,FALSE),"")</f>
      </c>
      <c r="AB272" s="72">
        <f>IF('Procedure details'!E272&lt;&gt;"",VLOOKUP('Procedure details'!E272,Lists!$M$2:$O$37,3,FALSE),"")</f>
      </c>
      <c r="AC272" s="72">
        <f>IF('Procedure details'!N272&lt;&gt;"",VLOOKUP('Procedure details'!N272,Lists!$B$2:$C$71,2,FALSE),"")</f>
      </c>
      <c r="AD272" s="72">
        <f>IF('Procedure details'!H272&lt;&gt;"",VLOOKUP('Procedure details'!H272,Lists!$AP$2:$AQ$3,2,FALSE),"")</f>
      </c>
      <c r="AE272" s="72">
        <f>IF('Procedure details'!N272&lt;&gt;"",VLOOKUP('Procedure details'!N272,Lists!$B$2:$D$71,3,FALSE),"")</f>
      </c>
      <c r="AF272" s="72">
        <f>IF('Procedure details'!P272&lt;&gt;"",VLOOKUP('Procedure details'!P272,Lists!$AD$2:$AE$11,2,FALSE),"")</f>
      </c>
      <c r="AG272">
        <f>IF(AND(AB272=1,'Procedure details'!G272&gt;99,'Procedure details'!V272=""),1,0)</f>
        <v>0</v>
      </c>
      <c r="AH272">
        <f>IF(AND(AB272=0,'Procedure details'!G272&gt;999,'Procedure details'!V272=""),1,0)</f>
        <v>0</v>
      </c>
    </row>
    <row r="273" spans="24:34" ht="15">
      <c r="X273" s="67">
        <v>273</v>
      </c>
      <c r="Y273" s="72">
        <f>COUNTA('Procedure details'!E273:'Procedure details'!V273)</f>
        <v>0</v>
      </c>
      <c r="Z273" s="72"/>
      <c r="AA273" s="72">
        <f>IF('Procedure details'!E273&lt;&gt;"",VLOOKUP('Procedure details'!E273,Lists!$M$2:$N$37,2,FALSE),"")</f>
      </c>
      <c r="AB273" s="72">
        <f>IF('Procedure details'!E273&lt;&gt;"",VLOOKUP('Procedure details'!E273,Lists!$M$2:$O$37,3,FALSE),"")</f>
      </c>
      <c r="AC273" s="72">
        <f>IF('Procedure details'!N273&lt;&gt;"",VLOOKUP('Procedure details'!N273,Lists!$B$2:$C$71,2,FALSE),"")</f>
      </c>
      <c r="AD273" s="72">
        <f>IF('Procedure details'!H273&lt;&gt;"",VLOOKUP('Procedure details'!H273,Lists!$AP$2:$AQ$3,2,FALSE),"")</f>
      </c>
      <c r="AE273" s="72">
        <f>IF('Procedure details'!N273&lt;&gt;"",VLOOKUP('Procedure details'!N273,Lists!$B$2:$D$71,3,FALSE),"")</f>
      </c>
      <c r="AF273" s="72">
        <f>IF('Procedure details'!P273&lt;&gt;"",VLOOKUP('Procedure details'!P273,Lists!$AD$2:$AE$11,2,FALSE),"")</f>
      </c>
      <c r="AG273">
        <f>IF(AND(AB273=1,'Procedure details'!G273&gt;99,'Procedure details'!V273=""),1,0)</f>
        <v>0</v>
      </c>
      <c r="AH273">
        <f>IF(AND(AB273=0,'Procedure details'!G273&gt;999,'Procedure details'!V273=""),1,0)</f>
        <v>0</v>
      </c>
    </row>
    <row r="274" spans="24:34" ht="15">
      <c r="X274" s="67">
        <v>274</v>
      </c>
      <c r="Y274" s="72">
        <f>COUNTA('Procedure details'!E274:'Procedure details'!V274)</f>
        <v>0</v>
      </c>
      <c r="Z274" s="72"/>
      <c r="AA274" s="72">
        <f>IF('Procedure details'!E274&lt;&gt;"",VLOOKUP('Procedure details'!E274,Lists!$M$2:$N$37,2,FALSE),"")</f>
      </c>
      <c r="AB274" s="72">
        <f>IF('Procedure details'!E274&lt;&gt;"",VLOOKUP('Procedure details'!E274,Lists!$M$2:$O$37,3,FALSE),"")</f>
      </c>
      <c r="AC274" s="72">
        <f>IF('Procedure details'!N274&lt;&gt;"",VLOOKUP('Procedure details'!N274,Lists!$B$2:$C$71,2,FALSE),"")</f>
      </c>
      <c r="AD274" s="72">
        <f>IF('Procedure details'!H274&lt;&gt;"",VLOOKUP('Procedure details'!H274,Lists!$AP$2:$AQ$3,2,FALSE),"")</f>
      </c>
      <c r="AE274" s="72">
        <f>IF('Procedure details'!N274&lt;&gt;"",VLOOKUP('Procedure details'!N274,Lists!$B$2:$D$71,3,FALSE),"")</f>
      </c>
      <c r="AF274" s="72">
        <f>IF('Procedure details'!P274&lt;&gt;"",VLOOKUP('Procedure details'!P274,Lists!$AD$2:$AE$11,2,FALSE),"")</f>
      </c>
      <c r="AG274">
        <f>IF(AND(AB274=1,'Procedure details'!G274&gt;99,'Procedure details'!V274=""),1,0)</f>
        <v>0</v>
      </c>
      <c r="AH274">
        <f>IF(AND(AB274=0,'Procedure details'!G274&gt;999,'Procedure details'!V274=""),1,0)</f>
        <v>0</v>
      </c>
    </row>
    <row r="275" spans="24:34" ht="15">
      <c r="X275" s="67">
        <v>275</v>
      </c>
      <c r="Y275" s="72">
        <f>COUNTA('Procedure details'!E275:'Procedure details'!V275)</f>
        <v>0</v>
      </c>
      <c r="Z275" s="72"/>
      <c r="AA275" s="72">
        <f>IF('Procedure details'!E275&lt;&gt;"",VLOOKUP('Procedure details'!E275,Lists!$M$2:$N$37,2,FALSE),"")</f>
      </c>
      <c r="AB275" s="72">
        <f>IF('Procedure details'!E275&lt;&gt;"",VLOOKUP('Procedure details'!E275,Lists!$M$2:$O$37,3,FALSE),"")</f>
      </c>
      <c r="AC275" s="72">
        <f>IF('Procedure details'!N275&lt;&gt;"",VLOOKUP('Procedure details'!N275,Lists!$B$2:$C$71,2,FALSE),"")</f>
      </c>
      <c r="AD275" s="72">
        <f>IF('Procedure details'!H275&lt;&gt;"",VLOOKUP('Procedure details'!H275,Lists!$AP$2:$AQ$3,2,FALSE),"")</f>
      </c>
      <c r="AE275" s="72">
        <f>IF('Procedure details'!N275&lt;&gt;"",VLOOKUP('Procedure details'!N275,Lists!$B$2:$D$71,3,FALSE),"")</f>
      </c>
      <c r="AF275" s="72">
        <f>IF('Procedure details'!P275&lt;&gt;"",VLOOKUP('Procedure details'!P275,Lists!$AD$2:$AE$11,2,FALSE),"")</f>
      </c>
      <c r="AG275">
        <f>IF(AND(AB275=1,'Procedure details'!G275&gt;99,'Procedure details'!V275=""),1,0)</f>
        <v>0</v>
      </c>
      <c r="AH275">
        <f>IF(AND(AB275=0,'Procedure details'!G275&gt;999,'Procedure details'!V275=""),1,0)</f>
        <v>0</v>
      </c>
    </row>
    <row r="276" spans="24:34" ht="15">
      <c r="X276" s="67">
        <v>276</v>
      </c>
      <c r="Y276" s="72">
        <f>COUNTA('Procedure details'!E276:'Procedure details'!V276)</f>
        <v>0</v>
      </c>
      <c r="Z276" s="72"/>
      <c r="AA276" s="72">
        <f>IF('Procedure details'!E276&lt;&gt;"",VLOOKUP('Procedure details'!E276,Lists!$M$2:$N$37,2,FALSE),"")</f>
      </c>
      <c r="AB276" s="72">
        <f>IF('Procedure details'!E276&lt;&gt;"",VLOOKUP('Procedure details'!E276,Lists!$M$2:$O$37,3,FALSE),"")</f>
      </c>
      <c r="AC276" s="72">
        <f>IF('Procedure details'!N276&lt;&gt;"",VLOOKUP('Procedure details'!N276,Lists!$B$2:$C$71,2,FALSE),"")</f>
      </c>
      <c r="AD276" s="72">
        <f>IF('Procedure details'!H276&lt;&gt;"",VLOOKUP('Procedure details'!H276,Lists!$AP$2:$AQ$3,2,FALSE),"")</f>
      </c>
      <c r="AE276" s="72">
        <f>IF('Procedure details'!N276&lt;&gt;"",VLOOKUP('Procedure details'!N276,Lists!$B$2:$D$71,3,FALSE),"")</f>
      </c>
      <c r="AF276" s="72">
        <f>IF('Procedure details'!P276&lt;&gt;"",VLOOKUP('Procedure details'!P276,Lists!$AD$2:$AE$11,2,FALSE),"")</f>
      </c>
      <c r="AG276">
        <f>IF(AND(AB276=1,'Procedure details'!G276&gt;99,'Procedure details'!V276=""),1,0)</f>
        <v>0</v>
      </c>
      <c r="AH276">
        <f>IF(AND(AB276=0,'Procedure details'!G276&gt;999,'Procedure details'!V276=""),1,0)</f>
        <v>0</v>
      </c>
    </row>
    <row r="277" spans="24:34" ht="15">
      <c r="X277" s="67">
        <v>277</v>
      </c>
      <c r="Y277" s="72">
        <f>COUNTA('Procedure details'!E277:'Procedure details'!V277)</f>
        <v>0</v>
      </c>
      <c r="Z277" s="72"/>
      <c r="AA277" s="72">
        <f>IF('Procedure details'!E277&lt;&gt;"",VLOOKUP('Procedure details'!E277,Lists!$M$2:$N$37,2,FALSE),"")</f>
      </c>
      <c r="AB277" s="72">
        <f>IF('Procedure details'!E277&lt;&gt;"",VLOOKUP('Procedure details'!E277,Lists!$M$2:$O$37,3,FALSE),"")</f>
      </c>
      <c r="AC277" s="72">
        <f>IF('Procedure details'!N277&lt;&gt;"",VLOOKUP('Procedure details'!N277,Lists!$B$2:$C$71,2,FALSE),"")</f>
      </c>
      <c r="AD277" s="72">
        <f>IF('Procedure details'!H277&lt;&gt;"",VLOOKUP('Procedure details'!H277,Lists!$AP$2:$AQ$3,2,FALSE),"")</f>
      </c>
      <c r="AE277" s="72">
        <f>IF('Procedure details'!N277&lt;&gt;"",VLOOKUP('Procedure details'!N277,Lists!$B$2:$D$71,3,FALSE),"")</f>
      </c>
      <c r="AF277" s="72">
        <f>IF('Procedure details'!P277&lt;&gt;"",VLOOKUP('Procedure details'!P277,Lists!$AD$2:$AE$11,2,FALSE),"")</f>
      </c>
      <c r="AG277">
        <f>IF(AND(AB277=1,'Procedure details'!G277&gt;99,'Procedure details'!V277=""),1,0)</f>
        <v>0</v>
      </c>
      <c r="AH277">
        <f>IF(AND(AB277=0,'Procedure details'!G277&gt;999,'Procedure details'!V277=""),1,0)</f>
        <v>0</v>
      </c>
    </row>
    <row r="278" spans="24:34" ht="15">
      <c r="X278" s="67">
        <v>278</v>
      </c>
      <c r="Y278" s="72">
        <f>COUNTA('Procedure details'!E278:'Procedure details'!V278)</f>
        <v>0</v>
      </c>
      <c r="Z278" s="72"/>
      <c r="AA278" s="72">
        <f>IF('Procedure details'!E278&lt;&gt;"",VLOOKUP('Procedure details'!E278,Lists!$M$2:$N$37,2,FALSE),"")</f>
      </c>
      <c r="AB278" s="72">
        <f>IF('Procedure details'!E278&lt;&gt;"",VLOOKUP('Procedure details'!E278,Lists!$M$2:$O$37,3,FALSE),"")</f>
      </c>
      <c r="AC278" s="72">
        <f>IF('Procedure details'!N278&lt;&gt;"",VLOOKUP('Procedure details'!N278,Lists!$B$2:$C$71,2,FALSE),"")</f>
      </c>
      <c r="AD278" s="72">
        <f>IF('Procedure details'!H278&lt;&gt;"",VLOOKUP('Procedure details'!H278,Lists!$AP$2:$AQ$3,2,FALSE),"")</f>
      </c>
      <c r="AE278" s="72">
        <f>IF('Procedure details'!N278&lt;&gt;"",VLOOKUP('Procedure details'!N278,Lists!$B$2:$D$71,3,FALSE),"")</f>
      </c>
      <c r="AF278" s="72">
        <f>IF('Procedure details'!P278&lt;&gt;"",VLOOKUP('Procedure details'!P278,Lists!$AD$2:$AE$11,2,FALSE),"")</f>
      </c>
      <c r="AG278">
        <f>IF(AND(AB278=1,'Procedure details'!G278&gt;99,'Procedure details'!V278=""),1,0)</f>
        <v>0</v>
      </c>
      <c r="AH278">
        <f>IF(AND(AB278=0,'Procedure details'!G278&gt;999,'Procedure details'!V278=""),1,0)</f>
        <v>0</v>
      </c>
    </row>
    <row r="279" spans="24:34" ht="15">
      <c r="X279" s="67">
        <v>279</v>
      </c>
      <c r="Y279" s="72">
        <f>COUNTA('Procedure details'!E279:'Procedure details'!V279)</f>
        <v>0</v>
      </c>
      <c r="Z279" s="72"/>
      <c r="AA279" s="72">
        <f>IF('Procedure details'!E279&lt;&gt;"",VLOOKUP('Procedure details'!E279,Lists!$M$2:$N$37,2,FALSE),"")</f>
      </c>
      <c r="AB279" s="72">
        <f>IF('Procedure details'!E279&lt;&gt;"",VLOOKUP('Procedure details'!E279,Lists!$M$2:$O$37,3,FALSE),"")</f>
      </c>
      <c r="AC279" s="72">
        <f>IF('Procedure details'!N279&lt;&gt;"",VLOOKUP('Procedure details'!N279,Lists!$B$2:$C$71,2,FALSE),"")</f>
      </c>
      <c r="AD279" s="72">
        <f>IF('Procedure details'!H279&lt;&gt;"",VLOOKUP('Procedure details'!H279,Lists!$AP$2:$AQ$3,2,FALSE),"")</f>
      </c>
      <c r="AE279" s="72">
        <f>IF('Procedure details'!N279&lt;&gt;"",VLOOKUP('Procedure details'!N279,Lists!$B$2:$D$71,3,FALSE),"")</f>
      </c>
      <c r="AF279" s="72">
        <f>IF('Procedure details'!P279&lt;&gt;"",VLOOKUP('Procedure details'!P279,Lists!$AD$2:$AE$11,2,FALSE),"")</f>
      </c>
      <c r="AG279">
        <f>IF(AND(AB279=1,'Procedure details'!G279&gt;99,'Procedure details'!V279=""),1,0)</f>
        <v>0</v>
      </c>
      <c r="AH279">
        <f>IF(AND(AB279=0,'Procedure details'!G279&gt;999,'Procedure details'!V279=""),1,0)</f>
        <v>0</v>
      </c>
    </row>
    <row r="280" spans="24:34" ht="15">
      <c r="X280" s="67">
        <v>280</v>
      </c>
      <c r="Y280" s="72">
        <f>COUNTA('Procedure details'!E280:'Procedure details'!V280)</f>
        <v>0</v>
      </c>
      <c r="Z280" s="72"/>
      <c r="AA280" s="72">
        <f>IF('Procedure details'!E280&lt;&gt;"",VLOOKUP('Procedure details'!E280,Lists!$M$2:$N$37,2,FALSE),"")</f>
      </c>
      <c r="AB280" s="72">
        <f>IF('Procedure details'!E280&lt;&gt;"",VLOOKUP('Procedure details'!E280,Lists!$M$2:$O$37,3,FALSE),"")</f>
      </c>
      <c r="AC280" s="72">
        <f>IF('Procedure details'!N280&lt;&gt;"",VLOOKUP('Procedure details'!N280,Lists!$B$2:$C$71,2,FALSE),"")</f>
      </c>
      <c r="AD280" s="72">
        <f>IF('Procedure details'!H280&lt;&gt;"",VLOOKUP('Procedure details'!H280,Lists!$AP$2:$AQ$3,2,FALSE),"")</f>
      </c>
      <c r="AE280" s="72">
        <f>IF('Procedure details'!N280&lt;&gt;"",VLOOKUP('Procedure details'!N280,Lists!$B$2:$D$71,3,FALSE),"")</f>
      </c>
      <c r="AF280" s="72">
        <f>IF('Procedure details'!P280&lt;&gt;"",VLOOKUP('Procedure details'!P280,Lists!$AD$2:$AE$11,2,FALSE),"")</f>
      </c>
      <c r="AG280">
        <f>IF(AND(AB280=1,'Procedure details'!G280&gt;99,'Procedure details'!V280=""),1,0)</f>
        <v>0</v>
      </c>
      <c r="AH280">
        <f>IF(AND(AB280=0,'Procedure details'!G280&gt;999,'Procedure details'!V280=""),1,0)</f>
        <v>0</v>
      </c>
    </row>
    <row r="281" spans="24:34" ht="15">
      <c r="X281" s="67">
        <v>281</v>
      </c>
      <c r="Y281" s="72">
        <f>COUNTA('Procedure details'!E281:'Procedure details'!V281)</f>
        <v>0</v>
      </c>
      <c r="Z281" s="72"/>
      <c r="AA281" s="72">
        <f>IF('Procedure details'!E281&lt;&gt;"",VLOOKUP('Procedure details'!E281,Lists!$M$2:$N$37,2,FALSE),"")</f>
      </c>
      <c r="AB281" s="72">
        <f>IF('Procedure details'!E281&lt;&gt;"",VLOOKUP('Procedure details'!E281,Lists!$M$2:$O$37,3,FALSE),"")</f>
      </c>
      <c r="AC281" s="72">
        <f>IF('Procedure details'!N281&lt;&gt;"",VLOOKUP('Procedure details'!N281,Lists!$B$2:$C$71,2,FALSE),"")</f>
      </c>
      <c r="AD281" s="72">
        <f>IF('Procedure details'!H281&lt;&gt;"",VLOOKUP('Procedure details'!H281,Lists!$AP$2:$AQ$3,2,FALSE),"")</f>
      </c>
      <c r="AE281" s="72">
        <f>IF('Procedure details'!N281&lt;&gt;"",VLOOKUP('Procedure details'!N281,Lists!$B$2:$D$71,3,FALSE),"")</f>
      </c>
      <c r="AF281" s="72">
        <f>IF('Procedure details'!P281&lt;&gt;"",VLOOKUP('Procedure details'!P281,Lists!$AD$2:$AE$11,2,FALSE),"")</f>
      </c>
      <c r="AG281">
        <f>IF(AND(AB281=1,'Procedure details'!G281&gt;99,'Procedure details'!V281=""),1,0)</f>
        <v>0</v>
      </c>
      <c r="AH281">
        <f>IF(AND(AB281=0,'Procedure details'!G281&gt;999,'Procedure details'!V281=""),1,0)</f>
        <v>0</v>
      </c>
    </row>
    <row r="282" spans="24:34" ht="15">
      <c r="X282" s="67">
        <v>282</v>
      </c>
      <c r="Y282" s="72">
        <f>COUNTA('Procedure details'!E282:'Procedure details'!V282)</f>
        <v>0</v>
      </c>
      <c r="Z282" s="72"/>
      <c r="AA282" s="72">
        <f>IF('Procedure details'!E282&lt;&gt;"",VLOOKUP('Procedure details'!E282,Lists!$M$2:$N$37,2,FALSE),"")</f>
      </c>
      <c r="AB282" s="72">
        <f>IF('Procedure details'!E282&lt;&gt;"",VLOOKUP('Procedure details'!E282,Lists!$M$2:$O$37,3,FALSE),"")</f>
      </c>
      <c r="AC282" s="72">
        <f>IF('Procedure details'!N282&lt;&gt;"",VLOOKUP('Procedure details'!N282,Lists!$B$2:$C$71,2,FALSE),"")</f>
      </c>
      <c r="AD282" s="72">
        <f>IF('Procedure details'!H282&lt;&gt;"",VLOOKUP('Procedure details'!H282,Lists!$AP$2:$AQ$3,2,FALSE),"")</f>
      </c>
      <c r="AE282" s="72">
        <f>IF('Procedure details'!N282&lt;&gt;"",VLOOKUP('Procedure details'!N282,Lists!$B$2:$D$71,3,FALSE),"")</f>
      </c>
      <c r="AF282" s="72">
        <f>IF('Procedure details'!P282&lt;&gt;"",VLOOKUP('Procedure details'!P282,Lists!$AD$2:$AE$11,2,FALSE),"")</f>
      </c>
      <c r="AG282">
        <f>IF(AND(AB282=1,'Procedure details'!G282&gt;99,'Procedure details'!V282=""),1,0)</f>
        <v>0</v>
      </c>
      <c r="AH282">
        <f>IF(AND(AB282=0,'Procedure details'!G282&gt;999,'Procedure details'!V282=""),1,0)</f>
        <v>0</v>
      </c>
    </row>
    <row r="283" spans="24:34" ht="15">
      <c r="X283" s="67">
        <v>283</v>
      </c>
      <c r="Y283" s="72">
        <f>COUNTA('Procedure details'!E283:'Procedure details'!V283)</f>
        <v>0</v>
      </c>
      <c r="Z283" s="72"/>
      <c r="AA283" s="72">
        <f>IF('Procedure details'!E283&lt;&gt;"",VLOOKUP('Procedure details'!E283,Lists!$M$2:$N$37,2,FALSE),"")</f>
      </c>
      <c r="AB283" s="72">
        <f>IF('Procedure details'!E283&lt;&gt;"",VLOOKUP('Procedure details'!E283,Lists!$M$2:$O$37,3,FALSE),"")</f>
      </c>
      <c r="AC283" s="72">
        <f>IF('Procedure details'!N283&lt;&gt;"",VLOOKUP('Procedure details'!N283,Lists!$B$2:$C$71,2,FALSE),"")</f>
      </c>
      <c r="AD283" s="72">
        <f>IF('Procedure details'!H283&lt;&gt;"",VLOOKUP('Procedure details'!H283,Lists!$AP$2:$AQ$3,2,FALSE),"")</f>
      </c>
      <c r="AE283" s="72">
        <f>IF('Procedure details'!N283&lt;&gt;"",VLOOKUP('Procedure details'!N283,Lists!$B$2:$D$71,3,FALSE),"")</f>
      </c>
      <c r="AF283" s="72">
        <f>IF('Procedure details'!P283&lt;&gt;"",VLOOKUP('Procedure details'!P283,Lists!$AD$2:$AE$11,2,FALSE),"")</f>
      </c>
      <c r="AG283">
        <f>IF(AND(AB283=1,'Procedure details'!G283&gt;99,'Procedure details'!V283=""),1,0)</f>
        <v>0</v>
      </c>
      <c r="AH283">
        <f>IF(AND(AB283=0,'Procedure details'!G283&gt;999,'Procedure details'!V283=""),1,0)</f>
        <v>0</v>
      </c>
    </row>
    <row r="284" spans="24:34" ht="15">
      <c r="X284" s="67">
        <v>284</v>
      </c>
      <c r="Y284" s="72">
        <f>COUNTA('Procedure details'!E284:'Procedure details'!V284)</f>
        <v>0</v>
      </c>
      <c r="Z284" s="72"/>
      <c r="AA284" s="72">
        <f>IF('Procedure details'!E284&lt;&gt;"",VLOOKUP('Procedure details'!E284,Lists!$M$2:$N$37,2,FALSE),"")</f>
      </c>
      <c r="AB284" s="72">
        <f>IF('Procedure details'!E284&lt;&gt;"",VLOOKUP('Procedure details'!E284,Lists!$M$2:$O$37,3,FALSE),"")</f>
      </c>
      <c r="AC284" s="72">
        <f>IF('Procedure details'!N284&lt;&gt;"",VLOOKUP('Procedure details'!N284,Lists!$B$2:$C$71,2,FALSE),"")</f>
      </c>
      <c r="AD284" s="72">
        <f>IF('Procedure details'!H284&lt;&gt;"",VLOOKUP('Procedure details'!H284,Lists!$AP$2:$AQ$3,2,FALSE),"")</f>
      </c>
      <c r="AE284" s="72">
        <f>IF('Procedure details'!N284&lt;&gt;"",VLOOKUP('Procedure details'!N284,Lists!$B$2:$D$71,3,FALSE),"")</f>
      </c>
      <c r="AF284" s="72">
        <f>IF('Procedure details'!P284&lt;&gt;"",VLOOKUP('Procedure details'!P284,Lists!$AD$2:$AE$11,2,FALSE),"")</f>
      </c>
      <c r="AG284">
        <f>IF(AND(AB284=1,'Procedure details'!G284&gt;99,'Procedure details'!V284=""),1,0)</f>
        <v>0</v>
      </c>
      <c r="AH284">
        <f>IF(AND(AB284=0,'Procedure details'!G284&gt;999,'Procedure details'!V284=""),1,0)</f>
        <v>0</v>
      </c>
    </row>
    <row r="285" spans="24:34" ht="15">
      <c r="X285" s="67">
        <v>285</v>
      </c>
      <c r="Y285" s="72">
        <f>COUNTA('Procedure details'!E285:'Procedure details'!V285)</f>
        <v>0</v>
      </c>
      <c r="Z285" s="72"/>
      <c r="AA285" s="72">
        <f>IF('Procedure details'!E285&lt;&gt;"",VLOOKUP('Procedure details'!E285,Lists!$M$2:$N$37,2,FALSE),"")</f>
      </c>
      <c r="AB285" s="72">
        <f>IF('Procedure details'!E285&lt;&gt;"",VLOOKUP('Procedure details'!E285,Lists!$M$2:$O$37,3,FALSE),"")</f>
      </c>
      <c r="AC285" s="72">
        <f>IF('Procedure details'!N285&lt;&gt;"",VLOOKUP('Procedure details'!N285,Lists!$B$2:$C$71,2,FALSE),"")</f>
      </c>
      <c r="AD285" s="72">
        <f>IF('Procedure details'!H285&lt;&gt;"",VLOOKUP('Procedure details'!H285,Lists!$AP$2:$AQ$3,2,FALSE),"")</f>
      </c>
      <c r="AE285" s="72">
        <f>IF('Procedure details'!N285&lt;&gt;"",VLOOKUP('Procedure details'!N285,Lists!$B$2:$D$71,3,FALSE),"")</f>
      </c>
      <c r="AF285" s="72">
        <f>IF('Procedure details'!P285&lt;&gt;"",VLOOKUP('Procedure details'!P285,Lists!$AD$2:$AE$11,2,FALSE),"")</f>
      </c>
      <c r="AG285">
        <f>IF(AND(AB285=1,'Procedure details'!G285&gt;99,'Procedure details'!V285=""),1,0)</f>
        <v>0</v>
      </c>
      <c r="AH285">
        <f>IF(AND(AB285=0,'Procedure details'!G285&gt;999,'Procedure details'!V285=""),1,0)</f>
        <v>0</v>
      </c>
    </row>
    <row r="286" spans="24:34" ht="15">
      <c r="X286" s="67">
        <v>286</v>
      </c>
      <c r="Y286" s="72">
        <f>COUNTA('Procedure details'!E286:'Procedure details'!V286)</f>
        <v>0</v>
      </c>
      <c r="Z286" s="72"/>
      <c r="AA286" s="72">
        <f>IF('Procedure details'!E286&lt;&gt;"",VLOOKUP('Procedure details'!E286,Lists!$M$2:$N$37,2,FALSE),"")</f>
      </c>
      <c r="AB286" s="72">
        <f>IF('Procedure details'!E286&lt;&gt;"",VLOOKUP('Procedure details'!E286,Lists!$M$2:$O$37,3,FALSE),"")</f>
      </c>
      <c r="AC286" s="72">
        <f>IF('Procedure details'!N286&lt;&gt;"",VLOOKUP('Procedure details'!N286,Lists!$B$2:$C$71,2,FALSE),"")</f>
      </c>
      <c r="AD286" s="72">
        <f>IF('Procedure details'!H286&lt;&gt;"",VLOOKUP('Procedure details'!H286,Lists!$AP$2:$AQ$3,2,FALSE),"")</f>
      </c>
      <c r="AE286" s="72">
        <f>IF('Procedure details'!N286&lt;&gt;"",VLOOKUP('Procedure details'!N286,Lists!$B$2:$D$71,3,FALSE),"")</f>
      </c>
      <c r="AF286" s="72">
        <f>IF('Procedure details'!P286&lt;&gt;"",VLOOKUP('Procedure details'!P286,Lists!$AD$2:$AE$11,2,FALSE),"")</f>
      </c>
      <c r="AG286">
        <f>IF(AND(AB286=1,'Procedure details'!G286&gt;99,'Procedure details'!V286=""),1,0)</f>
        <v>0</v>
      </c>
      <c r="AH286">
        <f>IF(AND(AB286=0,'Procedure details'!G286&gt;999,'Procedure details'!V286=""),1,0)</f>
        <v>0</v>
      </c>
    </row>
    <row r="287" spans="24:34" ht="15">
      <c r="X287" s="67">
        <v>287</v>
      </c>
      <c r="Y287" s="72">
        <f>COUNTA('Procedure details'!E287:'Procedure details'!V287)</f>
        <v>0</v>
      </c>
      <c r="Z287" s="72"/>
      <c r="AA287" s="72">
        <f>IF('Procedure details'!E287&lt;&gt;"",VLOOKUP('Procedure details'!E287,Lists!$M$2:$N$37,2,FALSE),"")</f>
      </c>
      <c r="AB287" s="72">
        <f>IF('Procedure details'!E287&lt;&gt;"",VLOOKUP('Procedure details'!E287,Lists!$M$2:$O$37,3,FALSE),"")</f>
      </c>
      <c r="AC287" s="72">
        <f>IF('Procedure details'!N287&lt;&gt;"",VLOOKUP('Procedure details'!N287,Lists!$B$2:$C$71,2,FALSE),"")</f>
      </c>
      <c r="AD287" s="72">
        <f>IF('Procedure details'!H287&lt;&gt;"",VLOOKUP('Procedure details'!H287,Lists!$AP$2:$AQ$3,2,FALSE),"")</f>
      </c>
      <c r="AE287" s="72">
        <f>IF('Procedure details'!N287&lt;&gt;"",VLOOKUP('Procedure details'!N287,Lists!$B$2:$D$71,3,FALSE),"")</f>
      </c>
      <c r="AF287" s="72">
        <f>IF('Procedure details'!P287&lt;&gt;"",VLOOKUP('Procedure details'!P287,Lists!$AD$2:$AE$11,2,FALSE),"")</f>
      </c>
      <c r="AG287">
        <f>IF(AND(AB287=1,'Procedure details'!G287&gt;99,'Procedure details'!V287=""),1,0)</f>
        <v>0</v>
      </c>
      <c r="AH287">
        <f>IF(AND(AB287=0,'Procedure details'!G287&gt;999,'Procedure details'!V287=""),1,0)</f>
        <v>0</v>
      </c>
    </row>
    <row r="288" spans="24:34" ht="15">
      <c r="X288" s="67">
        <v>288</v>
      </c>
      <c r="Y288" s="72">
        <f>COUNTA('Procedure details'!E288:'Procedure details'!V288)</f>
        <v>0</v>
      </c>
      <c r="Z288" s="72"/>
      <c r="AA288" s="72">
        <f>IF('Procedure details'!E288&lt;&gt;"",VLOOKUP('Procedure details'!E288,Lists!$M$2:$N$37,2,FALSE),"")</f>
      </c>
      <c r="AB288" s="72">
        <f>IF('Procedure details'!E288&lt;&gt;"",VLOOKUP('Procedure details'!E288,Lists!$M$2:$O$37,3,FALSE),"")</f>
      </c>
      <c r="AC288" s="72">
        <f>IF('Procedure details'!N288&lt;&gt;"",VLOOKUP('Procedure details'!N288,Lists!$B$2:$C$71,2,FALSE),"")</f>
      </c>
      <c r="AD288" s="72">
        <f>IF('Procedure details'!H288&lt;&gt;"",VLOOKUP('Procedure details'!H288,Lists!$AP$2:$AQ$3,2,FALSE),"")</f>
      </c>
      <c r="AE288" s="72">
        <f>IF('Procedure details'!N288&lt;&gt;"",VLOOKUP('Procedure details'!N288,Lists!$B$2:$D$71,3,FALSE),"")</f>
      </c>
      <c r="AF288" s="72">
        <f>IF('Procedure details'!P288&lt;&gt;"",VLOOKUP('Procedure details'!P288,Lists!$AD$2:$AE$11,2,FALSE),"")</f>
      </c>
      <c r="AG288">
        <f>IF(AND(AB288=1,'Procedure details'!G288&gt;99,'Procedure details'!V288=""),1,0)</f>
        <v>0</v>
      </c>
      <c r="AH288">
        <f>IF(AND(AB288=0,'Procedure details'!G288&gt;999,'Procedure details'!V288=""),1,0)</f>
        <v>0</v>
      </c>
    </row>
    <row r="289" spans="24:34" ht="15">
      <c r="X289" s="67">
        <v>289</v>
      </c>
      <c r="Y289" s="72">
        <f>COUNTA('Procedure details'!E289:'Procedure details'!V289)</f>
        <v>0</v>
      </c>
      <c r="Z289" s="72"/>
      <c r="AA289" s="72">
        <f>IF('Procedure details'!E289&lt;&gt;"",VLOOKUP('Procedure details'!E289,Lists!$M$2:$N$37,2,FALSE),"")</f>
      </c>
      <c r="AB289" s="72">
        <f>IF('Procedure details'!E289&lt;&gt;"",VLOOKUP('Procedure details'!E289,Lists!$M$2:$O$37,3,FALSE),"")</f>
      </c>
      <c r="AC289" s="72">
        <f>IF('Procedure details'!N289&lt;&gt;"",VLOOKUP('Procedure details'!N289,Lists!$B$2:$C$71,2,FALSE),"")</f>
      </c>
      <c r="AD289" s="72">
        <f>IF('Procedure details'!H289&lt;&gt;"",VLOOKUP('Procedure details'!H289,Lists!$AP$2:$AQ$3,2,FALSE),"")</f>
      </c>
      <c r="AE289" s="72">
        <f>IF('Procedure details'!N289&lt;&gt;"",VLOOKUP('Procedure details'!N289,Lists!$B$2:$D$71,3,FALSE),"")</f>
      </c>
      <c r="AF289" s="72">
        <f>IF('Procedure details'!P289&lt;&gt;"",VLOOKUP('Procedure details'!P289,Lists!$AD$2:$AE$11,2,FALSE),"")</f>
      </c>
      <c r="AG289">
        <f>IF(AND(AB289=1,'Procedure details'!G289&gt;99,'Procedure details'!V289=""),1,0)</f>
        <v>0</v>
      </c>
      <c r="AH289">
        <f>IF(AND(AB289=0,'Procedure details'!G289&gt;999,'Procedure details'!V289=""),1,0)</f>
        <v>0</v>
      </c>
    </row>
    <row r="290" spans="24:34" ht="15">
      <c r="X290" s="67">
        <v>290</v>
      </c>
      <c r="Y290" s="72">
        <f>COUNTA('Procedure details'!E290:'Procedure details'!V290)</f>
        <v>0</v>
      </c>
      <c r="Z290" s="72"/>
      <c r="AA290" s="72">
        <f>IF('Procedure details'!E290&lt;&gt;"",VLOOKUP('Procedure details'!E290,Lists!$M$2:$N$37,2,FALSE),"")</f>
      </c>
      <c r="AB290" s="72">
        <f>IF('Procedure details'!E290&lt;&gt;"",VLOOKUP('Procedure details'!E290,Lists!$M$2:$O$37,3,FALSE),"")</f>
      </c>
      <c r="AC290" s="72">
        <f>IF('Procedure details'!N290&lt;&gt;"",VLOOKUP('Procedure details'!N290,Lists!$B$2:$C$71,2,FALSE),"")</f>
      </c>
      <c r="AD290" s="72">
        <f>IF('Procedure details'!H290&lt;&gt;"",VLOOKUP('Procedure details'!H290,Lists!$AP$2:$AQ$3,2,FALSE),"")</f>
      </c>
      <c r="AE290" s="72">
        <f>IF('Procedure details'!N290&lt;&gt;"",VLOOKUP('Procedure details'!N290,Lists!$B$2:$D$71,3,FALSE),"")</f>
      </c>
      <c r="AF290" s="72">
        <f>IF('Procedure details'!P290&lt;&gt;"",VLOOKUP('Procedure details'!P290,Lists!$AD$2:$AE$11,2,FALSE),"")</f>
      </c>
      <c r="AG290">
        <f>IF(AND(AB290=1,'Procedure details'!G290&gt;99,'Procedure details'!V290=""),1,0)</f>
        <v>0</v>
      </c>
      <c r="AH290">
        <f>IF(AND(AB290=0,'Procedure details'!G290&gt;999,'Procedure details'!V290=""),1,0)</f>
        <v>0</v>
      </c>
    </row>
    <row r="291" spans="24:34" ht="15">
      <c r="X291" s="67">
        <v>291</v>
      </c>
      <c r="Y291" s="72">
        <f>COUNTA('Procedure details'!E291:'Procedure details'!V291)</f>
        <v>0</v>
      </c>
      <c r="Z291" s="72"/>
      <c r="AA291" s="72">
        <f>IF('Procedure details'!E291&lt;&gt;"",VLOOKUP('Procedure details'!E291,Lists!$M$2:$N$37,2,FALSE),"")</f>
      </c>
      <c r="AB291" s="72">
        <f>IF('Procedure details'!E291&lt;&gt;"",VLOOKUP('Procedure details'!E291,Lists!$M$2:$O$37,3,FALSE),"")</f>
      </c>
      <c r="AC291" s="72">
        <f>IF('Procedure details'!N291&lt;&gt;"",VLOOKUP('Procedure details'!N291,Lists!$B$2:$C$71,2,FALSE),"")</f>
      </c>
      <c r="AD291" s="72">
        <f>IF('Procedure details'!H291&lt;&gt;"",VLOOKUP('Procedure details'!H291,Lists!$AP$2:$AQ$3,2,FALSE),"")</f>
      </c>
      <c r="AE291" s="72">
        <f>IF('Procedure details'!N291&lt;&gt;"",VLOOKUP('Procedure details'!N291,Lists!$B$2:$D$71,3,FALSE),"")</f>
      </c>
      <c r="AF291" s="72">
        <f>IF('Procedure details'!P291&lt;&gt;"",VLOOKUP('Procedure details'!P291,Lists!$AD$2:$AE$11,2,FALSE),"")</f>
      </c>
      <c r="AG291">
        <f>IF(AND(AB291=1,'Procedure details'!G291&gt;99,'Procedure details'!V291=""),1,0)</f>
        <v>0</v>
      </c>
      <c r="AH291">
        <f>IF(AND(AB291=0,'Procedure details'!G291&gt;999,'Procedure details'!V291=""),1,0)</f>
        <v>0</v>
      </c>
    </row>
    <row r="292" spans="24:34" ht="15">
      <c r="X292" s="67">
        <v>292</v>
      </c>
      <c r="Y292" s="72">
        <f>COUNTA('Procedure details'!E292:'Procedure details'!V292)</f>
        <v>0</v>
      </c>
      <c r="Z292" s="72"/>
      <c r="AA292" s="72">
        <f>IF('Procedure details'!E292&lt;&gt;"",VLOOKUP('Procedure details'!E292,Lists!$M$2:$N$37,2,FALSE),"")</f>
      </c>
      <c r="AB292" s="72">
        <f>IF('Procedure details'!E292&lt;&gt;"",VLOOKUP('Procedure details'!E292,Lists!$M$2:$O$37,3,FALSE),"")</f>
      </c>
      <c r="AC292" s="72">
        <f>IF('Procedure details'!N292&lt;&gt;"",VLOOKUP('Procedure details'!N292,Lists!$B$2:$C$71,2,FALSE),"")</f>
      </c>
      <c r="AD292" s="72">
        <f>IF('Procedure details'!H292&lt;&gt;"",VLOOKUP('Procedure details'!H292,Lists!$AP$2:$AQ$3,2,FALSE),"")</f>
      </c>
      <c r="AE292" s="72">
        <f>IF('Procedure details'!N292&lt;&gt;"",VLOOKUP('Procedure details'!N292,Lists!$B$2:$D$71,3,FALSE),"")</f>
      </c>
      <c r="AF292" s="72">
        <f>IF('Procedure details'!P292&lt;&gt;"",VLOOKUP('Procedure details'!P292,Lists!$AD$2:$AE$11,2,FALSE),"")</f>
      </c>
      <c r="AG292">
        <f>IF(AND(AB292=1,'Procedure details'!G292&gt;99,'Procedure details'!V292=""),1,0)</f>
        <v>0</v>
      </c>
      <c r="AH292">
        <f>IF(AND(AB292=0,'Procedure details'!G292&gt;999,'Procedure details'!V292=""),1,0)</f>
        <v>0</v>
      </c>
    </row>
    <row r="293" spans="24:34" ht="15">
      <c r="X293" s="67">
        <v>293</v>
      </c>
      <c r="Y293" s="72">
        <f>COUNTA('Procedure details'!E293:'Procedure details'!V293)</f>
        <v>0</v>
      </c>
      <c r="Z293" s="72"/>
      <c r="AA293" s="72">
        <f>IF('Procedure details'!E293&lt;&gt;"",VLOOKUP('Procedure details'!E293,Lists!$M$2:$N$37,2,FALSE),"")</f>
      </c>
      <c r="AB293" s="72">
        <f>IF('Procedure details'!E293&lt;&gt;"",VLOOKUP('Procedure details'!E293,Lists!$M$2:$O$37,3,FALSE),"")</f>
      </c>
      <c r="AC293" s="72">
        <f>IF('Procedure details'!N293&lt;&gt;"",VLOOKUP('Procedure details'!N293,Lists!$B$2:$C$71,2,FALSE),"")</f>
      </c>
      <c r="AD293" s="72">
        <f>IF('Procedure details'!H293&lt;&gt;"",VLOOKUP('Procedure details'!H293,Lists!$AP$2:$AQ$3,2,FALSE),"")</f>
      </c>
      <c r="AE293" s="72">
        <f>IF('Procedure details'!N293&lt;&gt;"",VLOOKUP('Procedure details'!N293,Lists!$B$2:$D$71,3,FALSE),"")</f>
      </c>
      <c r="AF293" s="72">
        <f>IF('Procedure details'!P293&lt;&gt;"",VLOOKUP('Procedure details'!P293,Lists!$AD$2:$AE$11,2,FALSE),"")</f>
      </c>
      <c r="AG293">
        <f>IF(AND(AB293=1,'Procedure details'!G293&gt;99,'Procedure details'!V293=""),1,0)</f>
        <v>0</v>
      </c>
      <c r="AH293">
        <f>IF(AND(AB293=0,'Procedure details'!G293&gt;999,'Procedure details'!V293=""),1,0)</f>
        <v>0</v>
      </c>
    </row>
    <row r="294" spans="24:34" ht="15">
      <c r="X294" s="67">
        <v>294</v>
      </c>
      <c r="Y294" s="72">
        <f>COUNTA('Procedure details'!E294:'Procedure details'!V294)</f>
        <v>0</v>
      </c>
      <c r="Z294" s="72"/>
      <c r="AA294" s="72">
        <f>IF('Procedure details'!E294&lt;&gt;"",VLOOKUP('Procedure details'!E294,Lists!$M$2:$N$37,2,FALSE),"")</f>
      </c>
      <c r="AB294" s="72">
        <f>IF('Procedure details'!E294&lt;&gt;"",VLOOKUP('Procedure details'!E294,Lists!$M$2:$O$37,3,FALSE),"")</f>
      </c>
      <c r="AC294" s="72">
        <f>IF('Procedure details'!N294&lt;&gt;"",VLOOKUP('Procedure details'!N294,Lists!$B$2:$C$71,2,FALSE),"")</f>
      </c>
      <c r="AD294" s="72">
        <f>IF('Procedure details'!H294&lt;&gt;"",VLOOKUP('Procedure details'!H294,Lists!$AP$2:$AQ$3,2,FALSE),"")</f>
      </c>
      <c r="AE294" s="72">
        <f>IF('Procedure details'!N294&lt;&gt;"",VLOOKUP('Procedure details'!N294,Lists!$B$2:$D$71,3,FALSE),"")</f>
      </c>
      <c r="AF294" s="72">
        <f>IF('Procedure details'!P294&lt;&gt;"",VLOOKUP('Procedure details'!P294,Lists!$AD$2:$AE$11,2,FALSE),"")</f>
      </c>
      <c r="AG294">
        <f>IF(AND(AB294=1,'Procedure details'!G294&gt;99,'Procedure details'!V294=""),1,0)</f>
        <v>0</v>
      </c>
      <c r="AH294">
        <f>IF(AND(AB294=0,'Procedure details'!G294&gt;999,'Procedure details'!V294=""),1,0)</f>
        <v>0</v>
      </c>
    </row>
    <row r="295" spans="24:34" ht="15">
      <c r="X295" s="67">
        <v>295</v>
      </c>
      <c r="Y295" s="72">
        <f>COUNTA('Procedure details'!E295:'Procedure details'!V295)</f>
        <v>0</v>
      </c>
      <c r="Z295" s="72"/>
      <c r="AA295" s="72">
        <f>IF('Procedure details'!E295&lt;&gt;"",VLOOKUP('Procedure details'!E295,Lists!$M$2:$N$37,2,FALSE),"")</f>
      </c>
      <c r="AB295" s="72">
        <f>IF('Procedure details'!E295&lt;&gt;"",VLOOKUP('Procedure details'!E295,Lists!$M$2:$O$37,3,FALSE),"")</f>
      </c>
      <c r="AC295" s="72">
        <f>IF('Procedure details'!N295&lt;&gt;"",VLOOKUP('Procedure details'!N295,Lists!$B$2:$C$71,2,FALSE),"")</f>
      </c>
      <c r="AD295" s="72">
        <f>IF('Procedure details'!H295&lt;&gt;"",VLOOKUP('Procedure details'!H295,Lists!$AP$2:$AQ$3,2,FALSE),"")</f>
      </c>
      <c r="AE295" s="72">
        <f>IF('Procedure details'!N295&lt;&gt;"",VLOOKUP('Procedure details'!N295,Lists!$B$2:$D$71,3,FALSE),"")</f>
      </c>
      <c r="AF295" s="72">
        <f>IF('Procedure details'!P295&lt;&gt;"",VLOOKUP('Procedure details'!P295,Lists!$AD$2:$AE$11,2,FALSE),"")</f>
      </c>
      <c r="AG295">
        <f>IF(AND(AB295=1,'Procedure details'!G295&gt;99,'Procedure details'!V295=""),1,0)</f>
        <v>0</v>
      </c>
      <c r="AH295">
        <f>IF(AND(AB295=0,'Procedure details'!G295&gt;999,'Procedure details'!V295=""),1,0)</f>
        <v>0</v>
      </c>
    </row>
    <row r="296" spans="24:34" ht="15">
      <c r="X296" s="67">
        <v>296</v>
      </c>
      <c r="Y296" s="72">
        <f>COUNTA('Procedure details'!E296:'Procedure details'!V296)</f>
        <v>0</v>
      </c>
      <c r="Z296" s="72"/>
      <c r="AA296" s="72">
        <f>IF('Procedure details'!E296&lt;&gt;"",VLOOKUP('Procedure details'!E296,Lists!$M$2:$N$37,2,FALSE),"")</f>
      </c>
      <c r="AB296" s="72">
        <f>IF('Procedure details'!E296&lt;&gt;"",VLOOKUP('Procedure details'!E296,Lists!$M$2:$O$37,3,FALSE),"")</f>
      </c>
      <c r="AC296" s="72">
        <f>IF('Procedure details'!N296&lt;&gt;"",VLOOKUP('Procedure details'!N296,Lists!$B$2:$C$71,2,FALSE),"")</f>
      </c>
      <c r="AD296" s="72">
        <f>IF('Procedure details'!H296&lt;&gt;"",VLOOKUP('Procedure details'!H296,Lists!$AP$2:$AQ$3,2,FALSE),"")</f>
      </c>
      <c r="AE296" s="72">
        <f>IF('Procedure details'!N296&lt;&gt;"",VLOOKUP('Procedure details'!N296,Lists!$B$2:$D$71,3,FALSE),"")</f>
      </c>
      <c r="AF296" s="72">
        <f>IF('Procedure details'!P296&lt;&gt;"",VLOOKUP('Procedure details'!P296,Lists!$AD$2:$AE$11,2,FALSE),"")</f>
      </c>
      <c r="AG296">
        <f>IF(AND(AB296=1,'Procedure details'!G296&gt;99,'Procedure details'!V296=""),1,0)</f>
        <v>0</v>
      </c>
      <c r="AH296">
        <f>IF(AND(AB296=0,'Procedure details'!G296&gt;999,'Procedure details'!V296=""),1,0)</f>
        <v>0</v>
      </c>
    </row>
    <row r="297" spans="24:34" ht="15">
      <c r="X297" s="67">
        <v>297</v>
      </c>
      <c r="Y297" s="72">
        <f>COUNTA('Procedure details'!E297:'Procedure details'!V297)</f>
        <v>0</v>
      </c>
      <c r="Z297" s="72"/>
      <c r="AA297" s="72">
        <f>IF('Procedure details'!E297&lt;&gt;"",VLOOKUP('Procedure details'!E297,Lists!$M$2:$N$37,2,FALSE),"")</f>
      </c>
      <c r="AB297" s="72">
        <f>IF('Procedure details'!E297&lt;&gt;"",VLOOKUP('Procedure details'!E297,Lists!$M$2:$O$37,3,FALSE),"")</f>
      </c>
      <c r="AC297" s="72">
        <f>IF('Procedure details'!N297&lt;&gt;"",VLOOKUP('Procedure details'!N297,Lists!$B$2:$C$71,2,FALSE),"")</f>
      </c>
      <c r="AD297" s="72">
        <f>IF('Procedure details'!H297&lt;&gt;"",VLOOKUP('Procedure details'!H297,Lists!$AP$2:$AQ$3,2,FALSE),"")</f>
      </c>
      <c r="AE297" s="72">
        <f>IF('Procedure details'!N297&lt;&gt;"",VLOOKUP('Procedure details'!N297,Lists!$B$2:$D$71,3,FALSE),"")</f>
      </c>
      <c r="AF297" s="72">
        <f>IF('Procedure details'!P297&lt;&gt;"",VLOOKUP('Procedure details'!P297,Lists!$AD$2:$AE$11,2,FALSE),"")</f>
      </c>
      <c r="AG297">
        <f>IF(AND(AB297=1,'Procedure details'!G297&gt;99,'Procedure details'!V297=""),1,0)</f>
        <v>0</v>
      </c>
      <c r="AH297">
        <f>IF(AND(AB297=0,'Procedure details'!G297&gt;999,'Procedure details'!V297=""),1,0)</f>
        <v>0</v>
      </c>
    </row>
    <row r="298" spans="24:34" ht="15">
      <c r="X298" s="67">
        <v>298</v>
      </c>
      <c r="Y298" s="72">
        <f>COUNTA('Procedure details'!E298:'Procedure details'!V298)</f>
        <v>0</v>
      </c>
      <c r="Z298" s="72"/>
      <c r="AA298" s="72">
        <f>IF('Procedure details'!E298&lt;&gt;"",VLOOKUP('Procedure details'!E298,Lists!$M$2:$N$37,2,FALSE),"")</f>
      </c>
      <c r="AB298" s="72">
        <f>IF('Procedure details'!E298&lt;&gt;"",VLOOKUP('Procedure details'!E298,Lists!$M$2:$O$37,3,FALSE),"")</f>
      </c>
      <c r="AC298" s="72">
        <f>IF('Procedure details'!N298&lt;&gt;"",VLOOKUP('Procedure details'!N298,Lists!$B$2:$C$71,2,FALSE),"")</f>
      </c>
      <c r="AD298" s="72">
        <f>IF('Procedure details'!H298&lt;&gt;"",VLOOKUP('Procedure details'!H298,Lists!$AP$2:$AQ$3,2,FALSE),"")</f>
      </c>
      <c r="AE298" s="72">
        <f>IF('Procedure details'!N298&lt;&gt;"",VLOOKUP('Procedure details'!N298,Lists!$B$2:$D$71,3,FALSE),"")</f>
      </c>
      <c r="AF298" s="72">
        <f>IF('Procedure details'!P298&lt;&gt;"",VLOOKUP('Procedure details'!P298,Lists!$AD$2:$AE$11,2,FALSE),"")</f>
      </c>
      <c r="AG298">
        <f>IF(AND(AB298=1,'Procedure details'!G298&gt;99,'Procedure details'!V298=""),1,0)</f>
        <v>0</v>
      </c>
      <c r="AH298">
        <f>IF(AND(AB298=0,'Procedure details'!G298&gt;999,'Procedure details'!V298=""),1,0)</f>
        <v>0</v>
      </c>
    </row>
    <row r="299" spans="24:34" ht="15">
      <c r="X299" s="67">
        <v>299</v>
      </c>
      <c r="Y299" s="72">
        <f>COUNTA('Procedure details'!E299:'Procedure details'!V299)</f>
        <v>0</v>
      </c>
      <c r="Z299" s="72"/>
      <c r="AA299" s="72">
        <f>IF('Procedure details'!E299&lt;&gt;"",VLOOKUP('Procedure details'!E299,Lists!$M$2:$N$37,2,FALSE),"")</f>
      </c>
      <c r="AB299" s="72">
        <f>IF('Procedure details'!E299&lt;&gt;"",VLOOKUP('Procedure details'!E299,Lists!$M$2:$O$37,3,FALSE),"")</f>
      </c>
      <c r="AC299" s="72">
        <f>IF('Procedure details'!N299&lt;&gt;"",VLOOKUP('Procedure details'!N299,Lists!$B$2:$C$71,2,FALSE),"")</f>
      </c>
      <c r="AD299" s="72">
        <f>IF('Procedure details'!H299&lt;&gt;"",VLOOKUP('Procedure details'!H299,Lists!$AP$2:$AQ$3,2,FALSE),"")</f>
      </c>
      <c r="AE299" s="72">
        <f>IF('Procedure details'!N299&lt;&gt;"",VLOOKUP('Procedure details'!N299,Lists!$B$2:$D$71,3,FALSE),"")</f>
      </c>
      <c r="AF299" s="72">
        <f>IF('Procedure details'!P299&lt;&gt;"",VLOOKUP('Procedure details'!P299,Lists!$AD$2:$AE$11,2,FALSE),"")</f>
      </c>
      <c r="AG299">
        <f>IF(AND(AB299=1,'Procedure details'!G299&gt;99,'Procedure details'!V299=""),1,0)</f>
        <v>0</v>
      </c>
      <c r="AH299">
        <f>IF(AND(AB299=0,'Procedure details'!G299&gt;999,'Procedure details'!V299=""),1,0)</f>
        <v>0</v>
      </c>
    </row>
    <row r="300" spans="24:34" ht="15">
      <c r="X300" s="67">
        <v>300</v>
      </c>
      <c r="Y300" s="72">
        <f>COUNTA('Procedure details'!E300:'Procedure details'!V300)</f>
        <v>0</v>
      </c>
      <c r="Z300" s="72"/>
      <c r="AA300" s="72">
        <f>IF('Procedure details'!E300&lt;&gt;"",VLOOKUP('Procedure details'!E300,Lists!$M$2:$N$37,2,FALSE),"")</f>
      </c>
      <c r="AB300" s="72">
        <f>IF('Procedure details'!E300&lt;&gt;"",VLOOKUP('Procedure details'!E300,Lists!$M$2:$O$37,3,FALSE),"")</f>
      </c>
      <c r="AC300" s="72">
        <f>IF('Procedure details'!N300&lt;&gt;"",VLOOKUP('Procedure details'!N300,Lists!$B$2:$C$71,2,FALSE),"")</f>
      </c>
      <c r="AD300" s="72">
        <f>IF('Procedure details'!H300&lt;&gt;"",VLOOKUP('Procedure details'!H300,Lists!$AP$2:$AQ$3,2,FALSE),"")</f>
      </c>
      <c r="AE300" s="72">
        <f>IF('Procedure details'!N300&lt;&gt;"",VLOOKUP('Procedure details'!N300,Lists!$B$2:$D$71,3,FALSE),"")</f>
      </c>
      <c r="AF300" s="72">
        <f>IF('Procedure details'!P300&lt;&gt;"",VLOOKUP('Procedure details'!P300,Lists!$AD$2:$AE$11,2,FALSE),"")</f>
      </c>
      <c r="AG300">
        <f>IF(AND(AB300=1,'Procedure details'!G300&gt;99,'Procedure details'!V300=""),1,0)</f>
        <v>0</v>
      </c>
      <c r="AH300">
        <f>IF(AND(AB300=0,'Procedure details'!G300&gt;999,'Procedure details'!V300=""),1,0)</f>
        <v>0</v>
      </c>
    </row>
    <row r="301" spans="24:34" ht="15">
      <c r="X301" s="67">
        <v>301</v>
      </c>
      <c r="Y301" s="72">
        <f>COUNTA('Procedure details'!E301:'Procedure details'!V301)</f>
        <v>0</v>
      </c>
      <c r="Z301" s="72"/>
      <c r="AA301" s="72">
        <f>IF('Procedure details'!E301&lt;&gt;"",VLOOKUP('Procedure details'!E301,Lists!$M$2:$N$37,2,FALSE),"")</f>
      </c>
      <c r="AB301" s="72">
        <f>IF('Procedure details'!E301&lt;&gt;"",VLOOKUP('Procedure details'!E301,Lists!$M$2:$O$37,3,FALSE),"")</f>
      </c>
      <c r="AC301" s="72">
        <f>IF('Procedure details'!N301&lt;&gt;"",VLOOKUP('Procedure details'!N301,Lists!$B$2:$C$71,2,FALSE),"")</f>
      </c>
      <c r="AD301" s="72">
        <f>IF('Procedure details'!H301&lt;&gt;"",VLOOKUP('Procedure details'!H301,Lists!$AP$2:$AQ$3,2,FALSE),"")</f>
      </c>
      <c r="AE301" s="72">
        <f>IF('Procedure details'!N301&lt;&gt;"",VLOOKUP('Procedure details'!N301,Lists!$B$2:$D$71,3,FALSE),"")</f>
      </c>
      <c r="AF301" s="72">
        <f>IF('Procedure details'!P301&lt;&gt;"",VLOOKUP('Procedure details'!P301,Lists!$AD$2:$AE$11,2,FALSE),"")</f>
      </c>
      <c r="AG301">
        <f>IF(AND(AB301=1,'Procedure details'!G301&gt;99,'Procedure details'!V301=""),1,0)</f>
        <v>0</v>
      </c>
      <c r="AH301">
        <f>IF(AND(AB301=0,'Procedure details'!G301&gt;999,'Procedure details'!V301=""),1,0)</f>
        <v>0</v>
      </c>
    </row>
    <row r="302" spans="24:34" ht="15">
      <c r="X302" s="67">
        <v>302</v>
      </c>
      <c r="Y302" s="72">
        <f>COUNTA('Procedure details'!E302:'Procedure details'!V302)</f>
        <v>0</v>
      </c>
      <c r="Z302" s="72"/>
      <c r="AA302" s="72">
        <f>IF('Procedure details'!E302&lt;&gt;"",VLOOKUP('Procedure details'!E302,Lists!$M$2:$N$37,2,FALSE),"")</f>
      </c>
      <c r="AB302" s="72">
        <f>IF('Procedure details'!E302&lt;&gt;"",VLOOKUP('Procedure details'!E302,Lists!$M$2:$O$37,3,FALSE),"")</f>
      </c>
      <c r="AC302" s="72">
        <f>IF('Procedure details'!N302&lt;&gt;"",VLOOKUP('Procedure details'!N302,Lists!$B$2:$C$71,2,FALSE),"")</f>
      </c>
      <c r="AD302" s="72">
        <f>IF('Procedure details'!H302&lt;&gt;"",VLOOKUP('Procedure details'!H302,Lists!$AP$2:$AQ$3,2,FALSE),"")</f>
      </c>
      <c r="AE302" s="72">
        <f>IF('Procedure details'!N302&lt;&gt;"",VLOOKUP('Procedure details'!N302,Lists!$B$2:$D$71,3,FALSE),"")</f>
      </c>
      <c r="AF302" s="72">
        <f>IF('Procedure details'!P302&lt;&gt;"",VLOOKUP('Procedure details'!P302,Lists!$AD$2:$AE$11,2,FALSE),"")</f>
      </c>
      <c r="AG302">
        <f>IF(AND(AB302=1,'Procedure details'!G302&gt;99,'Procedure details'!V302=""),1,0)</f>
        <v>0</v>
      </c>
      <c r="AH302">
        <f>IF(AND(AB302=0,'Procedure details'!G302&gt;999,'Procedure details'!V302=""),1,0)</f>
        <v>0</v>
      </c>
    </row>
    <row r="303" spans="24:34" ht="15">
      <c r="X303" s="67">
        <v>303</v>
      </c>
      <c r="Y303" s="72">
        <f>COUNTA('Procedure details'!E303:'Procedure details'!V303)</f>
        <v>0</v>
      </c>
      <c r="Z303" s="72"/>
      <c r="AA303" s="72">
        <f>IF('Procedure details'!E303&lt;&gt;"",VLOOKUP('Procedure details'!E303,Lists!$M$2:$N$37,2,FALSE),"")</f>
      </c>
      <c r="AB303" s="72">
        <f>IF('Procedure details'!E303&lt;&gt;"",VLOOKUP('Procedure details'!E303,Lists!$M$2:$O$37,3,FALSE),"")</f>
      </c>
      <c r="AC303" s="72">
        <f>IF('Procedure details'!N303&lt;&gt;"",VLOOKUP('Procedure details'!N303,Lists!$B$2:$C$71,2,FALSE),"")</f>
      </c>
      <c r="AD303" s="72">
        <f>IF('Procedure details'!H303&lt;&gt;"",VLOOKUP('Procedure details'!H303,Lists!$AP$2:$AQ$3,2,FALSE),"")</f>
      </c>
      <c r="AE303" s="72">
        <f>IF('Procedure details'!N303&lt;&gt;"",VLOOKUP('Procedure details'!N303,Lists!$B$2:$D$71,3,FALSE),"")</f>
      </c>
      <c r="AF303" s="72">
        <f>IF('Procedure details'!P303&lt;&gt;"",VLOOKUP('Procedure details'!P303,Lists!$AD$2:$AE$11,2,FALSE),"")</f>
      </c>
      <c r="AG303">
        <f>IF(AND(AB303=1,'Procedure details'!G303&gt;99,'Procedure details'!V303=""),1,0)</f>
        <v>0</v>
      </c>
      <c r="AH303">
        <f>IF(AND(AB303=0,'Procedure details'!G303&gt;999,'Procedure details'!V303=""),1,0)</f>
        <v>0</v>
      </c>
    </row>
    <row r="304" spans="24:34" ht="15">
      <c r="X304" s="67">
        <v>304</v>
      </c>
      <c r="Y304" s="72">
        <f>COUNTA('Procedure details'!E304:'Procedure details'!V304)</f>
        <v>0</v>
      </c>
      <c r="Z304" s="72"/>
      <c r="AA304" s="72">
        <f>IF('Procedure details'!E304&lt;&gt;"",VLOOKUP('Procedure details'!E304,Lists!$M$2:$N$37,2,FALSE),"")</f>
      </c>
      <c r="AB304" s="72">
        <f>IF('Procedure details'!E304&lt;&gt;"",VLOOKUP('Procedure details'!E304,Lists!$M$2:$O$37,3,FALSE),"")</f>
      </c>
      <c r="AC304" s="72">
        <f>IF('Procedure details'!N304&lt;&gt;"",VLOOKUP('Procedure details'!N304,Lists!$B$2:$C$71,2,FALSE),"")</f>
      </c>
      <c r="AD304" s="72">
        <f>IF('Procedure details'!H304&lt;&gt;"",VLOOKUP('Procedure details'!H304,Lists!$AP$2:$AQ$3,2,FALSE),"")</f>
      </c>
      <c r="AE304" s="72">
        <f>IF('Procedure details'!N304&lt;&gt;"",VLOOKUP('Procedure details'!N304,Lists!$B$2:$D$71,3,FALSE),"")</f>
      </c>
      <c r="AF304" s="72">
        <f>IF('Procedure details'!P304&lt;&gt;"",VLOOKUP('Procedure details'!P304,Lists!$AD$2:$AE$11,2,FALSE),"")</f>
      </c>
      <c r="AG304">
        <f>IF(AND(AB304=1,'Procedure details'!G304&gt;99,'Procedure details'!V304=""),1,0)</f>
        <v>0</v>
      </c>
      <c r="AH304">
        <f>IF(AND(AB304=0,'Procedure details'!G304&gt;999,'Procedure details'!V304=""),1,0)</f>
        <v>0</v>
      </c>
    </row>
    <row r="305" ht="15">
      <c r="Y305" s="85">
        <f>SUM(Y4:Y304)</f>
        <v>0</v>
      </c>
    </row>
  </sheetData>
  <sheetProtection password="D412" sheet="1" objects="1" scenarios="1" selectLockedCells="1" selectUnlockedCells="1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E76"/>
  <sheetViews>
    <sheetView zoomScalePageLayoutView="0" workbookViewId="0" topLeftCell="A1">
      <selection activeCell="A19" sqref="A1:IV16384"/>
    </sheetView>
  </sheetViews>
  <sheetFormatPr defaultColWidth="10.57421875" defaultRowHeight="15"/>
  <cols>
    <col min="1" max="12" width="10.57421875" style="0" customWidth="1"/>
    <col min="13" max="13" width="18.57421875" style="0" customWidth="1"/>
  </cols>
  <sheetData>
    <row r="1" spans="1:80" ht="15">
      <c r="A1" s="27"/>
      <c r="B1" s="7" t="s">
        <v>0</v>
      </c>
      <c r="C1" s="8"/>
      <c r="J1" s="7" t="s">
        <v>1</v>
      </c>
      <c r="K1" s="7" t="s">
        <v>2</v>
      </c>
      <c r="L1" s="8"/>
      <c r="M1" s="7" t="s">
        <v>75</v>
      </c>
      <c r="N1" s="62" t="s">
        <v>352</v>
      </c>
      <c r="O1" s="62" t="s">
        <v>353</v>
      </c>
      <c r="T1" s="7" t="s">
        <v>296</v>
      </c>
      <c r="W1" s="7" t="s">
        <v>77</v>
      </c>
      <c r="AD1" s="7" t="s">
        <v>115</v>
      </c>
      <c r="AL1" s="7" t="s">
        <v>76</v>
      </c>
      <c r="AP1" s="7" t="s">
        <v>78</v>
      </c>
      <c r="AR1" s="7" t="s">
        <v>79</v>
      </c>
      <c r="AY1" s="7" t="s">
        <v>80</v>
      </c>
      <c r="BF1" s="7" t="s">
        <v>81</v>
      </c>
      <c r="BJ1" s="7" t="s">
        <v>83</v>
      </c>
      <c r="BQ1" s="7" t="s">
        <v>112</v>
      </c>
      <c r="BT1" s="15" t="s">
        <v>209</v>
      </c>
      <c r="CB1" t="s">
        <v>82</v>
      </c>
    </row>
    <row r="2" spans="1:80" ht="15">
      <c r="A2" t="str">
        <f>MID(B2,1,6)</f>
        <v>[PB1] </v>
      </c>
      <c r="B2" s="13" t="s">
        <v>280</v>
      </c>
      <c r="F2" s="13"/>
      <c r="J2" t="s">
        <v>3</v>
      </c>
      <c r="K2" t="s">
        <v>39</v>
      </c>
      <c r="M2" t="str">
        <f>CONCATENATE("[",J2,"] ",K2)</f>
        <v>[A1] Mice (Mus musculus)</v>
      </c>
      <c r="T2" t="s">
        <v>102</v>
      </c>
      <c r="W2" s="13" t="s">
        <v>205</v>
      </c>
      <c r="AD2" s="13" t="s">
        <v>195</v>
      </c>
      <c r="AL2" s="2" t="s">
        <v>302</v>
      </c>
      <c r="AP2" t="s">
        <v>193</v>
      </c>
      <c r="AQ2">
        <v>0</v>
      </c>
      <c r="AR2" s="13" t="s">
        <v>325</v>
      </c>
      <c r="AY2" s="13" t="s">
        <v>183</v>
      </c>
      <c r="BF2" s="13" t="s">
        <v>179</v>
      </c>
      <c r="BJ2" t="s">
        <v>176</v>
      </c>
      <c r="BQ2">
        <v>2013</v>
      </c>
      <c r="BT2" s="19" t="s">
        <v>292</v>
      </c>
      <c r="CB2" t="s">
        <v>82</v>
      </c>
    </row>
    <row r="3" spans="1:80" ht="15">
      <c r="A3" t="str">
        <f aca="true" t="shared" si="0" ref="A3:A66">MID(B3,1,6)</f>
        <v>[PB2] </v>
      </c>
      <c r="B3" s="13" t="s">
        <v>119</v>
      </c>
      <c r="F3" s="13"/>
      <c r="J3" t="s">
        <v>4</v>
      </c>
      <c r="K3" t="s">
        <v>40</v>
      </c>
      <c r="M3" t="str">
        <f aca="true" t="shared" si="1" ref="M3:M37">CONCATENATE("[",J3,"] ",K3)</f>
        <v>[A2] Rats (Rattus norvegicus)</v>
      </c>
      <c r="T3" t="s">
        <v>84</v>
      </c>
      <c r="W3" s="13" t="s">
        <v>206</v>
      </c>
      <c r="AD3" s="13" t="s">
        <v>196</v>
      </c>
      <c r="AL3" s="2" t="s">
        <v>297</v>
      </c>
      <c r="AP3" t="s">
        <v>194</v>
      </c>
      <c r="AQ3">
        <v>1</v>
      </c>
      <c r="AR3" s="13" t="s">
        <v>326</v>
      </c>
      <c r="AY3" s="13" t="s">
        <v>184</v>
      </c>
      <c r="BF3" s="13" t="s">
        <v>180</v>
      </c>
      <c r="BJ3" t="s">
        <v>177</v>
      </c>
      <c r="BQ3">
        <v>2014</v>
      </c>
      <c r="BT3" s="21" t="s">
        <v>293</v>
      </c>
      <c r="CB3" t="s">
        <v>82</v>
      </c>
    </row>
    <row r="4" spans="1:81" ht="15">
      <c r="A4" t="str">
        <f t="shared" si="0"/>
        <v>[PB3] </v>
      </c>
      <c r="B4" s="13" t="s">
        <v>120</v>
      </c>
      <c r="F4" s="13"/>
      <c r="J4" t="s">
        <v>5</v>
      </c>
      <c r="K4" t="s">
        <v>41</v>
      </c>
      <c r="M4" t="str">
        <f t="shared" si="1"/>
        <v>[A3] Guinea-Pigs (Cavia porcellus)</v>
      </c>
      <c r="T4" t="s">
        <v>85</v>
      </c>
      <c r="W4" s="13" t="s">
        <v>207</v>
      </c>
      <c r="AD4" s="13" t="s">
        <v>197</v>
      </c>
      <c r="AL4" s="2" t="s">
        <v>331</v>
      </c>
      <c r="AR4" s="13" t="s">
        <v>189</v>
      </c>
      <c r="AY4" s="13" t="s">
        <v>185</v>
      </c>
      <c r="BF4" s="13" t="s">
        <v>181</v>
      </c>
      <c r="BJ4" t="s">
        <v>178</v>
      </c>
      <c r="BQ4">
        <v>2015</v>
      </c>
      <c r="BT4" t="s">
        <v>144</v>
      </c>
      <c r="BU4" s="4"/>
      <c r="BV4" s="6"/>
      <c r="BW4" s="6"/>
      <c r="BX4" s="6"/>
      <c r="BY4" s="5"/>
      <c r="BZ4" s="6"/>
      <c r="CA4" s="6"/>
      <c r="CB4" t="s">
        <v>82</v>
      </c>
      <c r="CC4" s="6"/>
    </row>
    <row r="5" spans="1:81" ht="15">
      <c r="A5" t="str">
        <f t="shared" si="0"/>
        <v>[PB4] </v>
      </c>
      <c r="B5" s="13" t="s">
        <v>281</v>
      </c>
      <c r="F5" s="13"/>
      <c r="J5" t="s">
        <v>6</v>
      </c>
      <c r="K5" t="s">
        <v>42</v>
      </c>
      <c r="M5" t="str">
        <f t="shared" si="1"/>
        <v>[A4] Hamsters (Syrian) (Mesocricetus auratus)</v>
      </c>
      <c r="T5" t="s">
        <v>295</v>
      </c>
      <c r="AD5" s="13" t="s">
        <v>198</v>
      </c>
      <c r="AL5" s="2" t="s">
        <v>298</v>
      </c>
      <c r="AR5" s="13" t="s">
        <v>190</v>
      </c>
      <c r="AY5" s="13" t="s">
        <v>186</v>
      </c>
      <c r="BF5" s="13" t="s">
        <v>182</v>
      </c>
      <c r="BJ5" s="1"/>
      <c r="BT5" s="5" t="s">
        <v>145</v>
      </c>
      <c r="BU5" s="4"/>
      <c r="BV5" s="6"/>
      <c r="BW5" s="6"/>
      <c r="BX5" s="6"/>
      <c r="BY5" s="5"/>
      <c r="BZ5" s="6"/>
      <c r="CA5" s="6"/>
      <c r="CB5" t="s">
        <v>82</v>
      </c>
      <c r="CC5" s="6"/>
    </row>
    <row r="6" spans="1:81" ht="15">
      <c r="A6" t="str">
        <f t="shared" si="0"/>
        <v>[PB5] </v>
      </c>
      <c r="B6" s="13" t="s">
        <v>121</v>
      </c>
      <c r="F6" s="13"/>
      <c r="J6" t="s">
        <v>7</v>
      </c>
      <c r="K6" t="s">
        <v>43</v>
      </c>
      <c r="M6" t="str">
        <f t="shared" si="1"/>
        <v>[A5] Hamsters (chinese) (Cricetulus griseus)</v>
      </c>
      <c r="T6" t="s">
        <v>95</v>
      </c>
      <c r="AD6" s="13" t="s">
        <v>199</v>
      </c>
      <c r="AL6" t="s">
        <v>299</v>
      </c>
      <c r="AR6" s="13" t="s">
        <v>191</v>
      </c>
      <c r="AY6" s="13" t="s">
        <v>187</v>
      </c>
      <c r="BT6" s="5" t="s">
        <v>146</v>
      </c>
      <c r="BU6" s="4"/>
      <c r="BV6" s="6"/>
      <c r="BW6" s="6"/>
      <c r="BX6" s="6"/>
      <c r="BY6" s="5"/>
      <c r="BZ6" s="6"/>
      <c r="CA6" s="6"/>
      <c r="CB6" t="s">
        <v>82</v>
      </c>
      <c r="CC6" s="6"/>
    </row>
    <row r="7" spans="1:81" ht="15">
      <c r="A7" t="str">
        <f t="shared" si="0"/>
        <v>[PB6] </v>
      </c>
      <c r="B7" s="13" t="s">
        <v>122</v>
      </c>
      <c r="F7" s="13"/>
      <c r="J7" t="s">
        <v>8</v>
      </c>
      <c r="K7" t="s">
        <v>44</v>
      </c>
      <c r="M7" t="str">
        <f t="shared" si="1"/>
        <v>[A6] Mongolian gerbil (Meriones unguiculatus)</v>
      </c>
      <c r="T7" t="s">
        <v>86</v>
      </c>
      <c r="AD7" s="13" t="s">
        <v>200</v>
      </c>
      <c r="AR7" s="13" t="s">
        <v>192</v>
      </c>
      <c r="AY7" s="13" t="s">
        <v>188</v>
      </c>
      <c r="BT7" s="5" t="s">
        <v>147</v>
      </c>
      <c r="BU7" s="4"/>
      <c r="BV7" s="6"/>
      <c r="BW7" s="6"/>
      <c r="BX7" s="6"/>
      <c r="BY7" s="5"/>
      <c r="BZ7" s="6"/>
      <c r="CA7" s="6"/>
      <c r="CB7" t="s">
        <v>82</v>
      </c>
      <c r="CC7" s="6"/>
    </row>
    <row r="8" spans="1:81" ht="15">
      <c r="A8" t="str">
        <f t="shared" si="0"/>
        <v>[PB7] </v>
      </c>
      <c r="B8" s="13" t="s">
        <v>123</v>
      </c>
      <c r="F8" s="13"/>
      <c r="J8" t="s">
        <v>9</v>
      </c>
      <c r="K8" s="12" t="s">
        <v>45</v>
      </c>
      <c r="M8" t="str">
        <f t="shared" si="1"/>
        <v>[A7] Other Rodents (other Rodentia)</v>
      </c>
      <c r="N8">
        <v>1</v>
      </c>
      <c r="T8" t="s">
        <v>87</v>
      </c>
      <c r="AD8" s="13" t="s">
        <v>201</v>
      </c>
      <c r="AL8" s="6"/>
      <c r="AM8" s="6"/>
      <c r="AN8" s="6"/>
      <c r="BT8" s="5" t="s">
        <v>148</v>
      </c>
      <c r="BU8" s="4"/>
      <c r="BV8" s="6"/>
      <c r="BW8" s="6"/>
      <c r="BX8" s="6"/>
      <c r="BY8" s="5"/>
      <c r="BZ8" s="6"/>
      <c r="CA8" s="6"/>
      <c r="CB8" t="s">
        <v>82</v>
      </c>
      <c r="CC8" s="6"/>
    </row>
    <row r="9" spans="1:81" ht="15">
      <c r="A9" t="str">
        <f t="shared" si="0"/>
        <v>[PB8] </v>
      </c>
      <c r="B9" s="13" t="s">
        <v>124</v>
      </c>
      <c r="F9" s="13"/>
      <c r="J9" t="s">
        <v>10</v>
      </c>
      <c r="K9" t="s">
        <v>46</v>
      </c>
      <c r="M9" t="str">
        <f t="shared" si="1"/>
        <v>[A8] Rabbits (Oryctolagus cuniculus)</v>
      </c>
      <c r="T9" t="s">
        <v>89</v>
      </c>
      <c r="AD9" s="13" t="s">
        <v>202</v>
      </c>
      <c r="AL9" s="6"/>
      <c r="AM9" s="6"/>
      <c r="AN9" s="6"/>
      <c r="BU9" s="4"/>
      <c r="BV9" s="6"/>
      <c r="BW9" s="6"/>
      <c r="BX9" s="6"/>
      <c r="BY9" s="5"/>
      <c r="BZ9" s="6"/>
      <c r="CA9" s="6"/>
      <c r="CB9" s="6"/>
      <c r="CC9" s="6"/>
    </row>
    <row r="10" spans="1:81" ht="15">
      <c r="A10" t="str">
        <f t="shared" si="0"/>
        <v>[PB9] </v>
      </c>
      <c r="B10" s="13" t="s">
        <v>125</v>
      </c>
      <c r="F10" s="13"/>
      <c r="J10" t="s">
        <v>11</v>
      </c>
      <c r="K10" t="s">
        <v>47</v>
      </c>
      <c r="M10" t="str">
        <f t="shared" si="1"/>
        <v>[A9] Cats (Felis catus)</v>
      </c>
      <c r="T10" t="s">
        <v>108</v>
      </c>
      <c r="AD10" s="13" t="s">
        <v>203</v>
      </c>
      <c r="AL10" s="6"/>
      <c r="AM10" s="6"/>
      <c r="AN10" s="6"/>
      <c r="BT10" s="18" t="s">
        <v>273</v>
      </c>
      <c r="BU10" s="4"/>
      <c r="BV10" s="6"/>
      <c r="BW10" s="6"/>
      <c r="BX10" s="6"/>
      <c r="BY10" s="21" t="s">
        <v>210</v>
      </c>
      <c r="BZ10" s="17"/>
      <c r="CA10" s="17"/>
      <c r="CB10" s="17"/>
      <c r="CC10" s="17"/>
    </row>
    <row r="11" spans="1:81" ht="15">
      <c r="A11" t="str">
        <f t="shared" si="0"/>
        <v>[PB10]</v>
      </c>
      <c r="B11" s="13" t="s">
        <v>126</v>
      </c>
      <c r="F11" s="13"/>
      <c r="J11" t="s">
        <v>12</v>
      </c>
      <c r="K11" t="s">
        <v>48</v>
      </c>
      <c r="M11" t="str">
        <f t="shared" si="1"/>
        <v>[A10] Dogs (Canis familiaris)</v>
      </c>
      <c r="T11" t="s">
        <v>93</v>
      </c>
      <c r="AD11" s="13" t="s">
        <v>204</v>
      </c>
      <c r="AE11" s="12">
        <v>1</v>
      </c>
      <c r="AL11" s="6"/>
      <c r="AM11" s="6"/>
      <c r="AN11" s="6"/>
      <c r="BT11" s="18" t="s">
        <v>213</v>
      </c>
      <c r="BU11" s="4"/>
      <c r="BV11" s="6"/>
      <c r="BW11" s="6"/>
      <c r="BX11" s="6"/>
      <c r="BY11" s="21" t="s">
        <v>239</v>
      </c>
      <c r="BZ11" s="6"/>
      <c r="CA11" s="6"/>
      <c r="CB11" s="6"/>
      <c r="CC11" s="6"/>
    </row>
    <row r="12" spans="1:81" ht="15">
      <c r="A12" t="str">
        <f t="shared" si="0"/>
        <v>[PB11]</v>
      </c>
      <c r="B12" s="13" t="s">
        <v>127</v>
      </c>
      <c r="F12" s="13"/>
      <c r="J12" t="s">
        <v>13</v>
      </c>
      <c r="K12" t="s">
        <v>49</v>
      </c>
      <c r="M12" t="str">
        <f t="shared" si="1"/>
        <v>[A11] Ferrets (Mustela putorius furo)</v>
      </c>
      <c r="T12" t="s">
        <v>88</v>
      </c>
      <c r="AL12" s="18" t="s">
        <v>300</v>
      </c>
      <c r="AM12" s="18"/>
      <c r="AN12" s="18"/>
      <c r="BT12" s="18" t="s">
        <v>214</v>
      </c>
      <c r="BU12" s="4"/>
      <c r="BV12" s="6"/>
      <c r="BW12" s="6"/>
      <c r="BX12" s="6"/>
      <c r="BY12" s="21" t="s">
        <v>211</v>
      </c>
      <c r="BZ12" s="9"/>
      <c r="CA12" s="6"/>
      <c r="CB12" s="6"/>
      <c r="CC12" s="6"/>
    </row>
    <row r="13" spans="1:81" ht="15">
      <c r="A13" t="str">
        <f t="shared" si="0"/>
        <v>[PB12]</v>
      </c>
      <c r="B13" s="13" t="s">
        <v>128</v>
      </c>
      <c r="F13" s="13"/>
      <c r="J13" t="s">
        <v>14</v>
      </c>
      <c r="K13" s="12" t="s">
        <v>50</v>
      </c>
      <c r="M13" t="str">
        <f t="shared" si="1"/>
        <v>[A12] Other carnivores (other Carnivora)</v>
      </c>
      <c r="N13">
        <v>1</v>
      </c>
      <c r="T13" t="s">
        <v>91</v>
      </c>
      <c r="AL13" s="18" t="s">
        <v>302</v>
      </c>
      <c r="AM13" s="18"/>
      <c r="AN13" s="18"/>
      <c r="BT13" s="18" t="s">
        <v>272</v>
      </c>
      <c r="BU13" s="4"/>
      <c r="BV13" s="6"/>
      <c r="BW13" s="6"/>
      <c r="BX13" s="6"/>
      <c r="BY13" s="12" t="s">
        <v>212</v>
      </c>
      <c r="BZ13" s="23"/>
      <c r="CA13" s="6"/>
      <c r="CB13" s="6"/>
      <c r="CC13" s="6"/>
    </row>
    <row r="14" spans="1:83" ht="15">
      <c r="A14" t="str">
        <f t="shared" si="0"/>
        <v>[PB13]</v>
      </c>
      <c r="B14" s="13" t="s">
        <v>282</v>
      </c>
      <c r="D14">
        <v>1</v>
      </c>
      <c r="F14" s="13"/>
      <c r="J14" t="s">
        <v>15</v>
      </c>
      <c r="K14" t="s">
        <v>51</v>
      </c>
      <c r="M14" t="str">
        <f t="shared" si="1"/>
        <v>[A13] Horses, donkeys &amp; cross-breeds (Equidae)</v>
      </c>
      <c r="T14" t="s">
        <v>99</v>
      </c>
      <c r="AL14" s="18" t="s">
        <v>301</v>
      </c>
      <c r="AM14" s="18"/>
      <c r="AN14" s="18"/>
      <c r="BT14" s="18" t="s">
        <v>215</v>
      </c>
      <c r="BU14" s="4"/>
      <c r="BV14" s="6"/>
      <c r="BW14" s="6"/>
      <c r="BX14" s="6"/>
      <c r="BY14" s="5"/>
      <c r="BZ14" s="6"/>
      <c r="CA14" s="6"/>
      <c r="CB14" s="6"/>
      <c r="CC14" s="18" t="s">
        <v>223</v>
      </c>
      <c r="CE14" s="18" t="s">
        <v>317</v>
      </c>
    </row>
    <row r="15" spans="1:83" ht="15">
      <c r="A15" t="str">
        <f t="shared" si="0"/>
        <v>[PT21]</v>
      </c>
      <c r="B15" s="13" t="s">
        <v>129</v>
      </c>
      <c r="F15" s="13"/>
      <c r="J15" t="s">
        <v>16</v>
      </c>
      <c r="K15" t="s">
        <v>52</v>
      </c>
      <c r="M15" t="str">
        <f t="shared" si="1"/>
        <v>[A14] Pigs (Sus scrofa domesticus)</v>
      </c>
      <c r="T15" t="s">
        <v>90</v>
      </c>
      <c r="BT15" s="18" t="s">
        <v>216</v>
      </c>
      <c r="BU15" s="4"/>
      <c r="BV15" s="6"/>
      <c r="BW15" s="6"/>
      <c r="BX15" s="6"/>
      <c r="BY15" s="22" t="s">
        <v>240</v>
      </c>
      <c r="BZ15" s="6"/>
      <c r="CA15" s="6"/>
      <c r="CB15" s="6"/>
      <c r="CC15" s="23" t="s">
        <v>271</v>
      </c>
      <c r="CE15" s="23" t="s">
        <v>318</v>
      </c>
    </row>
    <row r="16" spans="1:83" ht="15">
      <c r="A16" t="str">
        <f t="shared" si="0"/>
        <v>[PT22]</v>
      </c>
      <c r="B16" s="13" t="s">
        <v>130</v>
      </c>
      <c r="F16" s="13"/>
      <c r="J16" t="s">
        <v>17</v>
      </c>
      <c r="K16" t="s">
        <v>53</v>
      </c>
      <c r="M16" t="str">
        <f t="shared" si="1"/>
        <v>[A15] Goats (Capra aegagrus hircus)</v>
      </c>
      <c r="T16" t="s">
        <v>94</v>
      </c>
      <c r="AL16" s="18" t="s">
        <v>303</v>
      </c>
      <c r="BT16" s="15" t="s">
        <v>217</v>
      </c>
      <c r="BU16" s="4"/>
      <c r="BV16" s="6"/>
      <c r="BW16" s="6"/>
      <c r="BX16" s="6"/>
      <c r="BY16" s="22" t="s">
        <v>241</v>
      </c>
      <c r="BZ16" s="6"/>
      <c r="CA16" s="6"/>
      <c r="CB16" s="6"/>
      <c r="CC16" s="22" t="s">
        <v>276</v>
      </c>
      <c r="CE16" s="22" t="s">
        <v>319</v>
      </c>
    </row>
    <row r="17" spans="1:83" ht="15">
      <c r="A17" t="str">
        <f t="shared" si="0"/>
        <v>[PT23]</v>
      </c>
      <c r="B17" s="13" t="s">
        <v>131</v>
      </c>
      <c r="F17" s="13"/>
      <c r="J17" t="s">
        <v>18</v>
      </c>
      <c r="K17" t="s">
        <v>54</v>
      </c>
      <c r="M17" t="str">
        <f t="shared" si="1"/>
        <v>[A16] Sheep (Ovis aries)</v>
      </c>
      <c r="T17" t="s">
        <v>96</v>
      </c>
      <c r="AL17" s="18" t="s">
        <v>304</v>
      </c>
      <c r="BT17" s="18" t="s">
        <v>218</v>
      </c>
      <c r="BU17" s="4"/>
      <c r="BV17" s="6"/>
      <c r="BW17" s="6"/>
      <c r="BX17" s="6"/>
      <c r="BY17" s="22" t="s">
        <v>242</v>
      </c>
      <c r="BZ17" s="6"/>
      <c r="CA17" s="6"/>
      <c r="CB17" s="6"/>
      <c r="CC17" s="21" t="s">
        <v>239</v>
      </c>
      <c r="CE17" s="21" t="s">
        <v>320</v>
      </c>
    </row>
    <row r="18" spans="1:83" ht="15">
      <c r="A18" t="str">
        <f t="shared" si="0"/>
        <v>[PT24]</v>
      </c>
      <c r="B18" s="13" t="s">
        <v>132</v>
      </c>
      <c r="F18" s="13"/>
      <c r="J18" t="s">
        <v>19</v>
      </c>
      <c r="K18" t="s">
        <v>55</v>
      </c>
      <c r="M18" t="str">
        <f t="shared" si="1"/>
        <v>[A17] Cattle (Bos primigenius)</v>
      </c>
      <c r="T18" t="s">
        <v>97</v>
      </c>
      <c r="AL18" s="18" t="s">
        <v>305</v>
      </c>
      <c r="BT18" s="18" t="s">
        <v>219</v>
      </c>
      <c r="BU18" s="4"/>
      <c r="BV18" s="6"/>
      <c r="BW18" s="6"/>
      <c r="BX18" s="6"/>
      <c r="BY18" s="22" t="s">
        <v>276</v>
      </c>
      <c r="BZ18" s="6"/>
      <c r="CA18" s="6"/>
      <c r="CB18" s="6"/>
      <c r="CC18" s="26" t="s">
        <v>259</v>
      </c>
      <c r="CE18" s="26" t="s">
        <v>321</v>
      </c>
    </row>
    <row r="19" spans="1:83" ht="15">
      <c r="A19" t="str">
        <f t="shared" si="0"/>
        <v>[PT25]</v>
      </c>
      <c r="B19" s="13" t="s">
        <v>133</v>
      </c>
      <c r="F19" s="13"/>
      <c r="J19" t="s">
        <v>20</v>
      </c>
      <c r="K19" t="s">
        <v>56</v>
      </c>
      <c r="M19" t="str">
        <f t="shared" si="1"/>
        <v>[A18] Prosimians (Prosimia)</v>
      </c>
      <c r="O19">
        <v>1</v>
      </c>
      <c r="T19" t="s">
        <v>98</v>
      </c>
      <c r="BT19" s="18" t="s">
        <v>220</v>
      </c>
      <c r="BU19" s="4"/>
      <c r="BV19" s="6"/>
      <c r="BW19" s="6"/>
      <c r="BX19" s="6"/>
      <c r="BY19" s="5"/>
      <c r="BZ19" s="6"/>
      <c r="CA19" s="6"/>
      <c r="CB19" s="6"/>
      <c r="CC19" s="25" t="s">
        <v>265</v>
      </c>
      <c r="CE19" s="25" t="s">
        <v>322</v>
      </c>
    </row>
    <row r="20" spans="1:83" ht="15">
      <c r="A20" t="str">
        <f t="shared" si="0"/>
        <v>[PT26]</v>
      </c>
      <c r="B20" s="13" t="s">
        <v>283</v>
      </c>
      <c r="F20" s="13"/>
      <c r="J20" t="s">
        <v>21</v>
      </c>
      <c r="K20" t="s">
        <v>57</v>
      </c>
      <c r="M20" s="9" t="str">
        <f t="shared" si="1"/>
        <v>[A19] Marmoset and tamarins (eg. Callithrix jacchus)</v>
      </c>
      <c r="O20">
        <v>1</v>
      </c>
      <c r="T20" t="s">
        <v>100</v>
      </c>
      <c r="AL20" s="18" t="s">
        <v>306</v>
      </c>
      <c r="BT20" s="18" t="s">
        <v>221</v>
      </c>
      <c r="BU20" s="4"/>
      <c r="BV20" s="6"/>
      <c r="BW20" s="6"/>
      <c r="BX20" s="6"/>
      <c r="BY20" s="24" t="s">
        <v>243</v>
      </c>
      <c r="BZ20" s="6"/>
      <c r="CA20" s="6"/>
      <c r="CB20" s="6"/>
      <c r="CC20" s="9" t="s">
        <v>257</v>
      </c>
      <c r="CE20" s="9" t="s">
        <v>323</v>
      </c>
    </row>
    <row r="21" spans="1:83" ht="15">
      <c r="A21" t="str">
        <f t="shared" si="0"/>
        <v>[PT27]</v>
      </c>
      <c r="B21" s="13" t="s">
        <v>134</v>
      </c>
      <c r="F21" s="13"/>
      <c r="J21" t="s">
        <v>22</v>
      </c>
      <c r="K21" t="s">
        <v>58</v>
      </c>
      <c r="M21" s="9" t="str">
        <f t="shared" si="1"/>
        <v>[A20] Cynomolgus monkey (Macaca fascicularis)</v>
      </c>
      <c r="O21">
        <v>1</v>
      </c>
      <c r="T21" t="s">
        <v>101</v>
      </c>
      <c r="AL21" s="18" t="s">
        <v>305</v>
      </c>
      <c r="BT21" s="18" t="s">
        <v>222</v>
      </c>
      <c r="BU21" s="4"/>
      <c r="BV21" s="6"/>
      <c r="BW21" s="6"/>
      <c r="BX21" s="6"/>
      <c r="BY21" s="24" t="s">
        <v>244</v>
      </c>
      <c r="BZ21" s="6"/>
      <c r="CA21" s="6"/>
      <c r="CB21" s="6"/>
      <c r="CC21" s="20" t="s">
        <v>275</v>
      </c>
      <c r="CE21" s="20" t="s">
        <v>324</v>
      </c>
    </row>
    <row r="22" spans="1:80" ht="15">
      <c r="A22" t="str">
        <f t="shared" si="0"/>
        <v>[PT28]</v>
      </c>
      <c r="B22" s="13" t="s">
        <v>135</v>
      </c>
      <c r="F22" s="13"/>
      <c r="J22" t="s">
        <v>23</v>
      </c>
      <c r="K22" t="s">
        <v>59</v>
      </c>
      <c r="M22" s="9" t="str">
        <f t="shared" si="1"/>
        <v>[A21] Rhesus monkey (Macaca mulatta)</v>
      </c>
      <c r="O22">
        <v>1</v>
      </c>
      <c r="T22" t="s">
        <v>103</v>
      </c>
      <c r="AL22" s="18" t="s">
        <v>304</v>
      </c>
      <c r="BT22" s="18" t="s">
        <v>223</v>
      </c>
      <c r="BU22" s="4"/>
      <c r="BV22" s="6"/>
      <c r="BW22" s="6"/>
      <c r="BX22" s="6"/>
      <c r="BY22" s="23" t="s">
        <v>271</v>
      </c>
      <c r="BZ22" s="6"/>
      <c r="CA22" s="6"/>
      <c r="CB22" s="6"/>
    </row>
    <row r="23" spans="1:81" ht="15">
      <c r="A23" t="str">
        <f t="shared" si="0"/>
        <v>[PT29]</v>
      </c>
      <c r="B23" s="13" t="s">
        <v>136</v>
      </c>
      <c r="F23" s="13"/>
      <c r="J23" t="s">
        <v>24</v>
      </c>
      <c r="K23" t="s">
        <v>60</v>
      </c>
      <c r="M23" s="9" t="str">
        <f t="shared" si="1"/>
        <v>[A22] Vervets Chlorocebus spp. (usually either pygerythrus or sabaeus)</v>
      </c>
      <c r="O23">
        <v>1</v>
      </c>
      <c r="T23" t="s">
        <v>104</v>
      </c>
      <c r="BT23" s="6"/>
      <c r="BU23" s="4"/>
      <c r="BV23" s="6"/>
      <c r="BW23" s="6"/>
      <c r="BX23" s="6"/>
      <c r="BY23" s="6"/>
      <c r="BZ23" s="6"/>
      <c r="CA23" s="6"/>
      <c r="CB23" s="6"/>
      <c r="CC23" s="6"/>
    </row>
    <row r="24" spans="1:82" ht="15">
      <c r="A24" t="str">
        <f t="shared" si="0"/>
        <v>[PT30]</v>
      </c>
      <c r="B24" s="13" t="s">
        <v>137</v>
      </c>
      <c r="F24" s="13"/>
      <c r="J24" t="s">
        <v>25</v>
      </c>
      <c r="K24" t="s">
        <v>61</v>
      </c>
      <c r="M24" s="9" t="str">
        <f t="shared" si="1"/>
        <v>[A23] Baboons (Papio spp.)</v>
      </c>
      <c r="O24">
        <v>1</v>
      </c>
      <c r="T24" t="s">
        <v>105</v>
      </c>
      <c r="AL24" s="18" t="s">
        <v>313</v>
      </c>
      <c r="BT24" s="20" t="s">
        <v>224</v>
      </c>
      <c r="BU24" s="4"/>
      <c r="BV24" s="6"/>
      <c r="BW24" s="6"/>
      <c r="BX24" s="6"/>
      <c r="BY24" s="6"/>
      <c r="BZ24" s="9" t="s">
        <v>245</v>
      </c>
      <c r="CA24" s="26"/>
      <c r="CB24" s="6"/>
      <c r="CC24" s="6"/>
      <c r="CD24" s="26" t="s">
        <v>258</v>
      </c>
    </row>
    <row r="25" spans="1:82" ht="15">
      <c r="A25" t="str">
        <f t="shared" si="0"/>
        <v>[PT31]</v>
      </c>
      <c r="B25" s="13" t="s">
        <v>138</v>
      </c>
      <c r="F25" s="13"/>
      <c r="J25" t="s">
        <v>26</v>
      </c>
      <c r="K25" t="s">
        <v>62</v>
      </c>
      <c r="M25" s="9" t="str">
        <f t="shared" si="1"/>
        <v>[A24] Squirrel monkey (eg. Saimiri sciureus)</v>
      </c>
      <c r="O25">
        <v>1</v>
      </c>
      <c r="T25" t="s">
        <v>107</v>
      </c>
      <c r="AL25" s="18" t="s">
        <v>316</v>
      </c>
      <c r="BT25" s="20" t="s">
        <v>225</v>
      </c>
      <c r="BU25" s="4"/>
      <c r="BV25" s="6"/>
      <c r="BW25" s="6"/>
      <c r="BX25" s="6"/>
      <c r="BY25" s="6"/>
      <c r="BZ25" s="9" t="s">
        <v>246</v>
      </c>
      <c r="CA25" s="6"/>
      <c r="CB25" s="6"/>
      <c r="CC25" s="6"/>
      <c r="CD25" s="26" t="s">
        <v>259</v>
      </c>
    </row>
    <row r="26" spans="1:82" ht="15.75">
      <c r="A26" t="str">
        <f t="shared" si="0"/>
        <v>[PT32]</v>
      </c>
      <c r="B26" s="13" t="s">
        <v>284</v>
      </c>
      <c r="D26">
        <v>1</v>
      </c>
      <c r="F26" s="13"/>
      <c r="J26" t="s">
        <v>27</v>
      </c>
      <c r="K26" s="12" t="s">
        <v>63</v>
      </c>
      <c r="M26" s="9" t="str">
        <f t="shared" si="1"/>
        <v>[A25] Other species of non-human primates (other species of Ceboidea and Cercopithecoidea)</v>
      </c>
      <c r="N26">
        <v>1</v>
      </c>
      <c r="O26">
        <v>1</v>
      </c>
      <c r="T26" t="s">
        <v>106</v>
      </c>
      <c r="AL26" s="28" t="s">
        <v>314</v>
      </c>
      <c r="BT26" s="20" t="s">
        <v>226</v>
      </c>
      <c r="BU26" s="4"/>
      <c r="BV26" s="6"/>
      <c r="BW26" s="6"/>
      <c r="BX26" s="6"/>
      <c r="BY26" s="6"/>
      <c r="BZ26" s="9" t="s">
        <v>247</v>
      </c>
      <c r="CA26" s="6"/>
      <c r="CB26" s="6"/>
      <c r="CC26" s="6"/>
      <c r="CD26" s="26" t="s">
        <v>260</v>
      </c>
    </row>
    <row r="27" spans="1:81" ht="15.75">
      <c r="A27" t="str">
        <f t="shared" si="0"/>
        <v>[PT33]</v>
      </c>
      <c r="B27" s="13" t="s">
        <v>139</v>
      </c>
      <c r="F27" s="13"/>
      <c r="J27" t="s">
        <v>28</v>
      </c>
      <c r="K27" t="s">
        <v>64</v>
      </c>
      <c r="M27" t="str">
        <f t="shared" si="1"/>
        <v>[A26] Apes (Hominoidea)</v>
      </c>
      <c r="O27">
        <v>1</v>
      </c>
      <c r="T27" t="s">
        <v>92</v>
      </c>
      <c r="AL27" s="28" t="s">
        <v>315</v>
      </c>
      <c r="BT27" s="20" t="s">
        <v>227</v>
      </c>
      <c r="BU27" s="4"/>
      <c r="BV27" s="6"/>
      <c r="BW27" s="6"/>
      <c r="BX27" s="6"/>
      <c r="BZ27" s="9" t="s">
        <v>248</v>
      </c>
      <c r="CA27" s="6"/>
      <c r="CB27" s="6"/>
      <c r="CC27" s="6"/>
    </row>
    <row r="28" spans="1:82" ht="15.75">
      <c r="A28" t="str">
        <f t="shared" si="0"/>
        <v>[PT34]</v>
      </c>
      <c r="B28" s="13" t="s">
        <v>140</v>
      </c>
      <c r="F28" s="13"/>
      <c r="J28" t="s">
        <v>29</v>
      </c>
      <c r="K28" s="12" t="s">
        <v>65</v>
      </c>
      <c r="M28" t="str">
        <f t="shared" si="1"/>
        <v>[A27] Other Mammals (other Mammalia)</v>
      </c>
      <c r="N28">
        <v>1</v>
      </c>
      <c r="T28" t="s">
        <v>109</v>
      </c>
      <c r="AL28" s="28" t="s">
        <v>329</v>
      </c>
      <c r="BT28" s="20" t="s">
        <v>228</v>
      </c>
      <c r="BU28" s="4"/>
      <c r="BV28" s="6"/>
      <c r="BW28" s="6"/>
      <c r="BX28" s="6"/>
      <c r="BY28" s="6"/>
      <c r="BZ28" s="9" t="s">
        <v>249</v>
      </c>
      <c r="CA28" s="16"/>
      <c r="CB28" s="6"/>
      <c r="CC28" s="6"/>
      <c r="CD28" s="16" t="s">
        <v>261</v>
      </c>
    </row>
    <row r="29" spans="1:82" ht="15.75">
      <c r="A29" t="str">
        <f t="shared" si="0"/>
        <v>[PT35]</v>
      </c>
      <c r="B29" s="13" t="s">
        <v>141</v>
      </c>
      <c r="F29" s="13"/>
      <c r="J29" t="s">
        <v>30</v>
      </c>
      <c r="K29" t="s">
        <v>66</v>
      </c>
      <c r="M29" t="str">
        <f t="shared" si="1"/>
        <v>[A28] Domestic fowl (Gallus gallus domesticus)</v>
      </c>
      <c r="T29" t="s">
        <v>110</v>
      </c>
      <c r="AL29" s="28" t="s">
        <v>328</v>
      </c>
      <c r="BT29" s="20" t="s">
        <v>274</v>
      </c>
      <c r="BU29" s="4"/>
      <c r="BV29" s="6"/>
      <c r="BW29" s="6"/>
      <c r="BX29" s="6"/>
      <c r="BY29" s="6"/>
      <c r="BZ29" s="9" t="s">
        <v>277</v>
      </c>
      <c r="CA29" s="6"/>
      <c r="CB29" s="6"/>
      <c r="CC29" s="6"/>
      <c r="CD29" s="16" t="s">
        <v>262</v>
      </c>
    </row>
    <row r="30" spans="1:82" ht="15">
      <c r="A30" t="str">
        <f t="shared" si="0"/>
        <v>[PT36]</v>
      </c>
      <c r="B30" s="13" t="s">
        <v>142</v>
      </c>
      <c r="F30" s="13"/>
      <c r="J30" t="s">
        <v>31</v>
      </c>
      <c r="K30" s="12" t="s">
        <v>67</v>
      </c>
      <c r="M30" t="str">
        <f t="shared" si="1"/>
        <v>[A29] Other birds (other Aves)</v>
      </c>
      <c r="N30">
        <v>1</v>
      </c>
      <c r="T30" t="s">
        <v>82</v>
      </c>
      <c r="BT30" s="20" t="s">
        <v>229</v>
      </c>
      <c r="BU30" s="6"/>
      <c r="BV30" s="6"/>
      <c r="BW30" s="6"/>
      <c r="BX30" s="6"/>
      <c r="BY30" s="6"/>
      <c r="BZ30" s="9" t="s">
        <v>250</v>
      </c>
      <c r="CA30" s="6"/>
      <c r="CB30" s="6"/>
      <c r="CC30" s="6"/>
      <c r="CD30" s="16" t="s">
        <v>263</v>
      </c>
    </row>
    <row r="31" spans="1:81" ht="15">
      <c r="A31" t="str">
        <f t="shared" si="0"/>
        <v>[PT37]</v>
      </c>
      <c r="B31" s="13" t="s">
        <v>143</v>
      </c>
      <c r="F31" s="13"/>
      <c r="J31" t="s">
        <v>32</v>
      </c>
      <c r="K31" t="s">
        <v>68</v>
      </c>
      <c r="M31" t="str">
        <f t="shared" si="1"/>
        <v>[A30] Reptiles (Reptilia)</v>
      </c>
      <c r="T31" t="s">
        <v>82</v>
      </c>
      <c r="BT31" s="20" t="s">
        <v>230</v>
      </c>
      <c r="BU31" s="6"/>
      <c r="BV31" s="6"/>
      <c r="BW31" s="6"/>
      <c r="BX31" s="6"/>
      <c r="BY31" s="6"/>
      <c r="BZ31" s="9" t="s">
        <v>251</v>
      </c>
      <c r="CA31" s="6"/>
      <c r="CB31" s="6"/>
      <c r="CC31" s="6"/>
    </row>
    <row r="32" spans="1:81" ht="15">
      <c r="A32" t="str">
        <f t="shared" si="0"/>
        <v>[PE40]</v>
      </c>
      <c r="B32" s="13" t="s">
        <v>144</v>
      </c>
      <c r="F32" s="13"/>
      <c r="J32" t="s">
        <v>33</v>
      </c>
      <c r="K32" t="s">
        <v>69</v>
      </c>
      <c r="M32" t="str">
        <f t="shared" si="1"/>
        <v>[A31] Rana (Rana temporaria and Rana pipiens)</v>
      </c>
      <c r="T32" t="s">
        <v>82</v>
      </c>
      <c r="BT32" s="20" t="s">
        <v>231</v>
      </c>
      <c r="BU32" s="6"/>
      <c r="BV32" s="6"/>
      <c r="BW32" s="6"/>
      <c r="BX32" s="6"/>
      <c r="BY32" s="6"/>
      <c r="BZ32" s="9" t="s">
        <v>252</v>
      </c>
      <c r="CA32" s="6"/>
      <c r="CB32" s="6"/>
      <c r="CC32" s="6"/>
    </row>
    <row r="33" spans="1:81" ht="15">
      <c r="A33" t="str">
        <f t="shared" si="0"/>
        <v>[PS41]</v>
      </c>
      <c r="B33" s="13" t="s">
        <v>145</v>
      </c>
      <c r="F33" s="13"/>
      <c r="J33" t="s">
        <v>34</v>
      </c>
      <c r="K33" t="s">
        <v>70</v>
      </c>
      <c r="M33" t="str">
        <f t="shared" si="1"/>
        <v>[A32] Xenopus (Xenopus laevis and Xenopus tropicalis)</v>
      </c>
      <c r="T33" t="s">
        <v>82</v>
      </c>
      <c r="BT33" s="20" t="s">
        <v>232</v>
      </c>
      <c r="BU33" s="6"/>
      <c r="BV33" s="6"/>
      <c r="BW33" s="6"/>
      <c r="BX33" s="6"/>
      <c r="BY33" s="6"/>
      <c r="BZ33" s="9" t="s">
        <v>253</v>
      </c>
      <c r="CA33" s="6"/>
      <c r="CB33" s="6"/>
      <c r="CC33" s="6"/>
    </row>
    <row r="34" spans="1:81" ht="15">
      <c r="A34" t="str">
        <f t="shared" si="0"/>
        <v>[PE42]</v>
      </c>
      <c r="B34" s="13" t="s">
        <v>146</v>
      </c>
      <c r="F34" s="13"/>
      <c r="J34" t="s">
        <v>35</v>
      </c>
      <c r="K34" s="12" t="s">
        <v>71</v>
      </c>
      <c r="M34" t="str">
        <f t="shared" si="1"/>
        <v>[A33] Other Amphibians (other Amphibia)</v>
      </c>
      <c r="N34">
        <v>1</v>
      </c>
      <c r="T34" t="s">
        <v>82</v>
      </c>
      <c r="BT34" s="20" t="s">
        <v>233</v>
      </c>
      <c r="BU34" s="6"/>
      <c r="BV34" s="6"/>
      <c r="BW34" s="6"/>
      <c r="BX34" s="6"/>
      <c r="BY34" s="6"/>
      <c r="BZ34" s="9" t="s">
        <v>278</v>
      </c>
      <c r="CA34" s="6"/>
      <c r="CB34" s="6"/>
      <c r="CC34" s="6"/>
    </row>
    <row r="35" spans="1:81" ht="15">
      <c r="A35" t="str">
        <f t="shared" si="0"/>
        <v>[PF43]</v>
      </c>
      <c r="B35" s="13" t="s">
        <v>147</v>
      </c>
      <c r="D35" s="2"/>
      <c r="E35" s="2"/>
      <c r="F35" s="13"/>
      <c r="J35" t="s">
        <v>36</v>
      </c>
      <c r="K35" t="s">
        <v>72</v>
      </c>
      <c r="M35" t="str">
        <f t="shared" si="1"/>
        <v>[A34] Zebra fish (Danio rerio)</v>
      </c>
      <c r="T35" t="s">
        <v>82</v>
      </c>
      <c r="BT35" s="20" t="s">
        <v>275</v>
      </c>
      <c r="BU35" s="6"/>
      <c r="BV35" s="6"/>
      <c r="BW35" s="6"/>
      <c r="BX35" s="6"/>
      <c r="BY35" s="6"/>
      <c r="BZ35" s="9" t="s">
        <v>254</v>
      </c>
      <c r="CA35" s="6"/>
      <c r="CB35" s="6"/>
      <c r="CC35" s="6"/>
    </row>
    <row r="36" spans="1:81" ht="15">
      <c r="A36" t="str">
        <f t="shared" si="0"/>
        <v>[PG43]</v>
      </c>
      <c r="B36" s="13" t="s">
        <v>148</v>
      </c>
      <c r="D36" s="2"/>
      <c r="E36" s="2"/>
      <c r="F36" s="13"/>
      <c r="J36" t="s">
        <v>37</v>
      </c>
      <c r="K36" s="12" t="s">
        <v>73</v>
      </c>
      <c r="M36" t="str">
        <f t="shared" si="1"/>
        <v>[A35] Other Fish (other Pisces)</v>
      </c>
      <c r="N36">
        <v>1</v>
      </c>
      <c r="T36" t="s">
        <v>82</v>
      </c>
      <c r="BT36" s="20" t="s">
        <v>234</v>
      </c>
      <c r="BU36" s="6"/>
      <c r="BV36" s="6"/>
      <c r="BW36" s="6"/>
      <c r="BX36" s="6"/>
      <c r="BY36" s="6"/>
      <c r="BZ36" s="9" t="s">
        <v>255</v>
      </c>
      <c r="CA36" s="6"/>
      <c r="CB36" s="6"/>
      <c r="CC36" s="6"/>
    </row>
    <row r="37" spans="1:82" ht="15">
      <c r="A37" t="str">
        <f t="shared" si="0"/>
        <v>[PR51]</v>
      </c>
      <c r="B37" s="14" t="s">
        <v>149</v>
      </c>
      <c r="C37">
        <v>1</v>
      </c>
      <c r="D37" s="2"/>
      <c r="E37" s="2"/>
      <c r="F37" s="13"/>
      <c r="J37" t="s">
        <v>38</v>
      </c>
      <c r="K37" t="s">
        <v>74</v>
      </c>
      <c r="M37" t="str">
        <f t="shared" si="1"/>
        <v>[A36] Cephalopods (Cephalopoda)</v>
      </c>
      <c r="T37" t="s">
        <v>82</v>
      </c>
      <c r="BT37" s="20" t="s">
        <v>235</v>
      </c>
      <c r="BZ37" s="9" t="s">
        <v>266</v>
      </c>
      <c r="CA37" s="25"/>
      <c r="CD37" s="25" t="s">
        <v>267</v>
      </c>
    </row>
    <row r="38" spans="1:82" ht="15">
      <c r="A38" t="str">
        <f t="shared" si="0"/>
        <v>[PR52]</v>
      </c>
      <c r="B38" s="14" t="s">
        <v>150</v>
      </c>
      <c r="C38" s="2">
        <v>1</v>
      </c>
      <c r="D38" s="2"/>
      <c r="E38" s="2"/>
      <c r="F38" s="13"/>
      <c r="I38" s="3"/>
      <c r="J38" t="s">
        <v>82</v>
      </c>
      <c r="T38" t="s">
        <v>82</v>
      </c>
      <c r="BT38" s="20" t="s">
        <v>236</v>
      </c>
      <c r="BZ38" s="9" t="s">
        <v>279</v>
      </c>
      <c r="CD38" s="25" t="s">
        <v>268</v>
      </c>
    </row>
    <row r="39" spans="1:82" ht="15">
      <c r="A39" t="str">
        <f t="shared" si="0"/>
        <v>[PR53]</v>
      </c>
      <c r="B39" s="14" t="s">
        <v>285</v>
      </c>
      <c r="C39" s="2">
        <v>1</v>
      </c>
      <c r="D39" s="2">
        <v>1</v>
      </c>
      <c r="E39" s="2"/>
      <c r="F39" s="13"/>
      <c r="I39" s="3"/>
      <c r="J39" t="s">
        <v>82</v>
      </c>
      <c r="T39" t="s">
        <v>82</v>
      </c>
      <c r="BT39" s="20" t="s">
        <v>237</v>
      </c>
      <c r="BZ39" s="9" t="s">
        <v>256</v>
      </c>
      <c r="CD39" s="25" t="s">
        <v>269</v>
      </c>
    </row>
    <row r="40" spans="1:82" ht="15">
      <c r="A40" t="str">
        <f t="shared" si="0"/>
        <v>[PR61]</v>
      </c>
      <c r="B40" s="14" t="s">
        <v>151</v>
      </c>
      <c r="C40" s="4">
        <v>1</v>
      </c>
      <c r="E40" s="2"/>
      <c r="F40" s="13"/>
      <c r="I40" s="3"/>
      <c r="J40" t="s">
        <v>82</v>
      </c>
      <c r="T40" t="s">
        <v>82</v>
      </c>
      <c r="BT40" s="20" t="s">
        <v>238</v>
      </c>
      <c r="BZ40" s="9" t="s">
        <v>257</v>
      </c>
      <c r="CD40" s="25" t="s">
        <v>270</v>
      </c>
    </row>
    <row r="41" spans="1:82" ht="15">
      <c r="A41" t="str">
        <f t="shared" si="0"/>
        <v>[PR62]</v>
      </c>
      <c r="B41" s="14" t="s">
        <v>152</v>
      </c>
      <c r="C41" s="4">
        <v>1</v>
      </c>
      <c r="E41" s="2"/>
      <c r="F41" s="13"/>
      <c r="I41" s="2"/>
      <c r="J41" t="s">
        <v>82</v>
      </c>
      <c r="T41" t="s">
        <v>82</v>
      </c>
      <c r="CD41" s="25" t="s">
        <v>264</v>
      </c>
    </row>
    <row r="42" spans="1:82" ht="15">
      <c r="A42" t="str">
        <f t="shared" si="0"/>
        <v>[PR63]</v>
      </c>
      <c r="B42" s="14" t="s">
        <v>153</v>
      </c>
      <c r="C42" s="4">
        <v>1</v>
      </c>
      <c r="F42" s="13"/>
      <c r="J42" t="s">
        <v>82</v>
      </c>
      <c r="T42" t="s">
        <v>82</v>
      </c>
      <c r="CD42" s="25" t="s">
        <v>265</v>
      </c>
    </row>
    <row r="43" spans="1:20" ht="15">
      <c r="A43" t="str">
        <f t="shared" si="0"/>
        <v>[PR64]</v>
      </c>
      <c r="B43" s="14" t="s">
        <v>286</v>
      </c>
      <c r="C43" s="4">
        <v>1</v>
      </c>
      <c r="D43">
        <v>1</v>
      </c>
      <c r="F43" s="13"/>
      <c r="J43" t="s">
        <v>82</v>
      </c>
      <c r="T43" t="s">
        <v>82</v>
      </c>
    </row>
    <row r="44" spans="1:20" ht="15">
      <c r="A44" t="str">
        <f t="shared" si="0"/>
        <v>[PR71]</v>
      </c>
      <c r="B44" s="14" t="s">
        <v>154</v>
      </c>
      <c r="C44" s="4">
        <v>1</v>
      </c>
      <c r="D44">
        <v>1</v>
      </c>
      <c r="F44" s="13"/>
      <c r="J44" t="s">
        <v>82</v>
      </c>
      <c r="T44" t="s">
        <v>82</v>
      </c>
    </row>
    <row r="45" spans="1:20" ht="15">
      <c r="A45" t="str">
        <f t="shared" si="0"/>
        <v>[PR81]</v>
      </c>
      <c r="B45" s="14" t="s">
        <v>155</v>
      </c>
      <c r="C45" s="4">
        <v>1</v>
      </c>
      <c r="F45" s="13"/>
      <c r="T45" t="s">
        <v>82</v>
      </c>
    </row>
    <row r="46" spans="1:20" ht="15">
      <c r="A46" t="str">
        <f t="shared" si="0"/>
        <v>[PR82]</v>
      </c>
      <c r="B46" s="14" t="s">
        <v>156</v>
      </c>
      <c r="C46" s="4">
        <v>1</v>
      </c>
      <c r="D46">
        <v>1</v>
      </c>
      <c r="F46" s="13"/>
      <c r="T46" t="s">
        <v>82</v>
      </c>
    </row>
    <row r="47" spans="1:20" ht="15">
      <c r="A47" t="str">
        <f t="shared" si="0"/>
        <v>[PR83]</v>
      </c>
      <c r="B47" s="14" t="s">
        <v>157</v>
      </c>
      <c r="C47" s="4">
        <v>1</v>
      </c>
      <c r="F47" s="13"/>
      <c r="T47" t="s">
        <v>82</v>
      </c>
    </row>
    <row r="48" spans="1:20" ht="15">
      <c r="A48" t="str">
        <f t="shared" si="0"/>
        <v>[PR84]</v>
      </c>
      <c r="B48" s="14" t="s">
        <v>158</v>
      </c>
      <c r="C48" s="4">
        <v>1</v>
      </c>
      <c r="F48" s="13"/>
      <c r="T48" t="s">
        <v>82</v>
      </c>
    </row>
    <row r="49" spans="1:20" ht="15">
      <c r="A49" t="str">
        <f t="shared" si="0"/>
        <v>[PR85]</v>
      </c>
      <c r="B49" s="14" t="s">
        <v>159</v>
      </c>
      <c r="C49" s="4">
        <v>1</v>
      </c>
      <c r="F49" s="13"/>
      <c r="T49" t="s">
        <v>82</v>
      </c>
    </row>
    <row r="50" spans="1:20" ht="15">
      <c r="A50" t="str">
        <f t="shared" si="0"/>
        <v>[PR86]</v>
      </c>
      <c r="B50" s="14" t="s">
        <v>160</v>
      </c>
      <c r="C50" s="4">
        <v>1</v>
      </c>
      <c r="F50" s="13"/>
      <c r="T50" t="s">
        <v>82</v>
      </c>
    </row>
    <row r="51" spans="1:20" ht="15">
      <c r="A51" t="str">
        <f t="shared" si="0"/>
        <v>[PR87]</v>
      </c>
      <c r="B51" s="14" t="s">
        <v>161</v>
      </c>
      <c r="C51" s="4">
        <v>1</v>
      </c>
      <c r="D51" s="2"/>
      <c r="E51" s="2"/>
      <c r="F51" s="13"/>
      <c r="K51" s="12"/>
      <c r="T51" t="s">
        <v>82</v>
      </c>
    </row>
    <row r="52" spans="1:20" ht="15">
      <c r="A52" t="str">
        <f t="shared" si="0"/>
        <v>[PR88]</v>
      </c>
      <c r="B52" s="14" t="s">
        <v>162</v>
      </c>
      <c r="C52" s="4">
        <v>1</v>
      </c>
      <c r="D52" s="2"/>
      <c r="E52" s="2"/>
      <c r="F52" s="13"/>
      <c r="K52" s="12"/>
      <c r="T52" t="s">
        <v>82</v>
      </c>
    </row>
    <row r="53" spans="1:20" ht="15">
      <c r="A53" t="str">
        <f t="shared" si="0"/>
        <v>[PR89]</v>
      </c>
      <c r="B53" s="14" t="s">
        <v>163</v>
      </c>
      <c r="C53" s="4">
        <v>1</v>
      </c>
      <c r="D53" s="2"/>
      <c r="E53" s="2"/>
      <c r="F53" s="13"/>
      <c r="K53" s="12"/>
      <c r="T53" t="s">
        <v>82</v>
      </c>
    </row>
    <row r="54" spans="1:20" ht="15">
      <c r="A54" t="str">
        <f t="shared" si="0"/>
        <v>[PR90]</v>
      </c>
      <c r="B54" s="14" t="s">
        <v>287</v>
      </c>
      <c r="C54" s="4">
        <v>1</v>
      </c>
      <c r="D54" s="2"/>
      <c r="E54" s="2"/>
      <c r="F54" s="13"/>
      <c r="K54" s="12"/>
      <c r="T54" t="s">
        <v>82</v>
      </c>
    </row>
    <row r="55" spans="1:20" ht="15">
      <c r="A55" t="str">
        <f t="shared" si="0"/>
        <v>[PR91]</v>
      </c>
      <c r="B55" s="14" t="s">
        <v>164</v>
      </c>
      <c r="C55" s="4">
        <v>1</v>
      </c>
      <c r="D55" s="2"/>
      <c r="E55" s="2"/>
      <c r="F55" s="13"/>
      <c r="K55" s="12"/>
      <c r="T55" t="s">
        <v>82</v>
      </c>
    </row>
    <row r="56" spans="1:20" ht="15">
      <c r="A56" t="str">
        <f t="shared" si="0"/>
        <v>[PR92]</v>
      </c>
      <c r="B56" s="14" t="s">
        <v>165</v>
      </c>
      <c r="C56" s="4">
        <v>1</v>
      </c>
      <c r="D56" s="2"/>
      <c r="E56" s="2"/>
      <c r="F56" s="13"/>
      <c r="K56" s="12"/>
      <c r="T56" t="s">
        <v>82</v>
      </c>
    </row>
    <row r="57" spans="1:20" ht="15">
      <c r="A57" t="str">
        <f t="shared" si="0"/>
        <v>[PR93]</v>
      </c>
      <c r="B57" s="14" t="s">
        <v>166</v>
      </c>
      <c r="C57" s="4">
        <v>1</v>
      </c>
      <c r="D57" s="2"/>
      <c r="E57" s="2"/>
      <c r="F57" s="13"/>
      <c r="K57" s="12"/>
      <c r="T57" t="s">
        <v>82</v>
      </c>
    </row>
    <row r="58" spans="1:20" ht="15">
      <c r="A58" t="str">
        <f t="shared" si="0"/>
        <v>[PR94]</v>
      </c>
      <c r="B58" s="14" t="s">
        <v>167</v>
      </c>
      <c r="C58" s="4">
        <v>1</v>
      </c>
      <c r="D58" s="2"/>
      <c r="E58" s="2"/>
      <c r="F58" s="13"/>
      <c r="I58" s="2"/>
      <c r="T58" t="s">
        <v>82</v>
      </c>
    </row>
    <row r="59" spans="1:20" ht="15">
      <c r="A59" t="str">
        <f t="shared" si="0"/>
        <v>[PR95]</v>
      </c>
      <c r="B59" s="14" t="s">
        <v>288</v>
      </c>
      <c r="C59" s="4">
        <v>1</v>
      </c>
      <c r="D59" s="2"/>
      <c r="E59" s="2"/>
      <c r="F59" s="13"/>
      <c r="I59" s="2"/>
      <c r="T59" t="s">
        <v>82</v>
      </c>
    </row>
    <row r="60" spans="1:20" ht="15">
      <c r="A60" t="str">
        <f t="shared" si="0"/>
        <v>[PR96]</v>
      </c>
      <c r="B60" s="14" t="s">
        <v>168</v>
      </c>
      <c r="C60" s="4">
        <v>1</v>
      </c>
      <c r="D60" s="2"/>
      <c r="E60" s="2"/>
      <c r="F60" s="13"/>
      <c r="I60" s="2"/>
      <c r="T60" t="s">
        <v>82</v>
      </c>
    </row>
    <row r="61" spans="1:20" ht="15">
      <c r="A61" t="str">
        <f t="shared" si="0"/>
        <v>[PR97]</v>
      </c>
      <c r="B61" s="14" t="s">
        <v>169</v>
      </c>
      <c r="C61" s="4">
        <v>1</v>
      </c>
      <c r="D61" s="2"/>
      <c r="E61" s="2"/>
      <c r="F61" s="13"/>
      <c r="T61" t="s">
        <v>82</v>
      </c>
    </row>
    <row r="62" spans="1:20" ht="15">
      <c r="A62" t="str">
        <f t="shared" si="0"/>
        <v>[PR98]</v>
      </c>
      <c r="B62" s="14" t="s">
        <v>170</v>
      </c>
      <c r="C62" s="4">
        <v>1</v>
      </c>
      <c r="D62" s="2"/>
      <c r="E62" s="2"/>
      <c r="F62" s="13"/>
      <c r="T62" t="s">
        <v>82</v>
      </c>
    </row>
    <row r="63" spans="1:20" ht="15">
      <c r="A63" t="str">
        <f t="shared" si="0"/>
        <v>[PR99]</v>
      </c>
      <c r="B63" s="14" t="s">
        <v>171</v>
      </c>
      <c r="C63" s="4">
        <v>1</v>
      </c>
      <c r="F63" s="13"/>
      <c r="T63" t="s">
        <v>82</v>
      </c>
    </row>
    <row r="64" spans="1:20" ht="15">
      <c r="A64" t="str">
        <f t="shared" si="0"/>
        <v>[PR100</v>
      </c>
      <c r="B64" s="14" t="s">
        <v>172</v>
      </c>
      <c r="C64" s="4">
        <v>1</v>
      </c>
      <c r="F64" s="13"/>
      <c r="T64" t="s">
        <v>82</v>
      </c>
    </row>
    <row r="65" spans="1:20" ht="15">
      <c r="A65" t="str">
        <f t="shared" si="0"/>
        <v>[PR101</v>
      </c>
      <c r="B65" s="14" t="s">
        <v>173</v>
      </c>
      <c r="C65" s="4">
        <v>1</v>
      </c>
      <c r="F65" s="13"/>
      <c r="T65" t="s">
        <v>82</v>
      </c>
    </row>
    <row r="66" spans="1:20" ht="15">
      <c r="A66" t="str">
        <f t="shared" si="0"/>
        <v>[PR102</v>
      </c>
      <c r="B66" s="14" t="s">
        <v>290</v>
      </c>
      <c r="C66" s="4">
        <v>1</v>
      </c>
      <c r="F66" s="13"/>
      <c r="T66" t="s">
        <v>82</v>
      </c>
    </row>
    <row r="67" spans="1:20" ht="15">
      <c r="A67" t="str">
        <f>MID(B67,1,6)</f>
        <v>[PR103</v>
      </c>
      <c r="B67" s="14" t="s">
        <v>291</v>
      </c>
      <c r="C67" s="4">
        <v>1</v>
      </c>
      <c r="D67">
        <v>1</v>
      </c>
      <c r="F67" s="13"/>
      <c r="T67" t="s">
        <v>82</v>
      </c>
    </row>
    <row r="68" spans="1:20" ht="15">
      <c r="A68" t="str">
        <f>MID(B68,1,6)</f>
        <v>[PR104</v>
      </c>
      <c r="B68" s="14" t="s">
        <v>289</v>
      </c>
      <c r="C68" s="4">
        <v>1</v>
      </c>
      <c r="F68" s="13"/>
      <c r="T68" t="s">
        <v>82</v>
      </c>
    </row>
    <row r="69" spans="1:20" ht="15">
      <c r="A69" t="str">
        <f>MID(B69,1,6)</f>
        <v>[PR105</v>
      </c>
      <c r="B69" s="14" t="s">
        <v>174</v>
      </c>
      <c r="C69" s="4">
        <v>1</v>
      </c>
      <c r="F69" s="13"/>
      <c r="T69" t="s">
        <v>82</v>
      </c>
    </row>
    <row r="70" spans="1:20" ht="15">
      <c r="A70" t="str">
        <f>MID(B70,1,6)</f>
        <v>[PR106</v>
      </c>
      <c r="B70" s="14" t="s">
        <v>175</v>
      </c>
      <c r="C70" s="4">
        <v>1</v>
      </c>
      <c r="D70">
        <v>1</v>
      </c>
      <c r="F70" s="13"/>
      <c r="T70" t="s">
        <v>82</v>
      </c>
    </row>
    <row r="71" spans="2:20" ht="15">
      <c r="B71" s="14" t="s">
        <v>294</v>
      </c>
      <c r="C71" s="4"/>
      <c r="L71" s="2"/>
      <c r="T71" t="s">
        <v>82</v>
      </c>
    </row>
    <row r="72" spans="2:20" ht="15">
      <c r="B72" s="5"/>
      <c r="L72" s="2"/>
      <c r="T72" t="s">
        <v>82</v>
      </c>
    </row>
    <row r="73" spans="2:20" ht="15">
      <c r="B73" s="5"/>
      <c r="L73" s="2"/>
      <c r="T73" t="s">
        <v>82</v>
      </c>
    </row>
    <row r="74" spans="2:20" ht="15">
      <c r="B74" s="5"/>
      <c r="T74" t="s">
        <v>82</v>
      </c>
    </row>
    <row r="75" ht="15">
      <c r="T75" t="s">
        <v>82</v>
      </c>
    </row>
    <row r="76" ht="15">
      <c r="T76" t="s">
        <v>82</v>
      </c>
    </row>
  </sheetData>
  <sheetProtection password="D412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GARRIDO Antonio Jose (ENV+CLIMA-SRD-EXT)</dc:creator>
  <cp:keywords/>
  <dc:description/>
  <cp:lastModifiedBy>Jiten Champaneri</cp:lastModifiedBy>
  <cp:lastPrinted>2015-01-09T14:43:46Z</cp:lastPrinted>
  <dcterms:created xsi:type="dcterms:W3CDTF">2012-12-07T12:07:11Z</dcterms:created>
  <dcterms:modified xsi:type="dcterms:W3CDTF">2015-01-16T15:32:53Z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Version">
    <vt:lpwstr>1.8</vt:lpwstr>
  </property>
</Properties>
</file>