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420" windowWidth="19440" windowHeight="11580"/>
  </bookViews>
  <sheets>
    <sheet name="Front page" sheetId="5" r:id="rId1"/>
    <sheet name="LA drop down" sheetId="6" r:id="rId2"/>
    <sheet name="Data" sheetId="1" r:id="rId3"/>
  </sheets>
  <calcPr calcId="145621"/>
</workbook>
</file>

<file path=xl/calcChain.xml><?xml version="1.0" encoding="utf-8"?>
<calcChain xmlns="http://schemas.openxmlformats.org/spreadsheetml/2006/main">
  <c r="C58" i="6" l="1"/>
  <c r="C57" i="6"/>
  <c r="C56" i="6"/>
  <c r="C55" i="6"/>
  <c r="C54" i="6"/>
  <c r="C53" i="6"/>
  <c r="C52" i="6"/>
  <c r="C45" i="6"/>
  <c r="C44" i="6"/>
  <c r="C43" i="6"/>
  <c r="C42" i="6"/>
  <c r="C41" i="6"/>
  <c r="C40" i="6"/>
  <c r="C39" i="6"/>
  <c r="C38" i="6"/>
  <c r="C37" i="6"/>
  <c r="C36" i="6"/>
  <c r="D29" i="6"/>
  <c r="D28" i="6"/>
  <c r="C29" i="6" l="1"/>
  <c r="C28" i="6"/>
  <c r="C27" i="6"/>
  <c r="C26" i="6"/>
  <c r="C25" i="6" l="1"/>
  <c r="C24" i="6"/>
  <c r="C23" i="6"/>
  <c r="C22" i="6"/>
  <c r="C21" i="6"/>
  <c r="C20" i="6"/>
  <c r="C19" i="6"/>
  <c r="C18" i="6"/>
  <c r="C17" i="6"/>
  <c r="C9" i="6"/>
  <c r="BA51" i="6"/>
  <c r="BA50" i="6"/>
  <c r="BC25" i="6"/>
  <c r="BD24" i="6" s="1"/>
  <c r="BD25" i="6" s="1"/>
  <c r="BC32" i="6" s="1"/>
  <c r="BC33" i="6" s="1"/>
  <c r="BC34" i="6" s="1"/>
  <c r="BC35" i="6" s="1"/>
  <c r="BC36" i="6" s="1"/>
  <c r="BC37" i="6" s="1"/>
  <c r="BC38" i="6" s="1"/>
  <c r="BC39" i="6" s="1"/>
  <c r="BC40" i="6" s="1"/>
  <c r="BC41" i="6" s="1"/>
  <c r="BC49" i="6" s="1"/>
  <c r="BC50" i="6" s="1"/>
  <c r="BC51" i="6" s="1"/>
  <c r="BC52" i="6" s="1"/>
  <c r="BC53" i="6" s="1"/>
  <c r="BC54" i="6" s="1"/>
  <c r="BC55" i="6" s="1"/>
  <c r="BA15" i="6"/>
  <c r="BA16" i="6" s="1"/>
  <c r="BA17" i="6" s="1"/>
  <c r="BA18" i="6" s="1"/>
  <c r="BA19" i="6" s="1"/>
  <c r="BA20" i="6" s="1"/>
  <c r="BA21" i="6" s="1"/>
  <c r="BA22" i="6" s="1"/>
  <c r="BA23" i="6" s="1"/>
  <c r="BA24" i="6" s="1"/>
  <c r="BA25" i="6" s="1"/>
  <c r="BA14" i="6"/>
  <c r="BC13" i="6"/>
  <c r="BC14" i="6" s="1"/>
  <c r="BC15" i="6" s="1"/>
  <c r="BC16" i="6" s="1"/>
  <c r="BC17" i="6" s="1"/>
  <c r="BC18" i="6" s="1"/>
  <c r="BC19" i="6" s="1"/>
  <c r="BC20" i="6" s="1"/>
  <c r="BC21" i="6" s="1"/>
  <c r="BC22" i="6" s="1"/>
  <c r="BC23" i="6" s="1"/>
  <c r="AA448" i="1" l="1"/>
  <c r="AA447" i="1"/>
  <c r="AA446" i="1"/>
  <c r="AA445" i="1"/>
  <c r="AA444" i="1"/>
  <c r="AA443" i="1"/>
  <c r="AA442" i="1"/>
  <c r="AA429" i="1"/>
  <c r="AA428" i="1"/>
  <c r="AA427" i="1"/>
  <c r="AA426" i="1"/>
  <c r="AA425" i="1"/>
  <c r="AA424" i="1"/>
  <c r="AA423" i="1"/>
  <c r="AA422" i="1"/>
  <c r="AA421" i="1"/>
  <c r="AA420" i="1"/>
  <c r="AA419" i="1"/>
  <c r="AA418" i="1"/>
  <c r="AA417" i="1"/>
  <c r="AA144" i="1"/>
  <c r="AA143" i="1"/>
  <c r="AA142" i="1"/>
  <c r="AA136" i="1"/>
  <c r="AA135" i="1"/>
  <c r="AA134" i="1"/>
  <c r="AA131" i="1"/>
  <c r="AA130" i="1"/>
  <c r="AA129" i="1"/>
  <c r="N452" i="1" l="1"/>
  <c r="M452" i="1"/>
  <c r="AB290" i="1" l="1"/>
  <c r="D452" i="1" l="1"/>
  <c r="E452" i="1"/>
  <c r="F452" i="1"/>
  <c r="G452" i="1"/>
  <c r="H452" i="1"/>
  <c r="I452" i="1"/>
  <c r="J452" i="1"/>
  <c r="K452" i="1"/>
  <c r="L452" i="1"/>
  <c r="O452" i="1"/>
  <c r="Q452" i="1"/>
  <c r="S452" i="1"/>
  <c r="W452" i="1"/>
  <c r="X452" i="1"/>
  <c r="AA452" i="1"/>
  <c r="AC452" i="1"/>
  <c r="AD452" i="1"/>
  <c r="AE452" i="1"/>
  <c r="AF452" i="1"/>
  <c r="AG452" i="1"/>
  <c r="AH452" i="1"/>
  <c r="AI452" i="1"/>
  <c r="C452" i="1"/>
  <c r="A53" i="6"/>
  <c r="A54" i="6" s="1"/>
  <c r="A18" i="6"/>
  <c r="A19" i="6" s="1"/>
  <c r="A20" i="6" s="1"/>
  <c r="A21" i="6" s="1"/>
  <c r="A22" i="6" s="1"/>
  <c r="A23" i="6" s="1"/>
  <c r="A24" i="6" s="1"/>
  <c r="A25" i="6" s="1"/>
  <c r="A26" i="6" s="1"/>
  <c r="A27" i="6" l="1"/>
  <c r="A28" i="6" s="1"/>
  <c r="A29" i="6" s="1"/>
  <c r="T148" i="1"/>
  <c r="T65" i="1" l="1"/>
  <c r="Y65" i="1" s="1"/>
  <c r="T295" i="1"/>
  <c r="Y295" i="1" s="1"/>
  <c r="Z295" i="1" s="1"/>
  <c r="AB295" i="1" s="1"/>
  <c r="U350" i="1" l="1"/>
  <c r="U452" i="1" s="1"/>
  <c r="V44" i="1" l="1"/>
  <c r="V452" i="1" s="1"/>
  <c r="T9" i="1" l="1"/>
  <c r="Y9" i="1" s="1"/>
  <c r="Z9" i="1" s="1"/>
  <c r="AB9" i="1" s="1"/>
  <c r="T10" i="1"/>
  <c r="Y10" i="1" s="1"/>
  <c r="Z10" i="1" s="1"/>
  <c r="AB10" i="1" s="1"/>
  <c r="T11" i="1"/>
  <c r="Y11" i="1" s="1"/>
  <c r="Z11" i="1" s="1"/>
  <c r="AB11" i="1" s="1"/>
  <c r="T12" i="1"/>
  <c r="Y12" i="1" s="1"/>
  <c r="Z12" i="1" s="1"/>
  <c r="AB12" i="1" s="1"/>
  <c r="T13" i="1"/>
  <c r="Y13" i="1" s="1"/>
  <c r="Z13" i="1" s="1"/>
  <c r="AB13" i="1" s="1"/>
  <c r="T14" i="1"/>
  <c r="Y14" i="1" s="1"/>
  <c r="Z14" i="1" s="1"/>
  <c r="AB14" i="1" s="1"/>
  <c r="T15" i="1"/>
  <c r="Y15" i="1" s="1"/>
  <c r="Z15" i="1" s="1"/>
  <c r="AB15" i="1" s="1"/>
  <c r="T16" i="1"/>
  <c r="Y16" i="1" s="1"/>
  <c r="Z16" i="1" s="1"/>
  <c r="AB16" i="1" s="1"/>
  <c r="T17" i="1"/>
  <c r="Y17" i="1" s="1"/>
  <c r="Z17" i="1" s="1"/>
  <c r="AB17" i="1" s="1"/>
  <c r="T18" i="1"/>
  <c r="Y18" i="1" s="1"/>
  <c r="Z18" i="1" s="1"/>
  <c r="AB18" i="1" s="1"/>
  <c r="T19" i="1"/>
  <c r="Y19" i="1" s="1"/>
  <c r="Z19" i="1" s="1"/>
  <c r="AB19" i="1" s="1"/>
  <c r="T20" i="1"/>
  <c r="Y20" i="1" s="1"/>
  <c r="Z20" i="1" s="1"/>
  <c r="AB20" i="1" s="1"/>
  <c r="T21" i="1"/>
  <c r="Y21" i="1" s="1"/>
  <c r="Z21" i="1" s="1"/>
  <c r="AB21" i="1" s="1"/>
  <c r="T22" i="1"/>
  <c r="Y22" i="1" s="1"/>
  <c r="Z22" i="1" s="1"/>
  <c r="AB22" i="1" s="1"/>
  <c r="T23" i="1"/>
  <c r="Y23" i="1" s="1"/>
  <c r="Z23" i="1" s="1"/>
  <c r="AB23" i="1" s="1"/>
  <c r="T24" i="1"/>
  <c r="Y24" i="1" s="1"/>
  <c r="Z24" i="1" s="1"/>
  <c r="AB24" i="1" s="1"/>
  <c r="T25" i="1"/>
  <c r="Y25" i="1" s="1"/>
  <c r="Z25" i="1" s="1"/>
  <c r="AB25" i="1" s="1"/>
  <c r="T26" i="1"/>
  <c r="Y26" i="1" s="1"/>
  <c r="Z26" i="1" s="1"/>
  <c r="AB26" i="1" s="1"/>
  <c r="T27" i="1"/>
  <c r="Y27" i="1" s="1"/>
  <c r="Z27" i="1" s="1"/>
  <c r="AB27" i="1" s="1"/>
  <c r="T28" i="1"/>
  <c r="Y28" i="1" s="1"/>
  <c r="Z28" i="1" s="1"/>
  <c r="AB28" i="1" s="1"/>
  <c r="T29" i="1"/>
  <c r="Y29" i="1" s="1"/>
  <c r="Z29" i="1" s="1"/>
  <c r="AB29" i="1" s="1"/>
  <c r="T30" i="1"/>
  <c r="Y30" i="1" s="1"/>
  <c r="Z30" i="1" s="1"/>
  <c r="AB30" i="1" s="1"/>
  <c r="T31" i="1"/>
  <c r="Y31" i="1" s="1"/>
  <c r="Z31" i="1" s="1"/>
  <c r="AB31" i="1" s="1"/>
  <c r="T32" i="1"/>
  <c r="Y32" i="1" s="1"/>
  <c r="Z32" i="1" s="1"/>
  <c r="AB32" i="1" s="1"/>
  <c r="T33" i="1"/>
  <c r="Y33" i="1" s="1"/>
  <c r="Z33" i="1" s="1"/>
  <c r="AB33" i="1" s="1"/>
  <c r="T34" i="1"/>
  <c r="Y34" i="1" s="1"/>
  <c r="Z34" i="1" s="1"/>
  <c r="AB34" i="1" s="1"/>
  <c r="T35" i="1"/>
  <c r="Y35" i="1" s="1"/>
  <c r="Z35" i="1" s="1"/>
  <c r="AB35" i="1" s="1"/>
  <c r="T36" i="1"/>
  <c r="Y36" i="1" s="1"/>
  <c r="Z36" i="1" s="1"/>
  <c r="AB36" i="1" s="1"/>
  <c r="T37" i="1"/>
  <c r="Y37" i="1" s="1"/>
  <c r="Z37" i="1" s="1"/>
  <c r="AB37" i="1" s="1"/>
  <c r="T38" i="1"/>
  <c r="Y38" i="1" s="1"/>
  <c r="Z38" i="1" s="1"/>
  <c r="AB38" i="1" s="1"/>
  <c r="T39" i="1"/>
  <c r="Y39" i="1" s="1"/>
  <c r="Z39" i="1" s="1"/>
  <c r="AB39" i="1" s="1"/>
  <c r="T40" i="1"/>
  <c r="Y40" i="1" s="1"/>
  <c r="Z40" i="1" s="1"/>
  <c r="AB40" i="1" s="1"/>
  <c r="T41" i="1"/>
  <c r="Y41" i="1" s="1"/>
  <c r="Z41" i="1" s="1"/>
  <c r="AB41" i="1" s="1"/>
  <c r="T42" i="1"/>
  <c r="Y42" i="1" s="1"/>
  <c r="Z42" i="1" s="1"/>
  <c r="AB42" i="1" s="1"/>
  <c r="T43" i="1"/>
  <c r="Y43" i="1" s="1"/>
  <c r="Z43" i="1" s="1"/>
  <c r="AB43" i="1" s="1"/>
  <c r="T44" i="1"/>
  <c r="Y44" i="1" s="1"/>
  <c r="Z44" i="1" s="1"/>
  <c r="AB44" i="1" s="1"/>
  <c r="T45" i="1"/>
  <c r="Y45" i="1" s="1"/>
  <c r="Z45" i="1" s="1"/>
  <c r="AB45" i="1" s="1"/>
  <c r="T46" i="1"/>
  <c r="Y46" i="1" s="1"/>
  <c r="Z46" i="1" s="1"/>
  <c r="AB46" i="1" s="1"/>
  <c r="T47" i="1"/>
  <c r="Y47" i="1" s="1"/>
  <c r="Z47" i="1" s="1"/>
  <c r="AB47" i="1" s="1"/>
  <c r="T48" i="1"/>
  <c r="Y48" i="1" s="1"/>
  <c r="Z48" i="1" s="1"/>
  <c r="AB48" i="1" s="1"/>
  <c r="T49" i="1"/>
  <c r="Y49" i="1" s="1"/>
  <c r="Z49" i="1" s="1"/>
  <c r="AB49" i="1" s="1"/>
  <c r="T50" i="1"/>
  <c r="Y50" i="1" s="1"/>
  <c r="Z50" i="1" s="1"/>
  <c r="AB50" i="1" s="1"/>
  <c r="T51" i="1"/>
  <c r="Y51" i="1" s="1"/>
  <c r="Z51" i="1" s="1"/>
  <c r="AB51" i="1" s="1"/>
  <c r="T52" i="1"/>
  <c r="Y52" i="1" s="1"/>
  <c r="Z52" i="1" s="1"/>
  <c r="AB52" i="1" s="1"/>
  <c r="T53" i="1"/>
  <c r="Y53" i="1" s="1"/>
  <c r="Z53" i="1" s="1"/>
  <c r="AB53" i="1" s="1"/>
  <c r="T54" i="1"/>
  <c r="Y54" i="1" s="1"/>
  <c r="Z54" i="1" s="1"/>
  <c r="AB54" i="1" s="1"/>
  <c r="T55" i="1"/>
  <c r="Y55" i="1" s="1"/>
  <c r="Z55" i="1" s="1"/>
  <c r="AB55" i="1" s="1"/>
  <c r="T56" i="1"/>
  <c r="Y56" i="1" s="1"/>
  <c r="Z56" i="1" s="1"/>
  <c r="AB56" i="1" s="1"/>
  <c r="T57" i="1"/>
  <c r="Y57" i="1" s="1"/>
  <c r="Z57" i="1" s="1"/>
  <c r="AB57" i="1" s="1"/>
  <c r="T58" i="1"/>
  <c r="Y58" i="1" s="1"/>
  <c r="Z58" i="1" s="1"/>
  <c r="AB58" i="1" s="1"/>
  <c r="T59" i="1"/>
  <c r="Y59" i="1" s="1"/>
  <c r="Z59" i="1" s="1"/>
  <c r="AB59" i="1" s="1"/>
  <c r="T60" i="1"/>
  <c r="Y60" i="1" s="1"/>
  <c r="Z60" i="1" s="1"/>
  <c r="AB60" i="1" s="1"/>
  <c r="T61" i="1"/>
  <c r="Y61" i="1" s="1"/>
  <c r="Z61" i="1" s="1"/>
  <c r="AB61" i="1" s="1"/>
  <c r="T62" i="1"/>
  <c r="Y62" i="1" s="1"/>
  <c r="Z62" i="1" s="1"/>
  <c r="AB62" i="1" s="1"/>
  <c r="T63" i="1"/>
  <c r="Y63" i="1" s="1"/>
  <c r="Z63" i="1" s="1"/>
  <c r="AB63" i="1" s="1"/>
  <c r="T64" i="1"/>
  <c r="Y64" i="1" s="1"/>
  <c r="Z64" i="1" s="1"/>
  <c r="AB64" i="1" s="1"/>
  <c r="Z65" i="1"/>
  <c r="AB65" i="1" s="1"/>
  <c r="T66" i="1"/>
  <c r="Y66" i="1" s="1"/>
  <c r="Z66" i="1" s="1"/>
  <c r="AB66" i="1" s="1"/>
  <c r="T67" i="1"/>
  <c r="Y67" i="1" s="1"/>
  <c r="Z67" i="1" s="1"/>
  <c r="AB67" i="1" s="1"/>
  <c r="T68" i="1"/>
  <c r="Y68" i="1" s="1"/>
  <c r="Z68" i="1" s="1"/>
  <c r="AB68" i="1" s="1"/>
  <c r="T69" i="1"/>
  <c r="Y69" i="1" s="1"/>
  <c r="Z69" i="1" s="1"/>
  <c r="AB69" i="1" s="1"/>
  <c r="T70" i="1"/>
  <c r="Y70" i="1" s="1"/>
  <c r="Z70" i="1" s="1"/>
  <c r="AB70" i="1" s="1"/>
  <c r="T71" i="1"/>
  <c r="Y71" i="1" s="1"/>
  <c r="Z71" i="1" s="1"/>
  <c r="AB71" i="1" s="1"/>
  <c r="T72" i="1"/>
  <c r="Y72" i="1" s="1"/>
  <c r="Z72" i="1" s="1"/>
  <c r="AB72" i="1" s="1"/>
  <c r="T73" i="1"/>
  <c r="Y73" i="1" s="1"/>
  <c r="Z73" i="1" s="1"/>
  <c r="AB73" i="1" s="1"/>
  <c r="T74" i="1"/>
  <c r="Y74" i="1" s="1"/>
  <c r="Z74" i="1" s="1"/>
  <c r="AB74" i="1" s="1"/>
  <c r="T75" i="1"/>
  <c r="Y75" i="1" s="1"/>
  <c r="Z75" i="1" s="1"/>
  <c r="AB75" i="1" s="1"/>
  <c r="T76" i="1"/>
  <c r="Y76" i="1" s="1"/>
  <c r="Z76" i="1" s="1"/>
  <c r="AB76" i="1" s="1"/>
  <c r="T77" i="1"/>
  <c r="Y77" i="1" s="1"/>
  <c r="Z77" i="1" s="1"/>
  <c r="AB77" i="1" s="1"/>
  <c r="T78" i="1"/>
  <c r="Y78" i="1" s="1"/>
  <c r="Z78" i="1" s="1"/>
  <c r="AB78" i="1" s="1"/>
  <c r="T79" i="1"/>
  <c r="Y79" i="1" s="1"/>
  <c r="Z79" i="1" s="1"/>
  <c r="AB79" i="1" s="1"/>
  <c r="T80" i="1"/>
  <c r="Y80" i="1" s="1"/>
  <c r="Z80" i="1" s="1"/>
  <c r="AB80" i="1" s="1"/>
  <c r="T81" i="1"/>
  <c r="Y81" i="1" s="1"/>
  <c r="Z81" i="1" s="1"/>
  <c r="AB81" i="1" s="1"/>
  <c r="T82" i="1"/>
  <c r="Y82" i="1" s="1"/>
  <c r="Z82" i="1" s="1"/>
  <c r="AB82" i="1" s="1"/>
  <c r="T83" i="1"/>
  <c r="Y83" i="1" s="1"/>
  <c r="Z83" i="1" s="1"/>
  <c r="AB83" i="1" s="1"/>
  <c r="T84" i="1"/>
  <c r="Y84" i="1" s="1"/>
  <c r="Z84" i="1" s="1"/>
  <c r="AB84" i="1" s="1"/>
  <c r="T85" i="1"/>
  <c r="Y85" i="1" s="1"/>
  <c r="Z85" i="1" s="1"/>
  <c r="AB85" i="1" s="1"/>
  <c r="T86" i="1"/>
  <c r="Y86" i="1" s="1"/>
  <c r="Z86" i="1" s="1"/>
  <c r="AB86" i="1" s="1"/>
  <c r="T87" i="1"/>
  <c r="Y87" i="1" s="1"/>
  <c r="Z87" i="1" s="1"/>
  <c r="AB87" i="1" s="1"/>
  <c r="T88" i="1"/>
  <c r="Y88" i="1" s="1"/>
  <c r="Z88" i="1" s="1"/>
  <c r="AB88" i="1" s="1"/>
  <c r="T89" i="1"/>
  <c r="Y89" i="1" s="1"/>
  <c r="Z89" i="1" s="1"/>
  <c r="AB89" i="1" s="1"/>
  <c r="T90" i="1"/>
  <c r="Y90" i="1" s="1"/>
  <c r="Z90" i="1" s="1"/>
  <c r="AB90" i="1" s="1"/>
  <c r="T91" i="1"/>
  <c r="Y91" i="1" s="1"/>
  <c r="Z91" i="1" s="1"/>
  <c r="AB91" i="1" s="1"/>
  <c r="T92" i="1"/>
  <c r="Y92" i="1" s="1"/>
  <c r="Z92" i="1" s="1"/>
  <c r="AB92" i="1" s="1"/>
  <c r="T93" i="1"/>
  <c r="Y93" i="1" s="1"/>
  <c r="Z93" i="1" s="1"/>
  <c r="AB93" i="1" s="1"/>
  <c r="T94" i="1"/>
  <c r="Y94" i="1" s="1"/>
  <c r="Z94" i="1" s="1"/>
  <c r="AB94" i="1" s="1"/>
  <c r="T95" i="1"/>
  <c r="Y95" i="1" s="1"/>
  <c r="Z95" i="1" s="1"/>
  <c r="AB95" i="1" s="1"/>
  <c r="T96" i="1"/>
  <c r="Y96" i="1" s="1"/>
  <c r="Z96" i="1" s="1"/>
  <c r="AB96" i="1" s="1"/>
  <c r="T97" i="1"/>
  <c r="Y97" i="1" s="1"/>
  <c r="Z97" i="1" s="1"/>
  <c r="AB97" i="1" s="1"/>
  <c r="T98" i="1"/>
  <c r="Y98" i="1" s="1"/>
  <c r="Z98" i="1" s="1"/>
  <c r="AB98" i="1" s="1"/>
  <c r="T99" i="1"/>
  <c r="Y99" i="1" s="1"/>
  <c r="Z99" i="1" s="1"/>
  <c r="AB99" i="1" s="1"/>
  <c r="T100" i="1"/>
  <c r="Y100" i="1" s="1"/>
  <c r="Z100" i="1" s="1"/>
  <c r="AB100" i="1" s="1"/>
  <c r="T101" i="1"/>
  <c r="Y101" i="1" s="1"/>
  <c r="Z101" i="1" s="1"/>
  <c r="AB101" i="1" s="1"/>
  <c r="T102" i="1"/>
  <c r="Y102" i="1" s="1"/>
  <c r="Z102" i="1" s="1"/>
  <c r="AB102" i="1" s="1"/>
  <c r="T103" i="1"/>
  <c r="Y103" i="1" s="1"/>
  <c r="Z103" i="1" s="1"/>
  <c r="AB103" i="1" s="1"/>
  <c r="T104" i="1"/>
  <c r="Y104" i="1" s="1"/>
  <c r="Z104" i="1" s="1"/>
  <c r="AB104" i="1" s="1"/>
  <c r="T105" i="1"/>
  <c r="Y105" i="1" s="1"/>
  <c r="Z105" i="1" s="1"/>
  <c r="AB105" i="1" s="1"/>
  <c r="T106" i="1"/>
  <c r="Y106" i="1" s="1"/>
  <c r="Z106" i="1" s="1"/>
  <c r="AB106" i="1" s="1"/>
  <c r="T107" i="1"/>
  <c r="Y107" i="1" s="1"/>
  <c r="Z107" i="1" s="1"/>
  <c r="AB107" i="1" s="1"/>
  <c r="T108" i="1"/>
  <c r="Y108" i="1" s="1"/>
  <c r="Z108" i="1" s="1"/>
  <c r="AB108" i="1" s="1"/>
  <c r="T109" i="1"/>
  <c r="Y109" i="1" s="1"/>
  <c r="Z109" i="1" s="1"/>
  <c r="AB109" i="1" s="1"/>
  <c r="T110" i="1"/>
  <c r="Y110" i="1" s="1"/>
  <c r="Z110" i="1" s="1"/>
  <c r="AB110" i="1" s="1"/>
  <c r="T111" i="1"/>
  <c r="Y111" i="1" s="1"/>
  <c r="Z111" i="1" s="1"/>
  <c r="AB111" i="1" s="1"/>
  <c r="T112" i="1"/>
  <c r="Y112" i="1" s="1"/>
  <c r="Z112" i="1" s="1"/>
  <c r="AB112" i="1" s="1"/>
  <c r="T113" i="1"/>
  <c r="Y113" i="1" s="1"/>
  <c r="Z113" i="1" s="1"/>
  <c r="AB113" i="1" s="1"/>
  <c r="T114" i="1"/>
  <c r="Y114" i="1" s="1"/>
  <c r="Z114" i="1" s="1"/>
  <c r="AB114" i="1" s="1"/>
  <c r="T115" i="1"/>
  <c r="Y115" i="1" s="1"/>
  <c r="Z115" i="1" s="1"/>
  <c r="AB115" i="1" s="1"/>
  <c r="T116" i="1"/>
  <c r="Y116" i="1" s="1"/>
  <c r="Z116" i="1" s="1"/>
  <c r="AB116" i="1" s="1"/>
  <c r="T117" i="1"/>
  <c r="Y117" i="1" s="1"/>
  <c r="Z117" i="1" s="1"/>
  <c r="AB117" i="1" s="1"/>
  <c r="T118" i="1"/>
  <c r="Y118" i="1" s="1"/>
  <c r="Z118" i="1" s="1"/>
  <c r="AB118" i="1" s="1"/>
  <c r="T119" i="1"/>
  <c r="Y119" i="1" s="1"/>
  <c r="Z119" i="1" s="1"/>
  <c r="AB119" i="1" s="1"/>
  <c r="T120" i="1"/>
  <c r="Y120" i="1" s="1"/>
  <c r="Z120" i="1" s="1"/>
  <c r="AB120" i="1" s="1"/>
  <c r="T121" i="1"/>
  <c r="Y121" i="1" s="1"/>
  <c r="Z121" i="1" s="1"/>
  <c r="AB121" i="1" s="1"/>
  <c r="T122" i="1"/>
  <c r="Y122" i="1" s="1"/>
  <c r="Z122" i="1" s="1"/>
  <c r="AB122" i="1" s="1"/>
  <c r="T123" i="1"/>
  <c r="Y123" i="1" s="1"/>
  <c r="Z123" i="1" s="1"/>
  <c r="AB123" i="1" s="1"/>
  <c r="T124" i="1"/>
  <c r="Y124" i="1" s="1"/>
  <c r="Z124" i="1" s="1"/>
  <c r="AB124" i="1" s="1"/>
  <c r="T125" i="1"/>
  <c r="Y125" i="1" s="1"/>
  <c r="Z125" i="1" s="1"/>
  <c r="AB125" i="1" s="1"/>
  <c r="T126" i="1"/>
  <c r="Y126" i="1" s="1"/>
  <c r="Z126" i="1" s="1"/>
  <c r="AB126" i="1" s="1"/>
  <c r="T127" i="1"/>
  <c r="Y127" i="1" s="1"/>
  <c r="Z127" i="1" s="1"/>
  <c r="AB127" i="1" s="1"/>
  <c r="T128" i="1"/>
  <c r="Y128" i="1" s="1"/>
  <c r="Z128" i="1" s="1"/>
  <c r="AB128" i="1" s="1"/>
  <c r="T129" i="1"/>
  <c r="Y129" i="1" s="1"/>
  <c r="Z129" i="1" s="1"/>
  <c r="AB129" i="1" s="1"/>
  <c r="T130" i="1"/>
  <c r="Y130" i="1" s="1"/>
  <c r="Z130" i="1" s="1"/>
  <c r="AB130" i="1" s="1"/>
  <c r="T131" i="1"/>
  <c r="Y131" i="1" s="1"/>
  <c r="Z131" i="1" s="1"/>
  <c r="AB131" i="1" s="1"/>
  <c r="T132" i="1"/>
  <c r="Y132" i="1" s="1"/>
  <c r="Z132" i="1" s="1"/>
  <c r="AB132" i="1" s="1"/>
  <c r="T133" i="1"/>
  <c r="Y133" i="1" s="1"/>
  <c r="Z133" i="1" s="1"/>
  <c r="AB133" i="1" s="1"/>
  <c r="T134" i="1"/>
  <c r="Y134" i="1" s="1"/>
  <c r="Z134" i="1" s="1"/>
  <c r="AB134" i="1" s="1"/>
  <c r="T135" i="1"/>
  <c r="Y135" i="1" s="1"/>
  <c r="Z135" i="1" s="1"/>
  <c r="AB135" i="1" s="1"/>
  <c r="T136" i="1"/>
  <c r="Y136" i="1" s="1"/>
  <c r="Z136" i="1" s="1"/>
  <c r="AB136" i="1" s="1"/>
  <c r="T137" i="1"/>
  <c r="Y137" i="1" s="1"/>
  <c r="Z137" i="1" s="1"/>
  <c r="AB137" i="1" s="1"/>
  <c r="T138" i="1"/>
  <c r="Y138" i="1" s="1"/>
  <c r="Z138" i="1" s="1"/>
  <c r="AB138" i="1" s="1"/>
  <c r="T139" i="1"/>
  <c r="Y139" i="1" s="1"/>
  <c r="Z139" i="1" s="1"/>
  <c r="AB139" i="1" s="1"/>
  <c r="T140" i="1"/>
  <c r="Y140" i="1" s="1"/>
  <c r="Z140" i="1" s="1"/>
  <c r="AB140" i="1" s="1"/>
  <c r="T141" i="1"/>
  <c r="Y141" i="1" s="1"/>
  <c r="Z141" i="1" s="1"/>
  <c r="AB141" i="1" s="1"/>
  <c r="T142" i="1"/>
  <c r="Y142" i="1" s="1"/>
  <c r="Z142" i="1" s="1"/>
  <c r="AB142" i="1" s="1"/>
  <c r="T143" i="1"/>
  <c r="Y143" i="1" s="1"/>
  <c r="Z143" i="1" s="1"/>
  <c r="AB143" i="1" s="1"/>
  <c r="T144" i="1"/>
  <c r="Y144" i="1" s="1"/>
  <c r="Z144" i="1" s="1"/>
  <c r="AB144" i="1" s="1"/>
  <c r="T145" i="1"/>
  <c r="Y145" i="1" s="1"/>
  <c r="Z145" i="1" s="1"/>
  <c r="AB145" i="1" s="1"/>
  <c r="T146" i="1"/>
  <c r="Y146" i="1" s="1"/>
  <c r="Z146" i="1" s="1"/>
  <c r="AB146" i="1" s="1"/>
  <c r="T147" i="1"/>
  <c r="Y147" i="1" s="1"/>
  <c r="Z147" i="1" s="1"/>
  <c r="AB147" i="1" s="1"/>
  <c r="Y148" i="1"/>
  <c r="Z148" i="1" s="1"/>
  <c r="AB148" i="1" s="1"/>
  <c r="T149" i="1"/>
  <c r="Y149" i="1" s="1"/>
  <c r="Z149" i="1" s="1"/>
  <c r="AB149" i="1" s="1"/>
  <c r="T150" i="1"/>
  <c r="Y150" i="1" s="1"/>
  <c r="Z150" i="1" s="1"/>
  <c r="AB150" i="1" s="1"/>
  <c r="T151" i="1"/>
  <c r="Y151" i="1" s="1"/>
  <c r="Z151" i="1" s="1"/>
  <c r="AB151" i="1" s="1"/>
  <c r="T152" i="1"/>
  <c r="Y152" i="1" s="1"/>
  <c r="Z152" i="1" s="1"/>
  <c r="AB152" i="1" s="1"/>
  <c r="T153" i="1"/>
  <c r="Y153" i="1" s="1"/>
  <c r="Z153" i="1" s="1"/>
  <c r="AB153" i="1" s="1"/>
  <c r="T154" i="1"/>
  <c r="Y154" i="1" s="1"/>
  <c r="Z154" i="1" s="1"/>
  <c r="AB154" i="1" s="1"/>
  <c r="T155" i="1"/>
  <c r="Y155" i="1" s="1"/>
  <c r="Z155" i="1" s="1"/>
  <c r="AB155" i="1" s="1"/>
  <c r="T156" i="1"/>
  <c r="Y156" i="1" s="1"/>
  <c r="Z156" i="1" s="1"/>
  <c r="AB156" i="1" s="1"/>
  <c r="T157" i="1"/>
  <c r="Y157" i="1" s="1"/>
  <c r="Z157" i="1" s="1"/>
  <c r="AB157" i="1" s="1"/>
  <c r="T158" i="1"/>
  <c r="Y158" i="1" s="1"/>
  <c r="Z158" i="1" s="1"/>
  <c r="AB158" i="1" s="1"/>
  <c r="T159" i="1"/>
  <c r="Y159" i="1" s="1"/>
  <c r="Z159" i="1" s="1"/>
  <c r="AB159" i="1" s="1"/>
  <c r="T160" i="1"/>
  <c r="Y160" i="1" s="1"/>
  <c r="Z160" i="1" s="1"/>
  <c r="AB160" i="1" s="1"/>
  <c r="T161" i="1"/>
  <c r="Y161" i="1" s="1"/>
  <c r="Z161" i="1" s="1"/>
  <c r="AB161" i="1" s="1"/>
  <c r="T162" i="1"/>
  <c r="Y162" i="1" s="1"/>
  <c r="Z162" i="1" s="1"/>
  <c r="AB162" i="1" s="1"/>
  <c r="T163" i="1"/>
  <c r="Y163" i="1" s="1"/>
  <c r="Z163" i="1" s="1"/>
  <c r="AB163" i="1" s="1"/>
  <c r="T164" i="1"/>
  <c r="Y164" i="1" s="1"/>
  <c r="Z164" i="1" s="1"/>
  <c r="AB164" i="1" s="1"/>
  <c r="T165" i="1"/>
  <c r="Y165" i="1" s="1"/>
  <c r="Z165" i="1" s="1"/>
  <c r="AB165" i="1" s="1"/>
  <c r="T166" i="1"/>
  <c r="Y166" i="1" s="1"/>
  <c r="Z166" i="1" s="1"/>
  <c r="AB166" i="1" s="1"/>
  <c r="T167" i="1"/>
  <c r="Y167" i="1" s="1"/>
  <c r="Z167" i="1" s="1"/>
  <c r="AB167" i="1" s="1"/>
  <c r="T168" i="1"/>
  <c r="Y168" i="1" s="1"/>
  <c r="Z168" i="1" s="1"/>
  <c r="AB168" i="1" s="1"/>
  <c r="T169" i="1"/>
  <c r="Y169" i="1" s="1"/>
  <c r="Z169" i="1" s="1"/>
  <c r="AB169" i="1" s="1"/>
  <c r="T170" i="1"/>
  <c r="Y170" i="1" s="1"/>
  <c r="Z170" i="1" s="1"/>
  <c r="AB170" i="1" s="1"/>
  <c r="T171" i="1"/>
  <c r="Y171" i="1" s="1"/>
  <c r="Z171" i="1" s="1"/>
  <c r="AB171" i="1" s="1"/>
  <c r="T172" i="1"/>
  <c r="Y172" i="1" s="1"/>
  <c r="Z172" i="1" s="1"/>
  <c r="AB172" i="1" s="1"/>
  <c r="T173" i="1"/>
  <c r="Y173" i="1" s="1"/>
  <c r="Z173" i="1" s="1"/>
  <c r="AB173" i="1" s="1"/>
  <c r="T174" i="1"/>
  <c r="Y174" i="1" s="1"/>
  <c r="Z174" i="1" s="1"/>
  <c r="AB174" i="1" s="1"/>
  <c r="T175" i="1"/>
  <c r="Y175" i="1" s="1"/>
  <c r="Z175" i="1" s="1"/>
  <c r="AB175" i="1" s="1"/>
  <c r="T176" i="1"/>
  <c r="Y176" i="1" s="1"/>
  <c r="Z176" i="1" s="1"/>
  <c r="AB176" i="1" s="1"/>
  <c r="T177" i="1"/>
  <c r="Y177" i="1" s="1"/>
  <c r="Z177" i="1" s="1"/>
  <c r="AB177" i="1" s="1"/>
  <c r="T178" i="1"/>
  <c r="Y178" i="1" s="1"/>
  <c r="Z178" i="1" s="1"/>
  <c r="AB178" i="1" s="1"/>
  <c r="T179" i="1"/>
  <c r="Y179" i="1" s="1"/>
  <c r="Z179" i="1" s="1"/>
  <c r="AB179" i="1" s="1"/>
  <c r="T180" i="1"/>
  <c r="Y180" i="1" s="1"/>
  <c r="Z180" i="1" s="1"/>
  <c r="AB180" i="1" s="1"/>
  <c r="T181" i="1"/>
  <c r="Y181" i="1" s="1"/>
  <c r="Z181" i="1" s="1"/>
  <c r="AB181" i="1" s="1"/>
  <c r="T182" i="1"/>
  <c r="Y182" i="1" s="1"/>
  <c r="Z182" i="1" s="1"/>
  <c r="AB182" i="1" s="1"/>
  <c r="T183" i="1"/>
  <c r="Y183" i="1" s="1"/>
  <c r="Z183" i="1" s="1"/>
  <c r="AB183" i="1" s="1"/>
  <c r="T184" i="1"/>
  <c r="Y184" i="1" s="1"/>
  <c r="Z184" i="1" s="1"/>
  <c r="AB184" i="1" s="1"/>
  <c r="T185" i="1"/>
  <c r="Y185" i="1" s="1"/>
  <c r="Z185" i="1" s="1"/>
  <c r="AB185" i="1" s="1"/>
  <c r="T186" i="1"/>
  <c r="Y186" i="1" s="1"/>
  <c r="Z186" i="1" s="1"/>
  <c r="AB186" i="1" s="1"/>
  <c r="T187" i="1"/>
  <c r="Y187" i="1" s="1"/>
  <c r="Z187" i="1" s="1"/>
  <c r="AB187" i="1" s="1"/>
  <c r="T188" i="1"/>
  <c r="Y188" i="1" s="1"/>
  <c r="Z188" i="1" s="1"/>
  <c r="AB188" i="1" s="1"/>
  <c r="T189" i="1"/>
  <c r="Y189" i="1" s="1"/>
  <c r="Z189" i="1" s="1"/>
  <c r="AB189" i="1" s="1"/>
  <c r="T190" i="1"/>
  <c r="Y190" i="1" s="1"/>
  <c r="Z190" i="1" s="1"/>
  <c r="AB190" i="1" s="1"/>
  <c r="T191" i="1"/>
  <c r="Y191" i="1" s="1"/>
  <c r="Z191" i="1" s="1"/>
  <c r="AB191" i="1" s="1"/>
  <c r="T192" i="1"/>
  <c r="Y192" i="1" s="1"/>
  <c r="Z192" i="1" s="1"/>
  <c r="AB192" i="1" s="1"/>
  <c r="T193" i="1"/>
  <c r="Y193" i="1" s="1"/>
  <c r="Z193" i="1" s="1"/>
  <c r="AB193" i="1" s="1"/>
  <c r="T194" i="1"/>
  <c r="Y194" i="1" s="1"/>
  <c r="Z194" i="1" s="1"/>
  <c r="AB194" i="1" s="1"/>
  <c r="T195" i="1"/>
  <c r="Y195" i="1" s="1"/>
  <c r="Z195" i="1" s="1"/>
  <c r="AB195" i="1" s="1"/>
  <c r="T196" i="1"/>
  <c r="Y196" i="1" s="1"/>
  <c r="Z196" i="1" s="1"/>
  <c r="AB196" i="1" s="1"/>
  <c r="T197" i="1"/>
  <c r="Y197" i="1" s="1"/>
  <c r="Z197" i="1" s="1"/>
  <c r="AB197" i="1" s="1"/>
  <c r="T198" i="1"/>
  <c r="Y198" i="1" s="1"/>
  <c r="Z198" i="1" s="1"/>
  <c r="AB198" i="1" s="1"/>
  <c r="T199" i="1"/>
  <c r="Y199" i="1" s="1"/>
  <c r="Z199" i="1" s="1"/>
  <c r="AB199" i="1" s="1"/>
  <c r="T200" i="1"/>
  <c r="Y200" i="1" s="1"/>
  <c r="Z200" i="1" s="1"/>
  <c r="AB200" i="1" s="1"/>
  <c r="T201" i="1"/>
  <c r="Y201" i="1" s="1"/>
  <c r="Z201" i="1" s="1"/>
  <c r="AB201" i="1" s="1"/>
  <c r="T202" i="1"/>
  <c r="Y202" i="1" s="1"/>
  <c r="Z202" i="1" s="1"/>
  <c r="AB202" i="1" s="1"/>
  <c r="T203" i="1"/>
  <c r="Y203" i="1" s="1"/>
  <c r="Z203" i="1" s="1"/>
  <c r="AB203" i="1" s="1"/>
  <c r="T204" i="1"/>
  <c r="Y204" i="1" s="1"/>
  <c r="Z204" i="1" s="1"/>
  <c r="AB204" i="1" s="1"/>
  <c r="T205" i="1"/>
  <c r="Y205" i="1" s="1"/>
  <c r="Z205" i="1" s="1"/>
  <c r="AB205" i="1" s="1"/>
  <c r="T206" i="1"/>
  <c r="Y206" i="1" s="1"/>
  <c r="Z206" i="1" s="1"/>
  <c r="AB206" i="1" s="1"/>
  <c r="T207" i="1"/>
  <c r="Y207" i="1" s="1"/>
  <c r="Z207" i="1" s="1"/>
  <c r="AB207" i="1" s="1"/>
  <c r="T208" i="1"/>
  <c r="Y208" i="1" s="1"/>
  <c r="Z208" i="1" s="1"/>
  <c r="AB208" i="1" s="1"/>
  <c r="T209" i="1"/>
  <c r="Y209" i="1" s="1"/>
  <c r="Z209" i="1" s="1"/>
  <c r="AB209" i="1" s="1"/>
  <c r="T210" i="1"/>
  <c r="Y210" i="1" s="1"/>
  <c r="Z210" i="1" s="1"/>
  <c r="AB210" i="1" s="1"/>
  <c r="T211" i="1"/>
  <c r="Y211" i="1" s="1"/>
  <c r="Z211" i="1" s="1"/>
  <c r="AB211" i="1" s="1"/>
  <c r="T212" i="1"/>
  <c r="Y212" i="1" s="1"/>
  <c r="Z212" i="1" s="1"/>
  <c r="AB212" i="1" s="1"/>
  <c r="T213" i="1"/>
  <c r="Y213" i="1" s="1"/>
  <c r="Z213" i="1" s="1"/>
  <c r="AB213" i="1" s="1"/>
  <c r="T214" i="1"/>
  <c r="Y214" i="1" s="1"/>
  <c r="Z214" i="1" s="1"/>
  <c r="AB214" i="1" s="1"/>
  <c r="T215" i="1"/>
  <c r="Y215" i="1" s="1"/>
  <c r="Z215" i="1" s="1"/>
  <c r="AB215" i="1" s="1"/>
  <c r="T216" i="1"/>
  <c r="Y216" i="1" s="1"/>
  <c r="Z216" i="1" s="1"/>
  <c r="AB216" i="1" s="1"/>
  <c r="T217" i="1"/>
  <c r="Y217" i="1" s="1"/>
  <c r="Z217" i="1" s="1"/>
  <c r="AB217" i="1" s="1"/>
  <c r="T218" i="1"/>
  <c r="Y218" i="1" s="1"/>
  <c r="Z218" i="1" s="1"/>
  <c r="AB218" i="1" s="1"/>
  <c r="T219" i="1"/>
  <c r="Y219" i="1" s="1"/>
  <c r="Z219" i="1" s="1"/>
  <c r="AB219" i="1" s="1"/>
  <c r="T220" i="1"/>
  <c r="Y220" i="1" s="1"/>
  <c r="Z220" i="1" s="1"/>
  <c r="AB220" i="1" s="1"/>
  <c r="T221" i="1"/>
  <c r="Y221" i="1" s="1"/>
  <c r="Z221" i="1" s="1"/>
  <c r="AB221" i="1" s="1"/>
  <c r="T222" i="1"/>
  <c r="Y222" i="1" s="1"/>
  <c r="Z222" i="1" s="1"/>
  <c r="AB222" i="1" s="1"/>
  <c r="T223" i="1"/>
  <c r="Y223" i="1" s="1"/>
  <c r="Z223" i="1" s="1"/>
  <c r="AB223" i="1" s="1"/>
  <c r="T224" i="1"/>
  <c r="Y224" i="1" s="1"/>
  <c r="Z224" i="1" s="1"/>
  <c r="AB224" i="1" s="1"/>
  <c r="T225" i="1"/>
  <c r="Y225" i="1" s="1"/>
  <c r="Z225" i="1" s="1"/>
  <c r="AB225" i="1" s="1"/>
  <c r="T226" i="1"/>
  <c r="Y226" i="1" s="1"/>
  <c r="Z226" i="1" s="1"/>
  <c r="AB226" i="1" s="1"/>
  <c r="T227" i="1"/>
  <c r="Y227" i="1" s="1"/>
  <c r="Z227" i="1" s="1"/>
  <c r="AB227" i="1" s="1"/>
  <c r="T228" i="1"/>
  <c r="Y228" i="1" s="1"/>
  <c r="Z228" i="1" s="1"/>
  <c r="AB228" i="1" s="1"/>
  <c r="T229" i="1"/>
  <c r="Y229" i="1" s="1"/>
  <c r="Z229" i="1" s="1"/>
  <c r="AB229" i="1" s="1"/>
  <c r="T230" i="1"/>
  <c r="Y230" i="1" s="1"/>
  <c r="Z230" i="1" s="1"/>
  <c r="AB230" i="1" s="1"/>
  <c r="T231" i="1"/>
  <c r="Y231" i="1" s="1"/>
  <c r="Z231" i="1" s="1"/>
  <c r="AB231" i="1" s="1"/>
  <c r="T232" i="1"/>
  <c r="Y232" i="1" s="1"/>
  <c r="Z232" i="1" s="1"/>
  <c r="AB232" i="1" s="1"/>
  <c r="T233" i="1"/>
  <c r="Y233" i="1" s="1"/>
  <c r="Z233" i="1" s="1"/>
  <c r="AB233" i="1" s="1"/>
  <c r="T234" i="1"/>
  <c r="Y234" i="1" s="1"/>
  <c r="Z234" i="1" s="1"/>
  <c r="AB234" i="1" s="1"/>
  <c r="T235" i="1"/>
  <c r="Y235" i="1" s="1"/>
  <c r="Z235" i="1" s="1"/>
  <c r="AB235" i="1" s="1"/>
  <c r="T236" i="1"/>
  <c r="Y236" i="1" s="1"/>
  <c r="Z236" i="1" s="1"/>
  <c r="AB236" i="1" s="1"/>
  <c r="T237" i="1"/>
  <c r="Y237" i="1" s="1"/>
  <c r="Z237" i="1" s="1"/>
  <c r="AB237" i="1" s="1"/>
  <c r="T238" i="1"/>
  <c r="Y238" i="1" s="1"/>
  <c r="Z238" i="1" s="1"/>
  <c r="AB238" i="1" s="1"/>
  <c r="T239" i="1"/>
  <c r="Y239" i="1" s="1"/>
  <c r="Z239" i="1" s="1"/>
  <c r="AB239" i="1" s="1"/>
  <c r="T240" i="1"/>
  <c r="Y240" i="1" s="1"/>
  <c r="Z240" i="1" s="1"/>
  <c r="AB240" i="1" s="1"/>
  <c r="T241" i="1"/>
  <c r="Y241" i="1" s="1"/>
  <c r="Z241" i="1" s="1"/>
  <c r="AB241" i="1" s="1"/>
  <c r="T242" i="1"/>
  <c r="Y242" i="1" s="1"/>
  <c r="Z242" i="1" s="1"/>
  <c r="AB242" i="1" s="1"/>
  <c r="T243" i="1"/>
  <c r="Y243" i="1" s="1"/>
  <c r="Z243" i="1" s="1"/>
  <c r="AB243" i="1" s="1"/>
  <c r="T244" i="1"/>
  <c r="Y244" i="1" s="1"/>
  <c r="Z244" i="1" s="1"/>
  <c r="AB244" i="1" s="1"/>
  <c r="T245" i="1"/>
  <c r="Y245" i="1" s="1"/>
  <c r="Z245" i="1" s="1"/>
  <c r="AB245" i="1" s="1"/>
  <c r="T246" i="1"/>
  <c r="Y246" i="1" s="1"/>
  <c r="Z246" i="1" s="1"/>
  <c r="AB246" i="1" s="1"/>
  <c r="T247" i="1"/>
  <c r="Y247" i="1" s="1"/>
  <c r="Z247" i="1" s="1"/>
  <c r="AB247" i="1" s="1"/>
  <c r="T248" i="1"/>
  <c r="Y248" i="1" s="1"/>
  <c r="Z248" i="1" s="1"/>
  <c r="AB248" i="1" s="1"/>
  <c r="T249" i="1"/>
  <c r="Y249" i="1" s="1"/>
  <c r="Z249" i="1" s="1"/>
  <c r="AB249" i="1" s="1"/>
  <c r="T250" i="1"/>
  <c r="Y250" i="1" s="1"/>
  <c r="Z250" i="1" s="1"/>
  <c r="AB250" i="1" s="1"/>
  <c r="T251" i="1"/>
  <c r="Y251" i="1" s="1"/>
  <c r="Z251" i="1" s="1"/>
  <c r="AB251" i="1" s="1"/>
  <c r="T252" i="1"/>
  <c r="Y252" i="1" s="1"/>
  <c r="Z252" i="1" s="1"/>
  <c r="AB252" i="1" s="1"/>
  <c r="T253" i="1"/>
  <c r="Y253" i="1" s="1"/>
  <c r="Z253" i="1" s="1"/>
  <c r="AB253" i="1" s="1"/>
  <c r="T254" i="1"/>
  <c r="Y254" i="1" s="1"/>
  <c r="Z254" i="1" s="1"/>
  <c r="AB254" i="1" s="1"/>
  <c r="T255" i="1"/>
  <c r="Y255" i="1" s="1"/>
  <c r="Z255" i="1" s="1"/>
  <c r="AB255" i="1" s="1"/>
  <c r="T256" i="1"/>
  <c r="Y256" i="1" s="1"/>
  <c r="Z256" i="1" s="1"/>
  <c r="AB256" i="1" s="1"/>
  <c r="T257" i="1"/>
  <c r="Y257" i="1" s="1"/>
  <c r="Z257" i="1" s="1"/>
  <c r="AB257" i="1" s="1"/>
  <c r="T258" i="1"/>
  <c r="Y258" i="1" s="1"/>
  <c r="Z258" i="1" s="1"/>
  <c r="AB258" i="1" s="1"/>
  <c r="T259" i="1"/>
  <c r="Y259" i="1" s="1"/>
  <c r="Z259" i="1" s="1"/>
  <c r="AB259" i="1" s="1"/>
  <c r="T260" i="1"/>
  <c r="Y260" i="1" s="1"/>
  <c r="Z260" i="1" s="1"/>
  <c r="AB260" i="1" s="1"/>
  <c r="T261" i="1"/>
  <c r="Y261" i="1" s="1"/>
  <c r="Z261" i="1" s="1"/>
  <c r="AB261" i="1" s="1"/>
  <c r="T262" i="1"/>
  <c r="Y262" i="1" s="1"/>
  <c r="Z262" i="1" s="1"/>
  <c r="AB262" i="1" s="1"/>
  <c r="T263" i="1"/>
  <c r="Y263" i="1" s="1"/>
  <c r="Z263" i="1" s="1"/>
  <c r="AB263" i="1" s="1"/>
  <c r="T264" i="1"/>
  <c r="Y264" i="1" s="1"/>
  <c r="Z264" i="1" s="1"/>
  <c r="AB264" i="1" s="1"/>
  <c r="T265" i="1"/>
  <c r="Y265" i="1" s="1"/>
  <c r="Z265" i="1" s="1"/>
  <c r="AB265" i="1" s="1"/>
  <c r="T266" i="1"/>
  <c r="Y266" i="1" s="1"/>
  <c r="Z266" i="1" s="1"/>
  <c r="AB266" i="1" s="1"/>
  <c r="T267" i="1"/>
  <c r="Y267" i="1" s="1"/>
  <c r="Z267" i="1" s="1"/>
  <c r="AB267" i="1" s="1"/>
  <c r="T268" i="1"/>
  <c r="Y268" i="1" s="1"/>
  <c r="Z268" i="1" s="1"/>
  <c r="AB268" i="1" s="1"/>
  <c r="T269" i="1"/>
  <c r="Y269" i="1" s="1"/>
  <c r="Z269" i="1" s="1"/>
  <c r="AB269" i="1" s="1"/>
  <c r="T270" i="1"/>
  <c r="Y270" i="1" s="1"/>
  <c r="Z270" i="1" s="1"/>
  <c r="AB270" i="1" s="1"/>
  <c r="T271" i="1"/>
  <c r="Y271" i="1" s="1"/>
  <c r="Z271" i="1" s="1"/>
  <c r="AB271" i="1" s="1"/>
  <c r="T272" i="1"/>
  <c r="Y272" i="1" s="1"/>
  <c r="Z272" i="1" s="1"/>
  <c r="AB272" i="1" s="1"/>
  <c r="T273" i="1"/>
  <c r="Y273" i="1" s="1"/>
  <c r="Z273" i="1" s="1"/>
  <c r="AB273" i="1" s="1"/>
  <c r="T274" i="1"/>
  <c r="Y274" i="1" s="1"/>
  <c r="Z274" i="1" s="1"/>
  <c r="AB274" i="1" s="1"/>
  <c r="T275" i="1"/>
  <c r="Y275" i="1" s="1"/>
  <c r="Z275" i="1" s="1"/>
  <c r="AB275" i="1" s="1"/>
  <c r="T276" i="1"/>
  <c r="Y276" i="1" s="1"/>
  <c r="Z276" i="1" s="1"/>
  <c r="AB276" i="1" s="1"/>
  <c r="T277" i="1"/>
  <c r="Y277" i="1" s="1"/>
  <c r="Z277" i="1" s="1"/>
  <c r="AB277" i="1" s="1"/>
  <c r="T278" i="1"/>
  <c r="Y278" i="1" s="1"/>
  <c r="Z278" i="1" s="1"/>
  <c r="AB278" i="1" s="1"/>
  <c r="T279" i="1"/>
  <c r="Y279" i="1" s="1"/>
  <c r="Z279" i="1" s="1"/>
  <c r="AB279" i="1" s="1"/>
  <c r="T280" i="1"/>
  <c r="Y280" i="1" s="1"/>
  <c r="Z280" i="1" s="1"/>
  <c r="AB280" i="1" s="1"/>
  <c r="T281" i="1"/>
  <c r="Y281" i="1" s="1"/>
  <c r="Z281" i="1" s="1"/>
  <c r="AB281" i="1" s="1"/>
  <c r="T282" i="1"/>
  <c r="Y282" i="1" s="1"/>
  <c r="Z282" i="1" s="1"/>
  <c r="AB282" i="1" s="1"/>
  <c r="T283" i="1"/>
  <c r="Y283" i="1" s="1"/>
  <c r="Z283" i="1" s="1"/>
  <c r="AB283" i="1" s="1"/>
  <c r="T284" i="1"/>
  <c r="Y284" i="1" s="1"/>
  <c r="Z284" i="1" s="1"/>
  <c r="AB284" i="1" s="1"/>
  <c r="T285" i="1"/>
  <c r="Y285" i="1" s="1"/>
  <c r="Z285" i="1" s="1"/>
  <c r="AB285" i="1" s="1"/>
  <c r="T286" i="1"/>
  <c r="Y286" i="1" s="1"/>
  <c r="Z286" i="1" s="1"/>
  <c r="AB286" i="1" s="1"/>
  <c r="T287" i="1"/>
  <c r="Y287" i="1" s="1"/>
  <c r="Z287" i="1" s="1"/>
  <c r="AB287" i="1" s="1"/>
  <c r="T288" i="1"/>
  <c r="Y288" i="1" s="1"/>
  <c r="Z288" i="1" s="1"/>
  <c r="AB288" i="1" s="1"/>
  <c r="T289" i="1"/>
  <c r="Y289" i="1" s="1"/>
  <c r="Z289" i="1" s="1"/>
  <c r="AB289" i="1" s="1"/>
  <c r="T290" i="1"/>
  <c r="Y290" i="1" s="1"/>
  <c r="T291" i="1"/>
  <c r="Y291" i="1" s="1"/>
  <c r="Z291" i="1" s="1"/>
  <c r="AB291" i="1" s="1"/>
  <c r="T292" i="1"/>
  <c r="Y292" i="1" s="1"/>
  <c r="Z292" i="1" s="1"/>
  <c r="AB292" i="1" s="1"/>
  <c r="T293" i="1"/>
  <c r="Y293" i="1" s="1"/>
  <c r="Z293" i="1" s="1"/>
  <c r="AB293" i="1" s="1"/>
  <c r="T294" i="1"/>
  <c r="Y294" i="1" s="1"/>
  <c r="Z294" i="1" s="1"/>
  <c r="AB294" i="1" s="1"/>
  <c r="T296" i="1"/>
  <c r="Y296" i="1" s="1"/>
  <c r="Z296" i="1" s="1"/>
  <c r="AB296" i="1" s="1"/>
  <c r="T297" i="1"/>
  <c r="Y297" i="1" s="1"/>
  <c r="Z297" i="1" s="1"/>
  <c r="AB297" i="1" s="1"/>
  <c r="T298" i="1"/>
  <c r="Y298" i="1" s="1"/>
  <c r="Z298" i="1" s="1"/>
  <c r="AB298" i="1" s="1"/>
  <c r="T299" i="1"/>
  <c r="Y299" i="1" s="1"/>
  <c r="Z299" i="1" s="1"/>
  <c r="AB299" i="1" s="1"/>
  <c r="T300" i="1"/>
  <c r="Y300" i="1" s="1"/>
  <c r="Z300" i="1" s="1"/>
  <c r="AB300" i="1" s="1"/>
  <c r="T301" i="1"/>
  <c r="Y301" i="1" s="1"/>
  <c r="Z301" i="1" s="1"/>
  <c r="AB301" i="1" s="1"/>
  <c r="T302" i="1"/>
  <c r="Y302" i="1" s="1"/>
  <c r="Z302" i="1" s="1"/>
  <c r="AB302" i="1" s="1"/>
  <c r="T303" i="1"/>
  <c r="Y303" i="1" s="1"/>
  <c r="Z303" i="1" s="1"/>
  <c r="AB303" i="1" s="1"/>
  <c r="T304" i="1"/>
  <c r="Y304" i="1" s="1"/>
  <c r="Z304" i="1" s="1"/>
  <c r="AB304" i="1" s="1"/>
  <c r="T305" i="1"/>
  <c r="Y305" i="1" s="1"/>
  <c r="Z305" i="1" s="1"/>
  <c r="AB305" i="1" s="1"/>
  <c r="T306" i="1"/>
  <c r="Y306" i="1" s="1"/>
  <c r="Z306" i="1" s="1"/>
  <c r="AB306" i="1" s="1"/>
  <c r="T307" i="1"/>
  <c r="Y307" i="1" s="1"/>
  <c r="Z307" i="1" s="1"/>
  <c r="AB307" i="1" s="1"/>
  <c r="T308" i="1"/>
  <c r="Y308" i="1" s="1"/>
  <c r="Z308" i="1" s="1"/>
  <c r="AB308" i="1" s="1"/>
  <c r="T309" i="1"/>
  <c r="Y309" i="1" s="1"/>
  <c r="Z309" i="1" s="1"/>
  <c r="AB309" i="1" s="1"/>
  <c r="T310" i="1"/>
  <c r="Y310" i="1" s="1"/>
  <c r="Z310" i="1" s="1"/>
  <c r="AB310" i="1" s="1"/>
  <c r="T311" i="1"/>
  <c r="Y311" i="1" s="1"/>
  <c r="Z311" i="1" s="1"/>
  <c r="AB311" i="1" s="1"/>
  <c r="T312" i="1"/>
  <c r="Y312" i="1" s="1"/>
  <c r="Z312" i="1" s="1"/>
  <c r="AB312" i="1" s="1"/>
  <c r="T313" i="1"/>
  <c r="Y313" i="1" s="1"/>
  <c r="Z313" i="1" s="1"/>
  <c r="AB313" i="1" s="1"/>
  <c r="T314" i="1"/>
  <c r="Y314" i="1" s="1"/>
  <c r="Z314" i="1" s="1"/>
  <c r="AB314" i="1" s="1"/>
  <c r="T315" i="1"/>
  <c r="Y315" i="1" s="1"/>
  <c r="Z315" i="1" s="1"/>
  <c r="AB315" i="1" s="1"/>
  <c r="T316" i="1"/>
  <c r="Y316" i="1" s="1"/>
  <c r="Z316" i="1" s="1"/>
  <c r="AB316" i="1" s="1"/>
  <c r="T317" i="1"/>
  <c r="Y317" i="1" s="1"/>
  <c r="Z317" i="1" s="1"/>
  <c r="AB317" i="1" s="1"/>
  <c r="T318" i="1"/>
  <c r="Y318" i="1" s="1"/>
  <c r="Z318" i="1" s="1"/>
  <c r="AB318" i="1" s="1"/>
  <c r="T319" i="1"/>
  <c r="Y319" i="1" s="1"/>
  <c r="Z319" i="1" s="1"/>
  <c r="AB319" i="1" s="1"/>
  <c r="T320" i="1"/>
  <c r="Y320" i="1" s="1"/>
  <c r="Z320" i="1" s="1"/>
  <c r="AB320" i="1" s="1"/>
  <c r="T321" i="1"/>
  <c r="Y321" i="1" s="1"/>
  <c r="Z321" i="1" s="1"/>
  <c r="AB321" i="1" s="1"/>
  <c r="T322" i="1"/>
  <c r="Y322" i="1" s="1"/>
  <c r="Z322" i="1" s="1"/>
  <c r="AB322" i="1" s="1"/>
  <c r="T323" i="1"/>
  <c r="Y323" i="1" s="1"/>
  <c r="Z323" i="1" s="1"/>
  <c r="AB323" i="1" s="1"/>
  <c r="T324" i="1"/>
  <c r="Y324" i="1" s="1"/>
  <c r="Z324" i="1" s="1"/>
  <c r="AB324" i="1" s="1"/>
  <c r="T325" i="1"/>
  <c r="Y325" i="1" s="1"/>
  <c r="Z325" i="1" s="1"/>
  <c r="AB325" i="1" s="1"/>
  <c r="T326" i="1"/>
  <c r="Y326" i="1" s="1"/>
  <c r="Z326" i="1" s="1"/>
  <c r="AB326" i="1" s="1"/>
  <c r="T327" i="1"/>
  <c r="Y327" i="1" s="1"/>
  <c r="Z327" i="1" s="1"/>
  <c r="AB327" i="1" s="1"/>
  <c r="T328" i="1"/>
  <c r="Y328" i="1" s="1"/>
  <c r="Z328" i="1" s="1"/>
  <c r="AB328" i="1" s="1"/>
  <c r="T329" i="1"/>
  <c r="Y329" i="1" s="1"/>
  <c r="Z329" i="1" s="1"/>
  <c r="AB329" i="1" s="1"/>
  <c r="T330" i="1"/>
  <c r="Y330" i="1" s="1"/>
  <c r="Z330" i="1" s="1"/>
  <c r="AB330" i="1" s="1"/>
  <c r="T331" i="1"/>
  <c r="Y331" i="1" s="1"/>
  <c r="Z331" i="1" s="1"/>
  <c r="AB331" i="1" s="1"/>
  <c r="T332" i="1"/>
  <c r="Y332" i="1" s="1"/>
  <c r="Z332" i="1" s="1"/>
  <c r="AB332" i="1" s="1"/>
  <c r="T333" i="1"/>
  <c r="Y333" i="1" s="1"/>
  <c r="Z333" i="1" s="1"/>
  <c r="AB333" i="1" s="1"/>
  <c r="T334" i="1"/>
  <c r="Y334" i="1" s="1"/>
  <c r="Z334" i="1" s="1"/>
  <c r="AB334" i="1" s="1"/>
  <c r="T335" i="1"/>
  <c r="Y335" i="1" s="1"/>
  <c r="Z335" i="1" s="1"/>
  <c r="AB335" i="1" s="1"/>
  <c r="T336" i="1"/>
  <c r="Y336" i="1" s="1"/>
  <c r="Z336" i="1" s="1"/>
  <c r="AB336" i="1" s="1"/>
  <c r="T337" i="1"/>
  <c r="Y337" i="1" s="1"/>
  <c r="Z337" i="1" s="1"/>
  <c r="AB337" i="1" s="1"/>
  <c r="T338" i="1"/>
  <c r="Y338" i="1" s="1"/>
  <c r="Z338" i="1" s="1"/>
  <c r="AB338" i="1" s="1"/>
  <c r="T339" i="1"/>
  <c r="Y339" i="1" s="1"/>
  <c r="Z339" i="1" s="1"/>
  <c r="AB339" i="1" s="1"/>
  <c r="T340" i="1"/>
  <c r="Y340" i="1" s="1"/>
  <c r="Z340" i="1" s="1"/>
  <c r="AB340" i="1" s="1"/>
  <c r="T341" i="1"/>
  <c r="Y341" i="1" s="1"/>
  <c r="Z341" i="1" s="1"/>
  <c r="AB341" i="1" s="1"/>
  <c r="T342" i="1"/>
  <c r="Y342" i="1" s="1"/>
  <c r="Z342" i="1" s="1"/>
  <c r="AB342" i="1" s="1"/>
  <c r="T343" i="1"/>
  <c r="Y343" i="1" s="1"/>
  <c r="Z343" i="1" s="1"/>
  <c r="AB343" i="1" s="1"/>
  <c r="T344" i="1"/>
  <c r="Y344" i="1" s="1"/>
  <c r="Z344" i="1" s="1"/>
  <c r="AB344" i="1" s="1"/>
  <c r="T345" i="1"/>
  <c r="Y345" i="1" s="1"/>
  <c r="Z345" i="1" s="1"/>
  <c r="AB345" i="1" s="1"/>
  <c r="T346" i="1"/>
  <c r="Y346" i="1" s="1"/>
  <c r="Z346" i="1" s="1"/>
  <c r="AB346" i="1" s="1"/>
  <c r="T347" i="1"/>
  <c r="Y347" i="1" s="1"/>
  <c r="Z347" i="1" s="1"/>
  <c r="AB347" i="1" s="1"/>
  <c r="T348" i="1"/>
  <c r="Y348" i="1" s="1"/>
  <c r="Z348" i="1" s="1"/>
  <c r="AB348" i="1" s="1"/>
  <c r="T349" i="1"/>
  <c r="Y349" i="1" s="1"/>
  <c r="Z349" i="1" s="1"/>
  <c r="AB349" i="1" s="1"/>
  <c r="T350" i="1"/>
  <c r="Y350" i="1" s="1"/>
  <c r="Z350" i="1" s="1"/>
  <c r="AB350" i="1" s="1"/>
  <c r="T351" i="1"/>
  <c r="Y351" i="1" s="1"/>
  <c r="Z351" i="1" s="1"/>
  <c r="AB351" i="1" s="1"/>
  <c r="T352" i="1"/>
  <c r="Y352" i="1" s="1"/>
  <c r="Z352" i="1" s="1"/>
  <c r="AB352" i="1" s="1"/>
  <c r="T353" i="1"/>
  <c r="Y353" i="1" s="1"/>
  <c r="Z353" i="1" s="1"/>
  <c r="AB353" i="1" s="1"/>
  <c r="T354" i="1"/>
  <c r="Y354" i="1" s="1"/>
  <c r="Z354" i="1" s="1"/>
  <c r="AB354" i="1" s="1"/>
  <c r="T355" i="1"/>
  <c r="Y355" i="1" s="1"/>
  <c r="Z355" i="1" s="1"/>
  <c r="AB355" i="1" s="1"/>
  <c r="T356" i="1"/>
  <c r="Y356" i="1" s="1"/>
  <c r="Z356" i="1" s="1"/>
  <c r="AB356" i="1" s="1"/>
  <c r="T357" i="1"/>
  <c r="Y357" i="1" s="1"/>
  <c r="Z357" i="1" s="1"/>
  <c r="AB357" i="1" s="1"/>
  <c r="T358" i="1"/>
  <c r="Y358" i="1" s="1"/>
  <c r="Z358" i="1" s="1"/>
  <c r="AB358" i="1" s="1"/>
  <c r="T359" i="1"/>
  <c r="Y359" i="1" s="1"/>
  <c r="Z359" i="1" s="1"/>
  <c r="AB359" i="1" s="1"/>
  <c r="T360" i="1"/>
  <c r="Y360" i="1" s="1"/>
  <c r="Z360" i="1" s="1"/>
  <c r="AB360" i="1" s="1"/>
  <c r="T361" i="1"/>
  <c r="Y361" i="1" s="1"/>
  <c r="Z361" i="1" s="1"/>
  <c r="AB361" i="1" s="1"/>
  <c r="T362" i="1"/>
  <c r="Y362" i="1" s="1"/>
  <c r="Z362" i="1" s="1"/>
  <c r="AB362" i="1" s="1"/>
  <c r="T363" i="1"/>
  <c r="Y363" i="1" s="1"/>
  <c r="Z363" i="1" s="1"/>
  <c r="AB363" i="1" s="1"/>
  <c r="T364" i="1"/>
  <c r="Y364" i="1" s="1"/>
  <c r="Z364" i="1" s="1"/>
  <c r="AB364" i="1" s="1"/>
  <c r="T365" i="1"/>
  <c r="Y365" i="1" s="1"/>
  <c r="Z365" i="1" s="1"/>
  <c r="AB365" i="1" s="1"/>
  <c r="T366" i="1"/>
  <c r="Y366" i="1" s="1"/>
  <c r="Z366" i="1" s="1"/>
  <c r="AB366" i="1" s="1"/>
  <c r="T367" i="1"/>
  <c r="Y367" i="1" s="1"/>
  <c r="Z367" i="1" s="1"/>
  <c r="AB367" i="1" s="1"/>
  <c r="T368" i="1"/>
  <c r="Y368" i="1" s="1"/>
  <c r="Z368" i="1" s="1"/>
  <c r="AB368" i="1" s="1"/>
  <c r="T369" i="1"/>
  <c r="Y369" i="1" s="1"/>
  <c r="Z369" i="1" s="1"/>
  <c r="AB369" i="1" s="1"/>
  <c r="T370" i="1"/>
  <c r="Y370" i="1" s="1"/>
  <c r="Z370" i="1" s="1"/>
  <c r="AB370" i="1" s="1"/>
  <c r="T371" i="1"/>
  <c r="Y371" i="1" s="1"/>
  <c r="Z371" i="1" s="1"/>
  <c r="AB371" i="1" s="1"/>
  <c r="T372" i="1"/>
  <c r="Y372" i="1" s="1"/>
  <c r="Z372" i="1" s="1"/>
  <c r="AB372" i="1" s="1"/>
  <c r="T373" i="1"/>
  <c r="Y373" i="1" s="1"/>
  <c r="Z373" i="1" s="1"/>
  <c r="AB373" i="1" s="1"/>
  <c r="T374" i="1"/>
  <c r="Y374" i="1" s="1"/>
  <c r="Z374" i="1" s="1"/>
  <c r="AB374" i="1" s="1"/>
  <c r="T375" i="1"/>
  <c r="Y375" i="1" s="1"/>
  <c r="Z375" i="1" s="1"/>
  <c r="AB375" i="1" s="1"/>
  <c r="T376" i="1"/>
  <c r="Y376" i="1" s="1"/>
  <c r="Z376" i="1" s="1"/>
  <c r="AB376" i="1" s="1"/>
  <c r="T377" i="1"/>
  <c r="Y377" i="1" s="1"/>
  <c r="Z377" i="1" s="1"/>
  <c r="AB377" i="1" s="1"/>
  <c r="T378" i="1"/>
  <c r="Y378" i="1" s="1"/>
  <c r="Z378" i="1" s="1"/>
  <c r="AB378" i="1" s="1"/>
  <c r="T379" i="1"/>
  <c r="Y379" i="1" s="1"/>
  <c r="Z379" i="1" s="1"/>
  <c r="AB379" i="1" s="1"/>
  <c r="T380" i="1"/>
  <c r="Y380" i="1" s="1"/>
  <c r="Z380" i="1" s="1"/>
  <c r="AB380" i="1" s="1"/>
  <c r="T381" i="1"/>
  <c r="Y381" i="1" s="1"/>
  <c r="Z381" i="1" s="1"/>
  <c r="AB381" i="1" s="1"/>
  <c r="T382" i="1"/>
  <c r="Y382" i="1" s="1"/>
  <c r="Z382" i="1" s="1"/>
  <c r="AB382" i="1" s="1"/>
  <c r="T383" i="1"/>
  <c r="Y383" i="1" s="1"/>
  <c r="Z383" i="1" s="1"/>
  <c r="AB383" i="1" s="1"/>
  <c r="T384" i="1"/>
  <c r="Y384" i="1" s="1"/>
  <c r="Z384" i="1" s="1"/>
  <c r="AB384" i="1" s="1"/>
  <c r="T385" i="1"/>
  <c r="Y385" i="1" s="1"/>
  <c r="Z385" i="1" s="1"/>
  <c r="AB385" i="1" s="1"/>
  <c r="T386" i="1"/>
  <c r="Y386" i="1" s="1"/>
  <c r="Z386" i="1" s="1"/>
  <c r="AB386" i="1" s="1"/>
  <c r="T387" i="1"/>
  <c r="Y387" i="1" s="1"/>
  <c r="Z387" i="1" s="1"/>
  <c r="AB387" i="1" s="1"/>
  <c r="T388" i="1"/>
  <c r="Y388" i="1" s="1"/>
  <c r="Z388" i="1" s="1"/>
  <c r="AB388" i="1" s="1"/>
  <c r="T389" i="1"/>
  <c r="Y389" i="1" s="1"/>
  <c r="Z389" i="1" s="1"/>
  <c r="AB389" i="1" s="1"/>
  <c r="T390" i="1"/>
  <c r="Y390" i="1" s="1"/>
  <c r="Z390" i="1" s="1"/>
  <c r="AB390" i="1" s="1"/>
  <c r="T391" i="1"/>
  <c r="Y391" i="1" s="1"/>
  <c r="Z391" i="1" s="1"/>
  <c r="AB391" i="1" s="1"/>
  <c r="T392" i="1"/>
  <c r="Y392" i="1" s="1"/>
  <c r="Z392" i="1" s="1"/>
  <c r="AB392" i="1" s="1"/>
  <c r="T393" i="1"/>
  <c r="Y393" i="1" s="1"/>
  <c r="Z393" i="1" s="1"/>
  <c r="AB393" i="1" s="1"/>
  <c r="T394" i="1"/>
  <c r="Y394" i="1" s="1"/>
  <c r="Z394" i="1" s="1"/>
  <c r="AB394" i="1" s="1"/>
  <c r="T395" i="1"/>
  <c r="Y395" i="1" s="1"/>
  <c r="Z395" i="1" s="1"/>
  <c r="AB395" i="1" s="1"/>
  <c r="T396" i="1"/>
  <c r="Y396" i="1" s="1"/>
  <c r="Z396" i="1" s="1"/>
  <c r="AB396" i="1" s="1"/>
  <c r="T397" i="1"/>
  <c r="Y397" i="1" s="1"/>
  <c r="Z397" i="1" s="1"/>
  <c r="AB397" i="1" s="1"/>
  <c r="T398" i="1"/>
  <c r="Y398" i="1" s="1"/>
  <c r="Z398" i="1" s="1"/>
  <c r="AB398" i="1" s="1"/>
  <c r="T399" i="1"/>
  <c r="Y399" i="1" s="1"/>
  <c r="Z399" i="1" s="1"/>
  <c r="AB399" i="1" s="1"/>
  <c r="T400" i="1"/>
  <c r="Y400" i="1" s="1"/>
  <c r="Z400" i="1" s="1"/>
  <c r="AB400" i="1" s="1"/>
  <c r="T401" i="1"/>
  <c r="Y401" i="1" s="1"/>
  <c r="Z401" i="1" s="1"/>
  <c r="AB401" i="1" s="1"/>
  <c r="T402" i="1"/>
  <c r="Y402" i="1" s="1"/>
  <c r="Z402" i="1" s="1"/>
  <c r="AB402" i="1" s="1"/>
  <c r="T403" i="1"/>
  <c r="Y403" i="1" s="1"/>
  <c r="Z403" i="1" s="1"/>
  <c r="AB403" i="1" s="1"/>
  <c r="T404" i="1"/>
  <c r="Y404" i="1" s="1"/>
  <c r="Z404" i="1" s="1"/>
  <c r="AB404" i="1" s="1"/>
  <c r="T405" i="1"/>
  <c r="Y405" i="1" s="1"/>
  <c r="Z405" i="1" s="1"/>
  <c r="AB405" i="1" s="1"/>
  <c r="T406" i="1"/>
  <c r="Y406" i="1" s="1"/>
  <c r="Z406" i="1" s="1"/>
  <c r="AB406" i="1" s="1"/>
  <c r="T407" i="1"/>
  <c r="Y407" i="1" s="1"/>
  <c r="Z407" i="1" s="1"/>
  <c r="AB407" i="1" s="1"/>
  <c r="T408" i="1"/>
  <c r="Y408" i="1" s="1"/>
  <c r="Z408" i="1" s="1"/>
  <c r="AB408" i="1" s="1"/>
  <c r="T409" i="1"/>
  <c r="Y409" i="1" s="1"/>
  <c r="Z409" i="1" s="1"/>
  <c r="AB409" i="1" s="1"/>
  <c r="T410" i="1"/>
  <c r="Y410" i="1" s="1"/>
  <c r="Z410" i="1" s="1"/>
  <c r="AB410" i="1" s="1"/>
  <c r="T411" i="1"/>
  <c r="Y411" i="1" s="1"/>
  <c r="Z411" i="1" s="1"/>
  <c r="AB411" i="1" s="1"/>
  <c r="T412" i="1"/>
  <c r="Y412" i="1" s="1"/>
  <c r="Z412" i="1" s="1"/>
  <c r="AB412" i="1" s="1"/>
  <c r="T413" i="1"/>
  <c r="Y413" i="1" s="1"/>
  <c r="Z413" i="1" s="1"/>
  <c r="AB413" i="1" s="1"/>
  <c r="T414" i="1"/>
  <c r="Y414" i="1" s="1"/>
  <c r="Z414" i="1" s="1"/>
  <c r="AB414" i="1" s="1"/>
  <c r="T415" i="1"/>
  <c r="Y415" i="1" s="1"/>
  <c r="Z415" i="1" s="1"/>
  <c r="AB415" i="1" s="1"/>
  <c r="T416" i="1"/>
  <c r="Y416" i="1" s="1"/>
  <c r="Z416" i="1" s="1"/>
  <c r="AB416" i="1" s="1"/>
  <c r="T417" i="1"/>
  <c r="Y417" i="1" s="1"/>
  <c r="Z417" i="1" s="1"/>
  <c r="AB417" i="1" s="1"/>
  <c r="T418" i="1"/>
  <c r="Y418" i="1" s="1"/>
  <c r="Z418" i="1" s="1"/>
  <c r="AB418" i="1" s="1"/>
  <c r="T419" i="1"/>
  <c r="Y419" i="1" s="1"/>
  <c r="Z419" i="1" s="1"/>
  <c r="AB419" i="1" s="1"/>
  <c r="T420" i="1"/>
  <c r="Y420" i="1" s="1"/>
  <c r="Z420" i="1" s="1"/>
  <c r="AB420" i="1" s="1"/>
  <c r="T421" i="1"/>
  <c r="Y421" i="1" s="1"/>
  <c r="Z421" i="1" s="1"/>
  <c r="AB421" i="1" s="1"/>
  <c r="T422" i="1"/>
  <c r="Y422" i="1" s="1"/>
  <c r="Z422" i="1" s="1"/>
  <c r="AB422" i="1" s="1"/>
  <c r="T423" i="1"/>
  <c r="Y423" i="1" s="1"/>
  <c r="Z423" i="1" s="1"/>
  <c r="AB423" i="1" s="1"/>
  <c r="T424" i="1"/>
  <c r="Y424" i="1" s="1"/>
  <c r="Z424" i="1" s="1"/>
  <c r="AB424" i="1" s="1"/>
  <c r="T425" i="1"/>
  <c r="Y425" i="1" s="1"/>
  <c r="Z425" i="1" s="1"/>
  <c r="AB425" i="1" s="1"/>
  <c r="T426" i="1"/>
  <c r="Y426" i="1" s="1"/>
  <c r="Z426" i="1" s="1"/>
  <c r="AB426" i="1" s="1"/>
  <c r="T427" i="1"/>
  <c r="Y427" i="1" s="1"/>
  <c r="Z427" i="1" s="1"/>
  <c r="AB427" i="1" s="1"/>
  <c r="T428" i="1"/>
  <c r="Y428" i="1" s="1"/>
  <c r="Z428" i="1" s="1"/>
  <c r="AB428" i="1" s="1"/>
  <c r="T429" i="1"/>
  <c r="Y429" i="1" s="1"/>
  <c r="Z429" i="1" s="1"/>
  <c r="AB429" i="1" s="1"/>
  <c r="T430" i="1"/>
  <c r="Y430" i="1" s="1"/>
  <c r="Z430" i="1" s="1"/>
  <c r="AB430" i="1" s="1"/>
  <c r="T431" i="1"/>
  <c r="Y431" i="1" s="1"/>
  <c r="Z431" i="1" s="1"/>
  <c r="AB431" i="1" s="1"/>
  <c r="T432" i="1"/>
  <c r="Y432" i="1" s="1"/>
  <c r="Z432" i="1" s="1"/>
  <c r="AB432" i="1" s="1"/>
  <c r="T433" i="1"/>
  <c r="Y433" i="1" s="1"/>
  <c r="Z433" i="1" s="1"/>
  <c r="AB433" i="1" s="1"/>
  <c r="T434" i="1"/>
  <c r="Y434" i="1" s="1"/>
  <c r="Z434" i="1" s="1"/>
  <c r="AB434" i="1" s="1"/>
  <c r="T435" i="1"/>
  <c r="Y435" i="1" s="1"/>
  <c r="Z435" i="1" s="1"/>
  <c r="AB435" i="1" s="1"/>
  <c r="T436" i="1"/>
  <c r="Y436" i="1" s="1"/>
  <c r="Z436" i="1" s="1"/>
  <c r="AB436" i="1" s="1"/>
  <c r="T437" i="1"/>
  <c r="Y437" i="1" s="1"/>
  <c r="Z437" i="1" s="1"/>
  <c r="AB437" i="1" s="1"/>
  <c r="T438" i="1"/>
  <c r="Y438" i="1" s="1"/>
  <c r="Z438" i="1" s="1"/>
  <c r="AB438" i="1" s="1"/>
  <c r="T439" i="1"/>
  <c r="Y439" i="1" s="1"/>
  <c r="Z439" i="1" s="1"/>
  <c r="AB439" i="1" s="1"/>
  <c r="T440" i="1"/>
  <c r="Y440" i="1" s="1"/>
  <c r="Z440" i="1" s="1"/>
  <c r="AB440" i="1" s="1"/>
  <c r="T441" i="1"/>
  <c r="Y441" i="1" s="1"/>
  <c r="Z441" i="1" s="1"/>
  <c r="AB441" i="1" s="1"/>
  <c r="T442" i="1"/>
  <c r="Y442" i="1" s="1"/>
  <c r="Z442" i="1" s="1"/>
  <c r="AB442" i="1" s="1"/>
  <c r="T443" i="1"/>
  <c r="Y443" i="1" s="1"/>
  <c r="Z443" i="1" s="1"/>
  <c r="AB443" i="1" s="1"/>
  <c r="T444" i="1"/>
  <c r="Y444" i="1" s="1"/>
  <c r="Z444" i="1" s="1"/>
  <c r="AB444" i="1" s="1"/>
  <c r="T445" i="1"/>
  <c r="Y445" i="1" s="1"/>
  <c r="Z445" i="1" s="1"/>
  <c r="AB445" i="1" s="1"/>
  <c r="T446" i="1"/>
  <c r="Y446" i="1" s="1"/>
  <c r="Z446" i="1" s="1"/>
  <c r="AB446" i="1" s="1"/>
  <c r="T447" i="1"/>
  <c r="Y447" i="1" s="1"/>
  <c r="Z447" i="1" s="1"/>
  <c r="AB447" i="1" s="1"/>
  <c r="T448" i="1"/>
  <c r="Y448" i="1" s="1"/>
  <c r="Z448" i="1" s="1"/>
  <c r="AB448" i="1" s="1"/>
  <c r="T449" i="1"/>
  <c r="Y449" i="1" s="1"/>
  <c r="Z449" i="1" s="1"/>
  <c r="AB449" i="1" s="1"/>
  <c r="T450" i="1"/>
  <c r="Y450" i="1" s="1"/>
  <c r="Z450" i="1" s="1"/>
  <c r="AB450" i="1" s="1"/>
  <c r="T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8" i="1"/>
  <c r="R452" i="1" l="1"/>
  <c r="P452" i="1"/>
  <c r="Y8" i="1"/>
  <c r="T452" i="1"/>
  <c r="Z8" i="1" l="1"/>
  <c r="Y452" i="1"/>
  <c r="Z452" i="1" l="1"/>
  <c r="AB8" i="1"/>
  <c r="AB452" i="1" s="1"/>
</calcChain>
</file>

<file path=xl/sharedStrings.xml><?xml version="1.0" encoding="utf-8"?>
<sst xmlns="http://schemas.openxmlformats.org/spreadsheetml/2006/main" count="1475" uniqueCount="952">
  <si>
    <t>Ecode</t>
  </si>
  <si>
    <t>A. EXPENDITURE &amp; OTHER TRANSACTIONS ON AN ACCRUALS BASIS</t>
  </si>
  <si>
    <t>HRA capital expenditure</t>
  </si>
  <si>
    <t>B. RESOURCES USED TO FINANCE CAPITAL EXPENDITURE IN 2013-14</t>
  </si>
  <si>
    <t>On Balance Sheet PFI Financing</t>
  </si>
  <si>
    <t xml:space="preserve"> SCE(R) Single Capital Pot </t>
  </si>
  <si>
    <t>SCE(R) Separate Programme Element</t>
  </si>
  <si>
    <t xml:space="preserve">Other borrowing and credit arrangements not supported by central government </t>
  </si>
  <si>
    <t>Financing of HRA capital expenditure</t>
  </si>
  <si>
    <t>of which of Column 1</t>
  </si>
  <si>
    <t>Capital grants from central government departments</t>
  </si>
  <si>
    <t>Capital grants from European Union Structural Funds (including ERDF)</t>
  </si>
  <si>
    <t>Grants and contributions  from private developers and from leaseholders, etc</t>
  </si>
  <si>
    <t>Grants and contributions from non-departmental public bodies</t>
  </si>
  <si>
    <t>Capital grants from the National Lottery</t>
  </si>
  <si>
    <t>Capital funding from GLA bodies</t>
  </si>
  <si>
    <t xml:space="preserve"> Use of capital receipts to finance Capital Expenditure</t>
  </si>
  <si>
    <t>Capital expenditure financed from the Housing Revenue Account (CERA)</t>
  </si>
  <si>
    <t>Capital expenditure financed by the Major Repairs Reserve (MRR)</t>
  </si>
  <si>
    <t>C. PRUDENTIAL SYSTEM INFORMATION FOR 2013-14 - THESE LINES TO BE COMPLETED ON A PFI ON-BALANCE SHEET PROCESS</t>
  </si>
  <si>
    <t>of which of Column 1 (except line 35a)</t>
  </si>
  <si>
    <t>HRA Capital Financing Requirement</t>
  </si>
  <si>
    <t>Capital Financing Requirement as at 1 April</t>
  </si>
  <si>
    <t>Additional contribution from revenue</t>
  </si>
  <si>
    <t>Contribution from Major Repairs Reserve</t>
  </si>
  <si>
    <t>Use of receipts to repay Credit Liabilities (Please include HRA repayment debt if relevant)</t>
  </si>
  <si>
    <t>35a</t>
  </si>
  <si>
    <t>Adjustments for land and capital receipts crossing HRA boundary</t>
  </si>
  <si>
    <t>Indebtedness limit</t>
  </si>
  <si>
    <t>B. MAJOR REPAIRS RESERVE FOR 2013-14</t>
  </si>
  <si>
    <t>MRR balance as at 1 April (Opening figure)</t>
  </si>
  <si>
    <t>Credits - HRA depreciation for year</t>
  </si>
  <si>
    <t>Credits  - Transfers from HRA required or permitted by item 8 - HRA determination</t>
  </si>
  <si>
    <t>Debits - Capital expenditure financed by the MRR (equal to COR4, column 1, line 24)</t>
  </si>
  <si>
    <t>Debits - Repayment of debt  (equal to COR4, column 1, line 34)</t>
  </si>
  <si>
    <t>Debits - Transfers to HRA permitted by item 8 - HRA determination</t>
  </si>
  <si>
    <t>MAJOR REPAIRS RESERVE AT 31 MARCH (Closing balance)</t>
  </si>
  <si>
    <t>COR4</t>
  </si>
  <si>
    <t>COR5</t>
  </si>
  <si>
    <t>E3832</t>
  </si>
  <si>
    <t>E2231</t>
  </si>
  <si>
    <t>E2432</t>
  </si>
  <si>
    <t>E1001</t>
  </si>
  <si>
    <t>E2335</t>
  </si>
  <si>
    <t>E6204</t>
  </si>
  <si>
    <t>E7026</t>
  </si>
  <si>
    <t>E3536</t>
  </si>
  <si>
    <t>E1636</t>
  </si>
  <si>
    <t>E2242</t>
  </si>
  <si>
    <t>E3537</t>
  </si>
  <si>
    <t>E1131</t>
  </si>
  <si>
    <t>E4504</t>
  </si>
  <si>
    <t>E3534</t>
  </si>
  <si>
    <t>E1038</t>
  </si>
  <si>
    <t>E1236</t>
  </si>
  <si>
    <t>E3733</t>
  </si>
  <si>
    <t>E3734</t>
  </si>
  <si>
    <t>E6206</t>
  </si>
  <si>
    <t>E0301</t>
  </si>
  <si>
    <t>E4603</t>
  </si>
  <si>
    <t>E1401</t>
  </si>
  <si>
    <t>E0532</t>
  </si>
  <si>
    <t>E6122</t>
  </si>
  <si>
    <t>E1539</t>
  </si>
  <si>
    <t>E1738</t>
  </si>
  <si>
    <t>E3001</t>
  </si>
  <si>
    <t>E1544</t>
  </si>
  <si>
    <t>E7046</t>
  </si>
  <si>
    <t>E1534</t>
  </si>
  <si>
    <t>E0432</t>
  </si>
  <si>
    <t>E3134</t>
  </si>
  <si>
    <t>E6123</t>
  </si>
  <si>
    <t>E0304</t>
  </si>
  <si>
    <t>E7035</t>
  </si>
  <si>
    <t>E6408</t>
  </si>
  <si>
    <t>E1102</t>
  </si>
  <si>
    <t>E6147</t>
  </si>
  <si>
    <t>E7039</t>
  </si>
  <si>
    <t>E5032</t>
  </si>
  <si>
    <t>E6115</t>
  </si>
  <si>
    <t>E2336</t>
  </si>
  <si>
    <t>E0501</t>
  </si>
  <si>
    <t>E1436</t>
  </si>
  <si>
    <t>E3435</t>
  </si>
  <si>
    <t>E6410</t>
  </si>
  <si>
    <t>E1934</t>
  </si>
  <si>
    <t>E7054</t>
  </si>
  <si>
    <t>E6110</t>
  </si>
  <si>
    <t>E7010</t>
  </si>
  <si>
    <t>E6112</t>
  </si>
  <si>
    <t>E2433</t>
  </si>
  <si>
    <t>E2835</t>
  </si>
  <si>
    <t>E6118</t>
  </si>
  <si>
    <t>E3835</t>
  </si>
  <si>
    <t>E3036</t>
  </si>
  <si>
    <t>E3320</t>
  </si>
  <si>
    <t>E2736</t>
  </si>
  <si>
    <t>E1838</t>
  </si>
  <si>
    <t>E2344</t>
  </si>
  <si>
    <t>E4201</t>
  </si>
  <si>
    <t>E2333</t>
  </si>
  <si>
    <t>E1232</t>
  </si>
  <si>
    <t>E0934</t>
  </si>
  <si>
    <t>E1233</t>
  </si>
  <si>
    <t>E7042</t>
  </si>
  <si>
    <t>E4209</t>
  </si>
  <si>
    <t>E2533</t>
  </si>
  <si>
    <t>E3637</t>
  </si>
  <si>
    <t>E2520</t>
  </si>
  <si>
    <t>E6343</t>
  </si>
  <si>
    <t>E7043</t>
  </si>
  <si>
    <t>E1201</t>
  </si>
  <si>
    <t>E3636</t>
  </si>
  <si>
    <t>E0536</t>
  </si>
  <si>
    <t>E7050</t>
  </si>
  <si>
    <t>E1032</t>
  </si>
  <si>
    <t>E1837</t>
  </si>
  <si>
    <t>E3833</t>
  </si>
  <si>
    <t>E3837</t>
  </si>
  <si>
    <t>E6120</t>
  </si>
  <si>
    <t>E6124</t>
  </si>
  <si>
    <t>E1134</t>
  </si>
  <si>
    <t>E3520</t>
  </si>
  <si>
    <t>E3831</t>
  </si>
  <si>
    <t>E6407</t>
  </si>
  <si>
    <t>E1033</t>
  </si>
  <si>
    <t>E2637</t>
  </si>
  <si>
    <t>E5040</t>
  </si>
  <si>
    <t>E0551</t>
  </si>
  <si>
    <t>E2244</t>
  </si>
  <si>
    <t>E2753</t>
  </si>
  <si>
    <t>E2101</t>
  </si>
  <si>
    <t>E1531</t>
  </si>
  <si>
    <t>E6409</t>
  </si>
  <si>
    <t>E1935</t>
  </si>
  <si>
    <t>E1742</t>
  </si>
  <si>
    <t>E0302</t>
  </si>
  <si>
    <t>E2301</t>
  </si>
  <si>
    <t>E4001</t>
  </si>
  <si>
    <t>E1035</t>
  </si>
  <si>
    <t>E3034</t>
  </si>
  <si>
    <t>E5033</t>
  </si>
  <si>
    <t>E2401</t>
  </si>
  <si>
    <t>E3834</t>
  </si>
  <si>
    <t>E1421</t>
  </si>
  <si>
    <t>E2634</t>
  </si>
  <si>
    <t>E3433</t>
  </si>
  <si>
    <t>E7025</t>
  </si>
  <si>
    <t>E3434</t>
  </si>
  <si>
    <t>E3820</t>
  </si>
  <si>
    <t>E3732</t>
  </si>
  <si>
    <t>E3038</t>
  </si>
  <si>
    <t>E3735</t>
  </si>
  <si>
    <t>E0931</t>
  </si>
  <si>
    <t>E2431</t>
  </si>
  <si>
    <t>E1931</t>
  </si>
  <si>
    <t>E2334</t>
  </si>
  <si>
    <t>E2635</t>
  </si>
  <si>
    <t>E1835</t>
  </si>
  <si>
    <t>E4304</t>
  </si>
  <si>
    <t>E1542</t>
  </si>
  <si>
    <t>E1437</t>
  </si>
  <si>
    <t>E2837</t>
  </si>
  <si>
    <t>E2832</t>
  </si>
  <si>
    <t>E4605</t>
  </si>
  <si>
    <t>E1538</t>
  </si>
  <si>
    <t>E3331</t>
  </si>
  <si>
    <t>E6205</t>
  </si>
  <si>
    <t>E2233</t>
  </si>
  <si>
    <t>E4305</t>
  </si>
  <si>
    <t>E5013</t>
  </si>
  <si>
    <t>E5021</t>
  </si>
  <si>
    <t>E2438</t>
  </si>
  <si>
    <t>E4503</t>
  </si>
  <si>
    <t>E2239</t>
  </si>
  <si>
    <t>E3421</t>
  </si>
  <si>
    <t>E3901</t>
  </si>
  <si>
    <t>E1140</t>
  </si>
  <si>
    <t>E6347</t>
  </si>
  <si>
    <t>E3531</t>
  </si>
  <si>
    <t>E7002</t>
  </si>
  <si>
    <t>E3032</t>
  </si>
  <si>
    <t>E0920</t>
  </si>
  <si>
    <t>E6142</t>
  </si>
  <si>
    <t>E3633</t>
  </si>
  <si>
    <t>E1736</t>
  </si>
  <si>
    <t>E3836</t>
  </si>
  <si>
    <t>E2631</t>
  </si>
  <si>
    <t>E5011</t>
  </si>
  <si>
    <t>E1733</t>
  </si>
  <si>
    <t>E2343</t>
  </si>
  <si>
    <t xml:space="preserve"> </t>
  </si>
  <si>
    <t>E2536</t>
  </si>
  <si>
    <t>E2243</t>
  </si>
  <si>
    <t>E1702</t>
  </si>
  <si>
    <t>E2338</t>
  </si>
  <si>
    <t>E6145</t>
  </si>
  <si>
    <t>E6346</t>
  </si>
  <si>
    <t>E7005</t>
  </si>
  <si>
    <t>E3632</t>
  </si>
  <si>
    <t>E2342</t>
  </si>
  <si>
    <t>E7020</t>
  </si>
  <si>
    <t>E4703</t>
  </si>
  <si>
    <t>E1734</t>
  </si>
  <si>
    <t>E4501</t>
  </si>
  <si>
    <t>E1631</t>
  </si>
  <si>
    <t>E0603</t>
  </si>
  <si>
    <t>E1701</t>
  </si>
  <si>
    <t>E3133</t>
  </si>
  <si>
    <t>E5035</t>
  </si>
  <si>
    <t>E6143</t>
  </si>
  <si>
    <t>E6146</t>
  </si>
  <si>
    <t>E6139</t>
  </si>
  <si>
    <t>E6161</t>
  </si>
  <si>
    <t>E6113</t>
  </si>
  <si>
    <t>E7023</t>
  </si>
  <si>
    <t>E2421</t>
  </si>
  <si>
    <t>E5048</t>
  </si>
  <si>
    <t>E3334</t>
  </si>
  <si>
    <t>E7027</t>
  </si>
  <si>
    <t>E0703</t>
  </si>
  <si>
    <t>E1937</t>
  </si>
  <si>
    <t>E1237</t>
  </si>
  <si>
    <t>E1238</t>
  </si>
  <si>
    <t>E1535</t>
  </si>
  <si>
    <t>E1735</t>
  </si>
  <si>
    <t>E6803</t>
  </si>
  <si>
    <t>E2003</t>
  </si>
  <si>
    <t>E0104</t>
  </si>
  <si>
    <t>E4606</t>
  </si>
  <si>
    <t>E4207</t>
  </si>
  <si>
    <t>E1801</t>
  </si>
  <si>
    <t>E3634</t>
  </si>
  <si>
    <t>E2734</t>
  </si>
  <si>
    <t>E4205</t>
  </si>
  <si>
    <t>E0103</t>
  </si>
  <si>
    <t>E2535</t>
  </si>
  <si>
    <t>E1502</t>
  </si>
  <si>
    <t>E6105</t>
  </si>
  <si>
    <t>E7012</t>
  </si>
  <si>
    <t>E2532</t>
  </si>
  <si>
    <t>E3631</t>
  </si>
  <si>
    <t>E5038</t>
  </si>
  <si>
    <t>E7052</t>
  </si>
  <si>
    <t>E1540</t>
  </si>
  <si>
    <t>E0434</t>
  </si>
  <si>
    <t>E1137</t>
  </si>
  <si>
    <t>E1101</t>
  </si>
  <si>
    <t>E4705</t>
  </si>
  <si>
    <t>E1221</t>
  </si>
  <si>
    <t>E4210</t>
  </si>
  <si>
    <t>E6107</t>
  </si>
  <si>
    <t>E1301</t>
  </si>
  <si>
    <t>E6117</t>
  </si>
  <si>
    <t>E1634</t>
  </si>
  <si>
    <t>E6202</t>
  </si>
  <si>
    <t>E6403</t>
  </si>
  <si>
    <t>E2437</t>
  </si>
  <si>
    <t>E0101</t>
  </si>
  <si>
    <t>E7028</t>
  </si>
  <si>
    <t>E0936</t>
  </si>
  <si>
    <t>E0704</t>
  </si>
  <si>
    <t>E7036</t>
  </si>
  <si>
    <t>E3532</t>
  </si>
  <si>
    <t>E5045</t>
  </si>
  <si>
    <t>E1743</t>
  </si>
  <si>
    <t>E2531</t>
  </si>
  <si>
    <t>E1732</t>
  </si>
  <si>
    <t>E2633</t>
  </si>
  <si>
    <t>E1737</t>
  </si>
  <si>
    <t>E1021</t>
  </si>
  <si>
    <t>E3535</t>
  </si>
  <si>
    <t>E5039</t>
  </si>
  <si>
    <t>E2402</t>
  </si>
  <si>
    <t>E3639</t>
  </si>
  <si>
    <t>E3333</t>
  </si>
  <si>
    <t>E0305</t>
  </si>
  <si>
    <t>E0932</t>
  </si>
  <si>
    <t>E2632</t>
  </si>
  <si>
    <t>E4202</t>
  </si>
  <si>
    <t>E2731</t>
  </si>
  <si>
    <t>E1933</t>
  </si>
  <si>
    <t>E7022</t>
  </si>
  <si>
    <t>E3035</t>
  </si>
  <si>
    <t>E3439</t>
  </si>
  <si>
    <t>E1940</t>
  </si>
  <si>
    <t>E5043</t>
  </si>
  <si>
    <t>E0702</t>
  </si>
  <si>
    <t>E2755</t>
  </si>
  <si>
    <t>E2836</t>
  </si>
  <si>
    <t>E3436</t>
  </si>
  <si>
    <t>E5020</t>
  </si>
  <si>
    <t>E3720</t>
  </si>
  <si>
    <t>E3641</t>
  </si>
  <si>
    <t>E5012</t>
  </si>
  <si>
    <t>E3131</t>
  </si>
  <si>
    <t>E7006</t>
  </si>
  <si>
    <t>E1721</t>
  </si>
  <si>
    <t>E0935</t>
  </si>
  <si>
    <t>E1537</t>
  </si>
  <si>
    <t>E2434</t>
  </si>
  <si>
    <t>E7024</t>
  </si>
  <si>
    <t>E2237</t>
  </si>
  <si>
    <t>E3132</t>
  </si>
  <si>
    <t>E1136</t>
  </si>
  <si>
    <t>E1501</t>
  </si>
  <si>
    <t>E0435</t>
  </si>
  <si>
    <t>E1839</t>
  </si>
  <si>
    <t>E1532</t>
  </si>
  <si>
    <t>E6106</t>
  </si>
  <si>
    <t>E3731</t>
  </si>
  <si>
    <t>E2620</t>
  </si>
  <si>
    <t>E2534</t>
  </si>
  <si>
    <t>E2901</t>
  </si>
  <si>
    <t>E3635</t>
  </si>
  <si>
    <t>E6134</t>
  </si>
  <si>
    <t>E1635</t>
  </si>
  <si>
    <t>E6345</t>
  </si>
  <si>
    <t>E1202</t>
  </si>
  <si>
    <t>E5042</t>
  </si>
  <si>
    <t>E5044</t>
  </si>
  <si>
    <t>E3638</t>
  </si>
  <si>
    <t>E6207</t>
  </si>
  <si>
    <t>E3135</t>
  </si>
  <si>
    <t>E4701</t>
  </si>
  <si>
    <t>E6104</t>
  </si>
  <si>
    <t>E0801</t>
  </si>
  <si>
    <t>E1121</t>
  </si>
  <si>
    <t>E4402</t>
  </si>
  <si>
    <t>E1132</t>
  </si>
  <si>
    <t>E2221</t>
  </si>
  <si>
    <t>E6405</t>
  </si>
  <si>
    <t>E2732</t>
  </si>
  <si>
    <t>E3533</t>
  </si>
  <si>
    <t>E3021</t>
  </si>
  <si>
    <t>E2341</t>
  </si>
  <si>
    <t>E3620</t>
  </si>
  <si>
    <t>E7037</t>
  </si>
  <si>
    <t>E4607</t>
  </si>
  <si>
    <t>E1031</t>
  </si>
  <si>
    <t>E5030</t>
  </si>
  <si>
    <t>E6103</t>
  </si>
  <si>
    <t>E1851</t>
  </si>
  <si>
    <t>E2436</t>
  </si>
  <si>
    <t>E2339</t>
  </si>
  <si>
    <t>E4404</t>
  </si>
  <si>
    <t>E7053</t>
  </si>
  <si>
    <t>E1139</t>
  </si>
  <si>
    <t>E0431</t>
  </si>
  <si>
    <t>E6102</t>
  </si>
  <si>
    <t>E6114</t>
  </si>
  <si>
    <t>E6402</t>
  </si>
  <si>
    <t>E6348</t>
  </si>
  <si>
    <t>E5036</t>
  </si>
  <si>
    <t>E0601</t>
  </si>
  <si>
    <t>E5016</t>
  </si>
  <si>
    <t>E7019</t>
  </si>
  <si>
    <t>E5041</t>
  </si>
  <si>
    <t>E4302</t>
  </si>
  <si>
    <t>E6404</t>
  </si>
  <si>
    <t>E3120</t>
  </si>
  <si>
    <t>E1936</t>
  </si>
  <si>
    <t>E3401</t>
  </si>
  <si>
    <t>E3432</t>
  </si>
  <si>
    <t>E2537</t>
  </si>
  <si>
    <t>E1533</t>
  </si>
  <si>
    <t>E0203</t>
  </si>
  <si>
    <t>E1536</t>
  </si>
  <si>
    <t>E2831</t>
  </si>
  <si>
    <t>E2834</t>
  </si>
  <si>
    <t>E1432</t>
  </si>
  <si>
    <t>E7016</t>
  </si>
  <si>
    <t>E5015</t>
  </si>
  <si>
    <t>E5017</t>
  </si>
  <si>
    <t>E4204</t>
  </si>
  <si>
    <t>E2340</t>
  </si>
  <si>
    <t>E5047</t>
  </si>
  <si>
    <t>E3437</t>
  </si>
  <si>
    <t>E5034</t>
  </si>
  <si>
    <t>E0602</t>
  </si>
  <si>
    <t>E1821</t>
  </si>
  <si>
    <t>E3031</t>
  </si>
  <si>
    <t>E2302</t>
  </si>
  <si>
    <t>E1831</t>
  </si>
  <si>
    <t>E5019</t>
  </si>
  <si>
    <t>E3201</t>
  </si>
  <si>
    <t>E0421</t>
  </si>
  <si>
    <t>E2232</t>
  </si>
  <si>
    <t>E3902</t>
  </si>
  <si>
    <t>E0604</t>
  </si>
  <si>
    <t>E1632</t>
  </si>
  <si>
    <t>E1433</t>
  </si>
  <si>
    <t>E1037</t>
  </si>
  <si>
    <t>E4301</t>
  </si>
  <si>
    <t>E1435</t>
  </si>
  <si>
    <t>E2004</t>
  </si>
  <si>
    <t>E2240</t>
  </si>
  <si>
    <t>E0201</t>
  </si>
  <si>
    <t>E1133</t>
  </si>
  <si>
    <t>E0401</t>
  </si>
  <si>
    <t>E0306</t>
  </si>
  <si>
    <t>E7030</t>
  </si>
  <si>
    <t>E4206</t>
  </si>
  <si>
    <t>E6144</t>
  </si>
  <si>
    <t>E7044</t>
  </si>
  <si>
    <t>E3335</t>
  </si>
  <si>
    <t>E4401</t>
  </si>
  <si>
    <t>E1731</t>
  </si>
  <si>
    <t>E0521</t>
  </si>
  <si>
    <t>E5037</t>
  </si>
  <si>
    <t>E0533</t>
  </si>
  <si>
    <t>E0303</t>
  </si>
  <si>
    <t>E1740</t>
  </si>
  <si>
    <t>E5031</t>
  </si>
  <si>
    <t>E0933</t>
  </si>
  <si>
    <t>E1932</t>
  </si>
  <si>
    <t>E2234</t>
  </si>
  <si>
    <t>E2236</t>
  </si>
  <si>
    <t>E5014</t>
  </si>
  <si>
    <t>E2002</t>
  </si>
  <si>
    <t>E2321</t>
  </si>
  <si>
    <t>E4704</t>
  </si>
  <si>
    <t>E4203</t>
  </si>
  <si>
    <t>E2201</t>
  </si>
  <si>
    <t>E4505</t>
  </si>
  <si>
    <t>E5010</t>
  </si>
  <si>
    <t>E1036</t>
  </si>
  <si>
    <t>E7015</t>
  </si>
  <si>
    <t>E1234</t>
  </si>
  <si>
    <t>E6101</t>
  </si>
  <si>
    <t>E0202</t>
  </si>
  <si>
    <t>E7051</t>
  </si>
  <si>
    <t>E4502</t>
  </si>
  <si>
    <t>E2833</t>
  </si>
  <si>
    <t>E2001</t>
  </si>
  <si>
    <t>E1633</t>
  </si>
  <si>
    <t>E7013</t>
  </si>
  <si>
    <t>E2636</t>
  </si>
  <si>
    <t>E0531</t>
  </si>
  <si>
    <t>E3431</t>
  </si>
  <si>
    <t>E0701</t>
  </si>
  <si>
    <t>E6132</t>
  </si>
  <si>
    <t>E7034</t>
  </si>
  <si>
    <t>E3640</t>
  </si>
  <si>
    <t>E4601</t>
  </si>
  <si>
    <t>E0102</t>
  </si>
  <si>
    <t>E3033</t>
  </si>
  <si>
    <t>E4702</t>
  </si>
  <si>
    <t>E4602</t>
  </si>
  <si>
    <t>E1302</t>
  </si>
  <si>
    <t>E1920</t>
  </si>
  <si>
    <t>E2820</t>
  </si>
  <si>
    <t>E3202</t>
  </si>
  <si>
    <t>E6344</t>
  </si>
  <si>
    <t>E4303</t>
  </si>
  <si>
    <t>E4208</t>
  </si>
  <si>
    <t>E1938</t>
  </si>
  <si>
    <t>E6201</t>
  </si>
  <si>
    <t>E1521</t>
  </si>
  <si>
    <t>E1620</t>
  </si>
  <si>
    <t>E5018</t>
  </si>
  <si>
    <t>E2721</t>
  </si>
  <si>
    <t>E2757</t>
  </si>
  <si>
    <t>E5049</t>
  </si>
  <si>
    <t>E1939</t>
  </si>
  <si>
    <t>E5022</t>
  </si>
  <si>
    <t>E2701</t>
  </si>
  <si>
    <t>E4403</t>
  </si>
  <si>
    <t>E4604</t>
  </si>
  <si>
    <t>E3332</t>
  </si>
  <si>
    <t>E2241</t>
  </si>
  <si>
    <t>E2337</t>
  </si>
  <si>
    <t>E6127</t>
  </si>
  <si>
    <t>E6406</t>
  </si>
  <si>
    <t>E5046</t>
  </si>
  <si>
    <t>E7047</t>
  </si>
  <si>
    <t>E7009</t>
  </si>
  <si>
    <t>E6130</t>
  </si>
  <si>
    <t>E1039</t>
  </si>
  <si>
    <t>E7045</t>
  </si>
  <si>
    <t>E7007</t>
  </si>
  <si>
    <t>E7055</t>
  </si>
  <si>
    <t>Adur</t>
  </si>
  <si>
    <t>Allerdale</t>
  </si>
  <si>
    <t>Amber Valley</t>
  </si>
  <si>
    <t>Arun</t>
  </si>
  <si>
    <t>Ashfield</t>
  </si>
  <si>
    <t>Ashford</t>
  </si>
  <si>
    <t>Avon &amp; Somerset Police and Crime Commissioner and Chief Constable</t>
  </si>
  <si>
    <t>Avon Combined Fire Authority</t>
  </si>
  <si>
    <t>Aylesbury Vale</t>
  </si>
  <si>
    <t>Babergh</t>
  </si>
  <si>
    <t>Barking &amp; Dagenham</t>
  </si>
  <si>
    <t>Barnet</t>
  </si>
  <si>
    <t>Barnsley</t>
  </si>
  <si>
    <t>Barrow-in-Furness</t>
  </si>
  <si>
    <t>Basildon</t>
  </si>
  <si>
    <t>Basingstoke &amp; Deane</t>
  </si>
  <si>
    <t>Bassetlaw</t>
  </si>
  <si>
    <t>Bath &amp; NE Somerset UA</t>
  </si>
  <si>
    <t>Bedford</t>
  </si>
  <si>
    <t>Bedfordshire Combined Fire Authority</t>
  </si>
  <si>
    <t>Bedfordshire Police and Crime Commissioner and Chief Constable</t>
  </si>
  <si>
    <t>Berkshire Combined Fire Authority</t>
  </si>
  <si>
    <t>Bexley</t>
  </si>
  <si>
    <t>Birmingham</t>
  </si>
  <si>
    <t>Blaby</t>
  </si>
  <si>
    <t>Blackburn with Darwen UA</t>
  </si>
  <si>
    <t>Blackpool UA</t>
  </si>
  <si>
    <t>Bolsover</t>
  </si>
  <si>
    <t>Bolton</t>
  </si>
  <si>
    <t>Boston</t>
  </si>
  <si>
    <t>Bournemouth UA</t>
  </si>
  <si>
    <t>Bracknell Forest UA</t>
  </si>
  <si>
    <t>Bradford</t>
  </si>
  <si>
    <t>Braintree</t>
  </si>
  <si>
    <t>Breckland</t>
  </si>
  <si>
    <t>Brent</t>
  </si>
  <si>
    <t>Brentwood</t>
  </si>
  <si>
    <t>Brighton &amp; Hove UA</t>
  </si>
  <si>
    <t>Bristol UA</t>
  </si>
  <si>
    <t>Broadland</t>
  </si>
  <si>
    <t>Bromley</t>
  </si>
  <si>
    <t>Bromsgrove</t>
  </si>
  <si>
    <t>Broxbourne</t>
  </si>
  <si>
    <t>Broxtowe</t>
  </si>
  <si>
    <t>Buckinghamshire</t>
  </si>
  <si>
    <t>Buckinghamshire Combined Fire Authority</t>
  </si>
  <si>
    <t>Burnley</t>
  </si>
  <si>
    <t>Bury</t>
  </si>
  <si>
    <t>Calderdale</t>
  </si>
  <si>
    <t>Cambridge</t>
  </si>
  <si>
    <t>Cambridgeshire</t>
  </si>
  <si>
    <t>Cambridgeshire Combined Fire Authority</t>
  </si>
  <si>
    <t>Cambridgeshire Police and Crime Commissioner and Chief Constable</t>
  </si>
  <si>
    <t>Camden</t>
  </si>
  <si>
    <t>Cannock Chase</t>
  </si>
  <si>
    <t>Canterbury</t>
  </si>
  <si>
    <t>Carlisle</t>
  </si>
  <si>
    <t>Castle Point</t>
  </si>
  <si>
    <t>Central Bedfordshire</t>
  </si>
  <si>
    <t>Charnwood</t>
  </si>
  <si>
    <t>Chelmsford</t>
  </si>
  <si>
    <t>Cheltenham</t>
  </si>
  <si>
    <t>Cherwell</t>
  </si>
  <si>
    <t>Cheshire Combined Fire Authority</t>
  </si>
  <si>
    <t>Cheshire East</t>
  </si>
  <si>
    <t>Cheshire Police and Crime Commissioner and Chief Constable</t>
  </si>
  <si>
    <t>Cheshire West &amp; Chester</t>
  </si>
  <si>
    <t>Chesterfield</t>
  </si>
  <si>
    <t>Chichester</t>
  </si>
  <si>
    <t>Chiltern</t>
  </si>
  <si>
    <t>Chorley</t>
  </si>
  <si>
    <t>Christchurch</t>
  </si>
  <si>
    <t>City of London</t>
  </si>
  <si>
    <t>Cleveland Combined Fire Authority</t>
  </si>
  <si>
    <t>Cleveland Police and Crime Commissioner and Chief Constable</t>
  </si>
  <si>
    <t>Colchester</t>
  </si>
  <si>
    <t>Copeland</t>
  </si>
  <si>
    <t>Corby</t>
  </si>
  <si>
    <t>Cornwall</t>
  </si>
  <si>
    <t>Cotswold</t>
  </si>
  <si>
    <t>Coventry</t>
  </si>
  <si>
    <t>Craven</t>
  </si>
  <si>
    <t>Crawley</t>
  </si>
  <si>
    <t>Croydon</t>
  </si>
  <si>
    <t>Cumbria</t>
  </si>
  <si>
    <t>Cumbria Police and Crime Commissioner and Chief Constable</t>
  </si>
  <si>
    <t>Dacorum</t>
  </si>
  <si>
    <t>Darlington UA</t>
  </si>
  <si>
    <t>Dartford</t>
  </si>
  <si>
    <t>Daventry</t>
  </si>
  <si>
    <t>Derby City UA</t>
  </si>
  <si>
    <t>Derbyshire</t>
  </si>
  <si>
    <t>Derbyshire Combined Fire Authority</t>
  </si>
  <si>
    <t>Derbyshire Dales</t>
  </si>
  <si>
    <t>Derbyshire Police and Crime Commissioner and Chief Constable</t>
  </si>
  <si>
    <t>Devon</t>
  </si>
  <si>
    <t>Devon &amp; Cornwall Police and Crime Commissioner and Chief Constable</t>
  </si>
  <si>
    <t>Devon and Somerset Combined Fire Authority</t>
  </si>
  <si>
    <t>Doncaster</t>
  </si>
  <si>
    <t>Dorset</t>
  </si>
  <si>
    <t>Dorset Combined Fire Authority</t>
  </si>
  <si>
    <t>Dorset Police and Crime Commissioner and Chief Constable</t>
  </si>
  <si>
    <t>Dover</t>
  </si>
  <si>
    <t>Dudley</t>
  </si>
  <si>
    <t>Durham</t>
  </si>
  <si>
    <t>Durham Combined Fire Authority</t>
  </si>
  <si>
    <t>Durham Police and Crime Commissioner and Chief Constable</t>
  </si>
  <si>
    <t>Ealing</t>
  </si>
  <si>
    <t>East Cambridgeshire</t>
  </si>
  <si>
    <t>East Devon</t>
  </si>
  <si>
    <t>East Dorset</t>
  </si>
  <si>
    <t>East Hampshire</t>
  </si>
  <si>
    <t>East Hertfordshire</t>
  </si>
  <si>
    <t>East Lindsey</t>
  </si>
  <si>
    <t>East London Waste Authority</t>
  </si>
  <si>
    <t>East Northamptonshire</t>
  </si>
  <si>
    <t>East Riding of Yorkshire UA</t>
  </si>
  <si>
    <t>East Staffordshire</t>
  </si>
  <si>
    <t>East Sussex</t>
  </si>
  <si>
    <t>East Sussex Combined Fire Authority</t>
  </si>
  <si>
    <t>Eastbourne</t>
  </si>
  <si>
    <t>Eastleigh</t>
  </si>
  <si>
    <t>Eden</t>
  </si>
  <si>
    <t>Elmbridge</t>
  </si>
  <si>
    <t>Enfield</t>
  </si>
  <si>
    <t>Epping Forest</t>
  </si>
  <si>
    <t>Epsom &amp; Ewell</t>
  </si>
  <si>
    <t>Erewash</t>
  </si>
  <si>
    <t>Essex</t>
  </si>
  <si>
    <t>Essex Combined Fire Authority</t>
  </si>
  <si>
    <t>Essex Police and Crime Commissioner and Chief Constable</t>
  </si>
  <si>
    <t>Exeter</t>
  </si>
  <si>
    <t>Exmoor National Park Authority</t>
  </si>
  <si>
    <t>Fareham</t>
  </si>
  <si>
    <t>Fenland</t>
  </si>
  <si>
    <t>Forest Heath</t>
  </si>
  <si>
    <t>Forest of Dean</t>
  </si>
  <si>
    <t>Fylde</t>
  </si>
  <si>
    <t>Gateshead</t>
  </si>
  <si>
    <t>Gedling</t>
  </si>
  <si>
    <t>Gloucester</t>
  </si>
  <si>
    <t>Gloucestershire</t>
  </si>
  <si>
    <t>Gloucestershire Police and Crime Commissioner and Chief Constable</t>
  </si>
  <si>
    <t>Gosport</t>
  </si>
  <si>
    <t>Gravesham</t>
  </si>
  <si>
    <t>Great Yarmouth</t>
  </si>
  <si>
    <t>E5100</t>
  </si>
  <si>
    <t>Greater London Authority</t>
  </si>
  <si>
    <t>Greater Manchester Fire &amp; CD Authority</t>
  </si>
  <si>
    <t>Greater Manchester Combined Authority</t>
  </si>
  <si>
    <t>Greater Manchester Police and Crime Commissioner and Chief Constable</t>
  </si>
  <si>
    <t>Greater Manchester Waste Disposal Authority</t>
  </si>
  <si>
    <t>Greenwich</t>
  </si>
  <si>
    <t>Guildford</t>
  </si>
  <si>
    <t>Hackney</t>
  </si>
  <si>
    <t>Halton UA</t>
  </si>
  <si>
    <t>Hambleton</t>
  </si>
  <si>
    <t>Hammersmith &amp; Fulham</t>
  </si>
  <si>
    <t>Hampshire</t>
  </si>
  <si>
    <t>Hampshire Combined Fire Authority</t>
  </si>
  <si>
    <t>Hampshire Police and Crime Commissioner and Chief Constable</t>
  </si>
  <si>
    <t>Harborough</t>
  </si>
  <si>
    <t>Haringey</t>
  </si>
  <si>
    <t>Harlow</t>
  </si>
  <si>
    <t>Harrogate</t>
  </si>
  <si>
    <t>Harrow</t>
  </si>
  <si>
    <t>Hart</t>
  </si>
  <si>
    <t>Hartlepool UA</t>
  </si>
  <si>
    <t>Hastings</t>
  </si>
  <si>
    <t>Havant</t>
  </si>
  <si>
    <t>Havering</t>
  </si>
  <si>
    <t>Hereford &amp; Worcester Combined Fire Authority</t>
  </si>
  <si>
    <t>Herefordshire UA</t>
  </si>
  <si>
    <t>Hertfordshire</t>
  </si>
  <si>
    <t>Hertfordshire Police and Crime Commissioner and Chief Constable</t>
  </si>
  <si>
    <t>Hertsmere</t>
  </si>
  <si>
    <t>High Peak</t>
  </si>
  <si>
    <t>Hillingdon</t>
  </si>
  <si>
    <t>Hinckley &amp; Bosworth</t>
  </si>
  <si>
    <t>Horsham</t>
  </si>
  <si>
    <t>Hounslow</t>
  </si>
  <si>
    <t>Humberside Combined Fire Authority</t>
  </si>
  <si>
    <t>Humberside Police and Crime Commissioner and Chief Constable</t>
  </si>
  <si>
    <t>Huntingdonshire</t>
  </si>
  <si>
    <t>Hyndburn</t>
  </si>
  <si>
    <t>Ipswich</t>
  </si>
  <si>
    <t>Isle of Wight UA</t>
  </si>
  <si>
    <t>Isles of Scilly</t>
  </si>
  <si>
    <t>Islington</t>
  </si>
  <si>
    <t xml:space="preserve">Kensington &amp; Chelsea </t>
  </si>
  <si>
    <t>Kent</t>
  </si>
  <si>
    <t>Kent Combined Fire Authority</t>
  </si>
  <si>
    <t>Kent Police and Crime Commissioner and Chief Constable</t>
  </si>
  <si>
    <t>Kettering</t>
  </si>
  <si>
    <t>King's Lynn &amp; West Norfolk</t>
  </si>
  <si>
    <t>Kingston upon Hull UA</t>
  </si>
  <si>
    <t>Kingston upon Thames</t>
  </si>
  <si>
    <t>Kirklees</t>
  </si>
  <si>
    <t>Knowsley</t>
  </si>
  <si>
    <t>Lake District National Park</t>
  </si>
  <si>
    <t>Lambeth</t>
  </si>
  <si>
    <t>Lancashire</t>
  </si>
  <si>
    <t>Lancashire Combined Fire Authority</t>
  </si>
  <si>
    <t>Lancashire Police and Crime Commissioner and Chief Constable</t>
  </si>
  <si>
    <t>Lancaster</t>
  </si>
  <si>
    <t>Lee Valley Park Authority</t>
  </si>
  <si>
    <t>Leeds</t>
  </si>
  <si>
    <t>Leicester City UA</t>
  </si>
  <si>
    <t>Leicestershire</t>
  </si>
  <si>
    <t>Leicestershire Combined Fire Authority</t>
  </si>
  <si>
    <t>Leicestershire Police and Crime Commissioner and Chief Constable</t>
  </si>
  <si>
    <t>Lewes</t>
  </si>
  <si>
    <t>Lewisham</t>
  </si>
  <si>
    <t>Lichfield</t>
  </si>
  <si>
    <t>Lincoln</t>
  </si>
  <si>
    <t>Lincolnshire</t>
  </si>
  <si>
    <t>Lincolnshire Police and Crime Commissioner and Chief Constable</t>
  </si>
  <si>
    <t>Liverpool</t>
  </si>
  <si>
    <t>Luton UA</t>
  </si>
  <si>
    <t>Maidstone</t>
  </si>
  <si>
    <t>Maldon</t>
  </si>
  <si>
    <t>Malvern Hills</t>
  </si>
  <si>
    <t>Manchester</t>
  </si>
  <si>
    <t>Mansfield</t>
  </si>
  <si>
    <t>Medway UA</t>
  </si>
  <si>
    <t>Melton</t>
  </si>
  <si>
    <t>Mendip</t>
  </si>
  <si>
    <t>Merseyside Fire &amp; CD Authority</t>
  </si>
  <si>
    <t>Merseyside Integrated Transport Authority</t>
  </si>
  <si>
    <t>Merseyside Police and Crime Commissioner and Chief Constable</t>
  </si>
  <si>
    <t>Merseyside Waste Disposal Authority</t>
  </si>
  <si>
    <t>Merton</t>
  </si>
  <si>
    <t>Mid Devon</t>
  </si>
  <si>
    <t>Mid Suffolk</t>
  </si>
  <si>
    <t>Mid Sussex</t>
  </si>
  <si>
    <t>Middlesbrough UA</t>
  </si>
  <si>
    <t>Milton Keynes UA</t>
  </si>
  <si>
    <t>Mole Valley</t>
  </si>
  <si>
    <t>New Forest</t>
  </si>
  <si>
    <t>New Forest Park</t>
  </si>
  <si>
    <t>Newark &amp; Sherwood</t>
  </si>
  <si>
    <t>Newcastle upon Tyne</t>
  </si>
  <si>
    <t>Newcastle-under-Lyme</t>
  </si>
  <si>
    <t>Newham</t>
  </si>
  <si>
    <t>Norfolk</t>
  </si>
  <si>
    <t>Norfolk Police and Crime Commissioner and Chief Constable</t>
  </si>
  <si>
    <t>North Devon</t>
  </si>
  <si>
    <t>North Dorset</t>
  </si>
  <si>
    <t>North East Derbyshire</t>
  </si>
  <si>
    <t>North East Lincolnshire UA</t>
  </si>
  <si>
    <t>North Hertfordshire</t>
  </si>
  <si>
    <t>North Kesteven</t>
  </si>
  <si>
    <t>North Lincolnshire UA</t>
  </si>
  <si>
    <t>North London Waste Authority</t>
  </si>
  <si>
    <t>North Norfolk</t>
  </si>
  <si>
    <t>North Somerset UA</t>
  </si>
  <si>
    <t>North Tyneside</t>
  </si>
  <si>
    <t>North Warwickshire</t>
  </si>
  <si>
    <t>North West Leicestershire</t>
  </si>
  <si>
    <t>North York Moors National Park Authority</t>
  </si>
  <si>
    <t>North Yorkshire</t>
  </si>
  <si>
    <t>North Yorkshire Combined Fire Authority</t>
  </si>
  <si>
    <t>North Yorkshire Police and Crime Commissioner and Chief Constable</t>
  </si>
  <si>
    <t>Northampton</t>
  </si>
  <si>
    <t>Northamptonshire</t>
  </si>
  <si>
    <t>Northamptonshire Police and Crime Commissioner and Chief Constable</t>
  </si>
  <si>
    <t>Northumberland</t>
  </si>
  <si>
    <t>Northumberland National Park Authority</t>
  </si>
  <si>
    <t>Northumbria Police and Crime Commissioner and Chief Constable</t>
  </si>
  <si>
    <t>Norwich</t>
  </si>
  <si>
    <t>Nottingham UA</t>
  </si>
  <si>
    <t>Nottinghamshire</t>
  </si>
  <si>
    <t>Nottinghamshire Combined Fire Authority</t>
  </si>
  <si>
    <t>Nottinghamshire Police and Crime Commissioner and Chief Constable</t>
  </si>
  <si>
    <t>Nuneaton &amp; Bedworth</t>
  </si>
  <si>
    <t>Oadby &amp; Wigston</t>
  </si>
  <si>
    <t>Oldham</t>
  </si>
  <si>
    <t>Oxford</t>
  </si>
  <si>
    <t>Oxfordshire</t>
  </si>
  <si>
    <t>Peak National Park</t>
  </si>
  <si>
    <t>Pendle</t>
  </si>
  <si>
    <t>Peterborough UA</t>
  </si>
  <si>
    <t>Plymouth UA</t>
  </si>
  <si>
    <t>Poole UA</t>
  </si>
  <si>
    <t>Portsmouth UA</t>
  </si>
  <si>
    <t>Preston</t>
  </si>
  <si>
    <t>Purbeck</t>
  </si>
  <si>
    <t>Reading UA</t>
  </si>
  <si>
    <t>Redbridge</t>
  </si>
  <si>
    <t>Redcar and Cleveland UA</t>
  </si>
  <si>
    <t>Redditch</t>
  </si>
  <si>
    <t>Reigate &amp; Banstead</t>
  </si>
  <si>
    <t>Ribble Valley</t>
  </si>
  <si>
    <t>Richmond Upon Thames</t>
  </si>
  <si>
    <t>Richmondshire</t>
  </si>
  <si>
    <t>Rochdale</t>
  </si>
  <si>
    <t>Rochford</t>
  </si>
  <si>
    <t>Rossendale</t>
  </si>
  <si>
    <t>Rother</t>
  </si>
  <si>
    <t>Rotherham</t>
  </si>
  <si>
    <t>Rugby</t>
  </si>
  <si>
    <t>Runnymede</t>
  </si>
  <si>
    <t>Rushcliffe</t>
  </si>
  <si>
    <t>Rushmoor</t>
  </si>
  <si>
    <t>Rutland UA</t>
  </si>
  <si>
    <t>Ryedale</t>
  </si>
  <si>
    <t>Salford</t>
  </si>
  <si>
    <t>Sandwell</t>
  </si>
  <si>
    <t>Scarborough</t>
  </si>
  <si>
    <t>Sedgemoor</t>
  </si>
  <si>
    <t>Sefton</t>
  </si>
  <si>
    <t>Selby</t>
  </si>
  <si>
    <t>Sevenoaks</t>
  </si>
  <si>
    <t>Sheffield</t>
  </si>
  <si>
    <t>Shepway</t>
  </si>
  <si>
    <t>Shropshire</t>
  </si>
  <si>
    <t>Shropshire Combined Fire Authority</t>
  </si>
  <si>
    <t>Slough UA</t>
  </si>
  <si>
    <t>Solihull</t>
  </si>
  <si>
    <t>Somerset</t>
  </si>
  <si>
    <t>South Buckinghamshire</t>
  </si>
  <si>
    <t>South Cambridgeshire</t>
  </si>
  <si>
    <t>South Derbyshire</t>
  </si>
  <si>
    <t xml:space="preserve">South Downs National Park Authority </t>
  </si>
  <si>
    <t>South Gloucestershire UA</t>
  </si>
  <si>
    <t>South Hams</t>
  </si>
  <si>
    <t>South Holland</t>
  </si>
  <si>
    <t>South Kesteven</t>
  </si>
  <si>
    <t>South Lakeland</t>
  </si>
  <si>
    <t>South Norfolk</t>
  </si>
  <si>
    <t>South Northamptonshire</t>
  </si>
  <si>
    <t>South Oxfordshire</t>
  </si>
  <si>
    <t>South Ribble</t>
  </si>
  <si>
    <t>South Staffordshire</t>
  </si>
  <si>
    <t>South Somerset</t>
  </si>
  <si>
    <t>South Tyneside</t>
  </si>
  <si>
    <t>South Yorkshire Fire &amp; CD Authority</t>
  </si>
  <si>
    <t>South Yorkshire Passenger Transport Authority</t>
  </si>
  <si>
    <t>South Yorkshire Police and Crime Commissioner and Chief Constable</t>
  </si>
  <si>
    <t>Southampton UA</t>
  </si>
  <si>
    <t>Southend on Sea UA</t>
  </si>
  <si>
    <t>Southwark</t>
  </si>
  <si>
    <t>Spelthorne</t>
  </si>
  <si>
    <t>St Albans</t>
  </si>
  <si>
    <t>St Edmundsbury</t>
  </si>
  <si>
    <t>St Helens</t>
  </si>
  <si>
    <t>Stafford</t>
  </si>
  <si>
    <t>Staffordshire</t>
  </si>
  <si>
    <t>Staffordshire Combined Fire Authority</t>
  </si>
  <si>
    <t>Staffordshire Moorlands</t>
  </si>
  <si>
    <t>Staffordshire Police and Crime Commissioner and Chief Constable</t>
  </si>
  <si>
    <t>Stevenage</t>
  </si>
  <si>
    <t>Stockport</t>
  </si>
  <si>
    <t>Stockton-on-Tees UA</t>
  </si>
  <si>
    <t>Stoke-on-Trent UA</t>
  </si>
  <si>
    <t>Stratford-on-Avon</t>
  </si>
  <si>
    <t>Stroud</t>
  </si>
  <si>
    <t>Suffolk</t>
  </si>
  <si>
    <t>Suffolk Coastal</t>
  </si>
  <si>
    <t>Suffolk Police and Crime Commissioner and Chief Constable</t>
  </si>
  <si>
    <t>Sunderland</t>
  </si>
  <si>
    <t>Surrey</t>
  </si>
  <si>
    <t>Surrey Heath</t>
  </si>
  <si>
    <t>Surrey Police and Crime Commissioner and Chief Constable</t>
  </si>
  <si>
    <t>Sussex Police and Crime Commissioner and Chief Constable</t>
  </si>
  <si>
    <t>Sutton</t>
  </si>
  <si>
    <t>Swale</t>
  </si>
  <si>
    <t>Swindon UA</t>
  </si>
  <si>
    <t>Tameside</t>
  </si>
  <si>
    <t>Tamworth</t>
  </si>
  <si>
    <t>Tandridge</t>
  </si>
  <si>
    <t>Taunton Deane</t>
  </si>
  <si>
    <t>Teignbridge</t>
  </si>
  <si>
    <t>Telford and Wrekin UA</t>
  </si>
  <si>
    <t>Tendring</t>
  </si>
  <si>
    <t>Test Valley</t>
  </si>
  <si>
    <t>Tewkesbury</t>
  </si>
  <si>
    <t>Thames Valley Police and Crime Commissioner and Chief Constable</t>
  </si>
  <si>
    <t>Thanet</t>
  </si>
  <si>
    <t>The Broads Authority</t>
  </si>
  <si>
    <t>Three Rivers</t>
  </si>
  <si>
    <t>Thurrock UA</t>
  </si>
  <si>
    <t>Tonbridge &amp; Malling</t>
  </si>
  <si>
    <t>Torbay UA</t>
  </si>
  <si>
    <t>Torridge</t>
  </si>
  <si>
    <t>Tower Hamlets</t>
  </si>
  <si>
    <t>Trafford</t>
  </si>
  <si>
    <t>Tunbridge Wells</t>
  </si>
  <si>
    <t>Tyne and Wear Fire &amp; CD Authority</t>
  </si>
  <si>
    <t>Tyne and Wear Passenger Transport Authority</t>
  </si>
  <si>
    <t>Uttlesford</t>
  </si>
  <si>
    <t>Vale of White Horse</t>
  </si>
  <si>
    <t>Wakefield</t>
  </si>
  <si>
    <t>Walsall</t>
  </si>
  <si>
    <t>Waltham Forest</t>
  </si>
  <si>
    <t>Wandsworth</t>
  </si>
  <si>
    <t>Warrington UA</t>
  </si>
  <si>
    <t>Warwick</t>
  </si>
  <si>
    <t>Warwickshire</t>
  </si>
  <si>
    <t>Warwickshire Police and Crime Commissioner and Chief Constable</t>
  </si>
  <si>
    <t>Watford</t>
  </si>
  <si>
    <t>Waveney</t>
  </si>
  <si>
    <t>Waverley</t>
  </si>
  <si>
    <t>Wealden</t>
  </si>
  <si>
    <t>Wellingborough</t>
  </si>
  <si>
    <t>Welwyn Hatfield</t>
  </si>
  <si>
    <t>West Berkshire UA</t>
  </si>
  <si>
    <t>West Devon</t>
  </si>
  <si>
    <t>West Dorset</t>
  </si>
  <si>
    <t>West Lancashire</t>
  </si>
  <si>
    <t>West Lindsey</t>
  </si>
  <si>
    <t>West London Waste Authority</t>
  </si>
  <si>
    <t>West Mercia Police and Crime Commissioner and Chief Constable</t>
  </si>
  <si>
    <t>West Midlands Fire &amp; CD Authority</t>
  </si>
  <si>
    <t>West Midlands Passenger Transport Authority</t>
  </si>
  <si>
    <t>West Midlands Police and Crime Commissioner and Chief Constable</t>
  </si>
  <si>
    <t>West Oxfordshire</t>
  </si>
  <si>
    <t>West Somerset</t>
  </si>
  <si>
    <t>West Sussex</t>
  </si>
  <si>
    <t>West Yorkshire Fire &amp; CD Authority</t>
  </si>
  <si>
    <t>West Yorkshire Integrated Transport Authority</t>
  </si>
  <si>
    <t>West Yorkshire Police and Crime Commissioner and Chief Constable</t>
  </si>
  <si>
    <t>Western Riverside Waste Authority</t>
  </si>
  <si>
    <t>Westminster</t>
  </si>
  <si>
    <t>Weymouth &amp; Portland</t>
  </si>
  <si>
    <t>Wigan</t>
  </si>
  <si>
    <t>Wiltshire</t>
  </si>
  <si>
    <t>Wiltshire &amp; Swindon Fire Authority</t>
  </si>
  <si>
    <t>Wiltshire Police and Crime Commissioner and Chief Constable</t>
  </si>
  <si>
    <t>Winchester</t>
  </si>
  <si>
    <t>Windsor &amp; Maidenhead UA</t>
  </si>
  <si>
    <t>Wirral</t>
  </si>
  <si>
    <t>Woking</t>
  </si>
  <si>
    <t>Wokingham UA</t>
  </si>
  <si>
    <t>Wolverhampton</t>
  </si>
  <si>
    <t>Worcester</t>
  </si>
  <si>
    <t>Worcestershire</t>
  </si>
  <si>
    <t>Worthing</t>
  </si>
  <si>
    <t>Wychavon</t>
  </si>
  <si>
    <t>Wycombe</t>
  </si>
  <si>
    <t>Wyre</t>
  </si>
  <si>
    <t>Wyre Forest</t>
  </si>
  <si>
    <t>York UA</t>
  </si>
  <si>
    <t>Yorkshire Dales National Park Authority</t>
  </si>
  <si>
    <t>TOTAL RESOURCES USED TO FINANCE CAPITAL EXPENDITURE (total lines 16 to 28)</t>
  </si>
  <si>
    <t>TOTAL RESOURCES USED TO FINANCE CAPITAL EXPENDITURE (total lines 26 to 28)</t>
  </si>
  <si>
    <t>Capital expenditure to be resourced by means of credit (lines 26 to 28, columns 1 and 2)</t>
  </si>
  <si>
    <t>Change in Capital Financing Requirement (line 31 less lines 32 to 35a)</t>
  </si>
  <si>
    <t>Capital Financing Requirement as at 31 March (line 30 plus line 36)</t>
  </si>
  <si>
    <t>Local Authority</t>
  </si>
  <si>
    <t>Indebtedness limit - DCLG input</t>
  </si>
  <si>
    <t>of which of column 2</t>
  </si>
  <si>
    <t>£000</t>
  </si>
  <si>
    <t>B. RESOURCES USED TO FINANCE HRA CAPITAL EXPENDITURE IN 2013-14</t>
  </si>
  <si>
    <t xml:space="preserve">C. PRUDENTIAL SYSTEM INFORMATION FOR 2013-14 </t>
  </si>
  <si>
    <t>We welcome comments and suggestions for further improvement or about your experiences with this product.  This may include comments on data quality, timing and the format of the statistics.  Please contact us at:</t>
  </si>
  <si>
    <t>capital.receipts@communities.gsi.gov.uk</t>
  </si>
  <si>
    <t>Capital outturn return (COR) 2013-14: Resources used to finance HRA expenditure and Major Repairs Reserves</t>
  </si>
  <si>
    <r>
      <rPr>
        <b/>
        <sz val="12"/>
        <rFont val="Arial"/>
        <family val="2"/>
      </rPr>
      <t>The Housing Revenue Account (HRA)</t>
    </r>
    <r>
      <rPr>
        <sz val="12"/>
        <rFont val="Arial"/>
        <family val="2"/>
      </rPr>
      <t xml:space="preserve"> is a statutory requirement for local authorities to account for council housing within a ring-fenced account in accordance with Part VI of the Local Government and Housing Act 1989. It contains the balance of income and expenditure as defined by the 1989 Act that is available to fund expenditure in connection with the Council's landlord function.</t>
    </r>
  </si>
  <si>
    <r>
      <t xml:space="preserve">Regulations 7(5)(c) &amp; (d) of the Accounts and Audit (England) Regulations 2011 require local authorities to maintain a </t>
    </r>
    <r>
      <rPr>
        <b/>
        <sz val="12"/>
        <rFont val="Arial"/>
        <family val="2"/>
      </rPr>
      <t>Major Repairs Reserve (MRR)</t>
    </r>
    <r>
      <rPr>
        <sz val="12"/>
        <rFont val="Arial"/>
        <family val="2"/>
      </rPr>
      <t>. The Major Repairs Reserve (MRR) controls the application of HRA depreciation charges. The MRR is restricted to being applied to new capital investment in HRA assets or the financing of historical capital expenditure by the HRA (i.e. debt).</t>
    </r>
  </si>
  <si>
    <t>(a) The figures for Indebtedness Limit are taken from DCLG records rather than from the COR forms.</t>
  </si>
  <si>
    <r>
      <t xml:space="preserve">These data were collected on the 2013-14 capital outturn return (COR) submitted by all 444 local authorities in England. They have been published later than the rest of the COR data to enable additional quality checks to be carried out. The main COR statistical release and data were published on 18th September 2014 and can be found at </t>
    </r>
    <r>
      <rPr>
        <sz val="12"/>
        <color rgb="FF0000B0"/>
        <rFont val="Arial"/>
        <family val="2"/>
      </rPr>
      <t>https://www.gov.uk/government/collections/local-authority-capital-expenditure-receipts-and-financing</t>
    </r>
    <r>
      <rPr>
        <sz val="12"/>
        <rFont val="Arial"/>
        <family val="2"/>
      </rPr>
      <t>. The figures for Indebtedness Limit (row 38 on the LA drop down sheet, column AA on the data sheet) are taken from DCLG records rather than from the COR forms.</t>
    </r>
  </si>
  <si>
    <t>2013-14 supplementary data - Housing Revenue Account capital expenditure, financing and Major Repairs Reserve</t>
  </si>
  <si>
    <r>
      <rPr>
        <b/>
        <sz val="12"/>
        <rFont val="Arial"/>
        <family val="2"/>
      </rPr>
      <t>The indebtedness limit</t>
    </r>
    <r>
      <rPr>
        <sz val="12"/>
        <rFont val="Arial"/>
        <family val="2"/>
      </rPr>
      <t xml:space="preserve"> (column AA) is the maximum amount of debt that a local authority can hold in relation to financing housing capital expenditure.  The </t>
    </r>
    <r>
      <rPr>
        <b/>
        <sz val="12"/>
        <rFont val="Arial"/>
        <family val="2"/>
      </rPr>
      <t>borrowing headroom</t>
    </r>
    <r>
      <rPr>
        <sz val="12"/>
        <rFont val="Arial"/>
        <family val="2"/>
      </rPr>
      <t xml:space="preserve"> (column AB) is the difference between an authorities indebtedness limit and its HRA Capital Financing Requirement.  The HRA Capital Financing requirement is the amount of housing debt that is held by the local authority.  These new data set out, for the first time since the self-financing settlement, each local housing authority's housing debt against its borrowing limit and indicates the amount of borrowing headroom held by each authority. </t>
    </r>
  </si>
  <si>
    <t>Indebtedness limit - DCLG data</t>
  </si>
  <si>
    <t>ENGLAND</t>
  </si>
  <si>
    <t>(b) A negative figure in this column indicates that an authority may have breached its limit on indebtedness.  We are following this up with the authorities concerned.</t>
  </si>
  <si>
    <r>
      <t>Indebtedness limit</t>
    </r>
    <r>
      <rPr>
        <b/>
        <vertAlign val="superscript"/>
        <sz val="11"/>
        <color theme="1"/>
        <rFont val="Tahoma"/>
        <family val="2"/>
      </rPr>
      <t>(a)</t>
    </r>
    <r>
      <rPr>
        <b/>
        <sz val="11"/>
        <color theme="1"/>
        <rFont val="Tahoma"/>
        <family val="2"/>
      </rPr>
      <t xml:space="preserve"> </t>
    </r>
  </si>
  <si>
    <r>
      <t>Borrowing Headroom (column AA - column Z)</t>
    </r>
    <r>
      <rPr>
        <b/>
        <vertAlign val="superscript"/>
        <sz val="11"/>
        <color theme="1"/>
        <rFont val="Tahoma"/>
        <family val="2"/>
      </rPr>
      <t>(b)</t>
    </r>
  </si>
  <si>
    <t>Borrowing Headroom (line 38 less line 37) [please see note in the Data sheet]</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</si>
</sst>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_(* \(#,##0.00\);_(* &quot;-&quot;??_);_(@_)"/>
    <numFmt numFmtId="165" formatCode="0_)"/>
    <numFmt numFmtId="166" formatCode="#,##0_);\(#,##0\)"/>
    <numFmt numFmtId="167" formatCode="_-* #,##0_-;\-* #,##0_-;_-* &quot;-&quot;??_-;_-@_-"/>
    <numFmt numFmtId="168" formatCode="[$-F800]dddd\,\ mmmm\ dd\,\ yyyy"/>
  </numFmts>
  <fonts count="53" x14ac:knownFonts="1">
    <font>
      <sz val="12"/>
      <color theme="1"/>
      <name val="Arial"/>
      <family val="2"/>
    </font>
    <font>
      <b/>
      <sz val="12"/>
      <color theme="1"/>
      <name val="Arial"/>
      <family val="2"/>
    </font>
    <font>
      <b/>
      <sz val="12"/>
      <name val="Arial"/>
      <family val="2"/>
    </font>
    <font>
      <b/>
      <sz val="10"/>
      <name val="Arial Narrow"/>
      <family val="2"/>
    </font>
    <font>
      <b/>
      <sz val="10"/>
      <name val="Tahoma"/>
      <family val="2"/>
    </font>
    <font>
      <b/>
      <sz val="10"/>
      <color theme="1"/>
      <name val="Tahoma"/>
      <family val="2"/>
    </font>
    <font>
      <sz val="8"/>
      <color theme="1"/>
      <name val="Verdana"/>
      <family val="2"/>
    </font>
    <font>
      <b/>
      <sz val="8"/>
      <name val="Verdana"/>
      <family val="2"/>
    </font>
    <font>
      <sz val="14"/>
      <color theme="1"/>
      <name val="Arial Black"/>
      <family val="2"/>
    </font>
    <font>
      <sz val="14"/>
      <color theme="0"/>
      <name val="Arial Black"/>
      <family val="2"/>
    </font>
    <font>
      <b/>
      <sz val="10"/>
      <color theme="1"/>
      <name val="Arial Narrow"/>
      <family val="2"/>
    </font>
    <font>
      <sz val="8"/>
      <color theme="1"/>
      <name val="Arial"/>
      <family val="2"/>
    </font>
    <font>
      <b/>
      <sz val="8"/>
      <name val="Tahoma"/>
      <family val="2"/>
    </font>
    <font>
      <b/>
      <sz val="8"/>
      <color theme="1"/>
      <name val="Tahoma"/>
      <family val="2"/>
    </font>
    <font>
      <sz val="10"/>
      <name val="Arial"/>
      <family val="2"/>
    </font>
    <font>
      <b/>
      <sz val="8"/>
      <color indexed="8"/>
      <name val="Tahoma"/>
      <family val="2"/>
    </font>
    <font>
      <sz val="12"/>
      <name val="Arial"/>
      <family val="2"/>
    </font>
    <font>
      <sz val="14"/>
      <color theme="1"/>
      <name val="Arial"/>
      <family val="2"/>
    </font>
    <font>
      <sz val="12"/>
      <color theme="0"/>
      <name val="Arial"/>
      <family val="2"/>
    </font>
    <font>
      <b/>
      <sz val="10"/>
      <name val="Arial"/>
      <family val="2"/>
    </font>
    <font>
      <b/>
      <sz val="16"/>
      <color rgb="FFFFFF00"/>
      <name val="Arial"/>
      <family val="2"/>
    </font>
    <font>
      <sz val="10"/>
      <color theme="1"/>
      <name val="Arial"/>
      <family val="2"/>
    </font>
    <font>
      <b/>
      <sz val="10"/>
      <color theme="1"/>
      <name val="Arial"/>
      <family val="2"/>
    </font>
    <font>
      <sz val="11"/>
      <color theme="1"/>
      <name val="Arial"/>
      <family val="2"/>
    </font>
    <font>
      <i/>
      <sz val="12"/>
      <color theme="1"/>
      <name val="Arial"/>
      <family val="2"/>
    </font>
    <font>
      <i/>
      <sz val="9"/>
      <color theme="1"/>
      <name val="Arial"/>
      <family val="2"/>
    </font>
    <font>
      <b/>
      <i/>
      <sz val="9"/>
      <color theme="1"/>
      <name val="Arial"/>
      <family val="2"/>
    </font>
    <font>
      <b/>
      <u/>
      <sz val="12"/>
      <color theme="0"/>
      <name val="Arial"/>
      <family val="2"/>
    </font>
    <font>
      <sz val="11"/>
      <color theme="0"/>
      <name val="Arial"/>
      <family val="2"/>
    </font>
    <font>
      <i/>
      <sz val="12"/>
      <color theme="0"/>
      <name val="Arial"/>
      <family val="2"/>
    </font>
    <font>
      <sz val="10"/>
      <color theme="0"/>
      <name val="Arial"/>
      <family val="2"/>
    </font>
    <font>
      <i/>
      <sz val="9"/>
      <color theme="0"/>
      <name val="Arial"/>
      <family val="2"/>
    </font>
    <font>
      <b/>
      <sz val="11"/>
      <color theme="0"/>
      <name val="Arial"/>
      <family val="2"/>
    </font>
    <font>
      <b/>
      <i/>
      <u/>
      <sz val="10"/>
      <color theme="0"/>
      <name val="Arial"/>
      <family val="2"/>
    </font>
    <font>
      <b/>
      <u/>
      <sz val="10"/>
      <color theme="0"/>
      <name val="Arial"/>
      <family val="2"/>
    </font>
    <font>
      <i/>
      <u/>
      <sz val="9"/>
      <color theme="0"/>
      <name val="Arial"/>
      <family val="2"/>
    </font>
    <font>
      <b/>
      <i/>
      <u/>
      <sz val="9"/>
      <color theme="0"/>
      <name val="Arial"/>
      <family val="2"/>
    </font>
    <font>
      <b/>
      <i/>
      <sz val="9"/>
      <name val="Arial"/>
      <family val="2"/>
    </font>
    <font>
      <b/>
      <sz val="14"/>
      <color theme="0"/>
      <name val="Arial"/>
      <family val="2"/>
    </font>
    <font>
      <sz val="10"/>
      <color indexed="8"/>
      <name val="Arial"/>
      <family val="2"/>
    </font>
    <font>
      <i/>
      <sz val="8"/>
      <color theme="1"/>
      <name val="Arial"/>
      <family val="2"/>
    </font>
    <font>
      <i/>
      <sz val="8"/>
      <name val="Arial"/>
      <family val="2"/>
    </font>
    <font>
      <b/>
      <u/>
      <sz val="11"/>
      <name val="Arial"/>
      <family val="2"/>
    </font>
    <font>
      <b/>
      <u/>
      <sz val="11"/>
      <color theme="1"/>
      <name val="Arial"/>
      <family val="2"/>
    </font>
    <font>
      <b/>
      <sz val="14"/>
      <color theme="1"/>
      <name val="Arial"/>
      <family val="2"/>
    </font>
    <font>
      <sz val="12"/>
      <name val="Arial"/>
      <family val="2"/>
    </font>
    <font>
      <u/>
      <sz val="10"/>
      <color indexed="12"/>
      <name val="Courier"/>
      <family val="3"/>
    </font>
    <font>
      <u/>
      <sz val="10"/>
      <color indexed="12"/>
      <name val="Arial"/>
      <family val="2"/>
    </font>
    <font>
      <b/>
      <sz val="16"/>
      <name val="Arial"/>
      <family val="2"/>
    </font>
    <font>
      <sz val="12"/>
      <color theme="1"/>
      <name val="Arial"/>
      <family val="2"/>
    </font>
    <font>
      <sz val="12"/>
      <color rgb="FF0000B0"/>
      <name val="Arial"/>
      <family val="2"/>
    </font>
    <font>
      <b/>
      <sz val="11"/>
      <color theme="1"/>
      <name val="Tahoma"/>
      <family val="2"/>
    </font>
    <font>
      <b/>
      <vertAlign val="superscript"/>
      <sz val="11"/>
      <color theme="1"/>
      <name val="Tahoma"/>
      <family val="2"/>
    </font>
  </fonts>
  <fills count="12">
    <fill>
      <patternFill patternType="none"/>
    </fill>
    <fill>
      <patternFill patternType="gray125"/>
    </fill>
    <fill>
      <patternFill patternType="solid">
        <fgColor rgb="FF7030A0"/>
        <bgColor indexed="64"/>
      </patternFill>
    </fill>
    <fill>
      <patternFill patternType="solid">
        <fgColor theme="9" tint="-0.49998474074526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indexed="9"/>
        <bgColor indexed="64"/>
      </patternFill>
    </fill>
    <fill>
      <patternFill patternType="solid">
        <fgColor indexed="22"/>
        <bgColor indexed="64"/>
      </patternFill>
    </fill>
    <fill>
      <patternFill patternType="solid">
        <fgColor rgb="FF0000B0"/>
        <bgColor indexed="64"/>
      </patternFill>
    </fill>
    <fill>
      <patternFill patternType="solid">
        <fgColor theme="0"/>
        <bgColor indexed="64"/>
      </patternFill>
    </fill>
    <fill>
      <patternFill patternType="solid">
        <fgColor theme="1"/>
        <bgColor indexed="64"/>
      </patternFill>
    </fill>
  </fills>
  <borders count="59">
    <border>
      <left/>
      <right/>
      <top/>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medium">
        <color auto="1"/>
      </left>
      <right style="thick">
        <color auto="1"/>
      </right>
      <top style="thick">
        <color auto="1"/>
      </top>
      <bottom style="medium">
        <color auto="1"/>
      </bottom>
      <diagonal/>
    </border>
    <border>
      <left style="medium">
        <color auto="1"/>
      </left>
      <right style="medium">
        <color auto="1"/>
      </right>
      <top style="medium">
        <color auto="1"/>
      </top>
      <bottom style="medium">
        <color auto="1"/>
      </bottom>
      <diagonal/>
    </border>
    <border>
      <left style="double">
        <color rgb="FF99FF99"/>
      </left>
      <right style="thick">
        <color rgb="FF99FF99"/>
      </right>
      <top style="double">
        <color rgb="FF99FF99"/>
      </top>
      <bottom style="double">
        <color rgb="FF99FF99"/>
      </bottom>
      <diagonal/>
    </border>
    <border>
      <left style="thick">
        <color rgb="FF99FF99"/>
      </left>
      <right style="thick">
        <color rgb="FF99FF99"/>
      </right>
      <top style="double">
        <color rgb="FF99FF99"/>
      </top>
      <bottom style="double">
        <color rgb="FF99FF99"/>
      </bottom>
      <diagonal/>
    </border>
    <border>
      <left style="thick">
        <color rgb="FF99FF99"/>
      </left>
      <right style="double">
        <color rgb="FF99FF99"/>
      </right>
      <top style="double">
        <color rgb="FF99FF99"/>
      </top>
      <bottom style="double">
        <color rgb="FF99FF99"/>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thin">
        <color auto="1"/>
      </left>
      <right/>
      <top style="thin">
        <color auto="1"/>
      </top>
      <bottom/>
      <diagonal/>
    </border>
    <border>
      <left style="thick">
        <color auto="1"/>
      </left>
      <right style="medium">
        <color auto="1"/>
      </right>
      <top style="medium">
        <color auto="1"/>
      </top>
      <bottom/>
      <diagonal/>
    </border>
    <border>
      <left style="medium">
        <color auto="1"/>
      </left>
      <right style="thick">
        <color auto="1"/>
      </right>
      <top style="medium">
        <color auto="1"/>
      </top>
      <bottom/>
      <diagonal/>
    </border>
    <border>
      <left style="thick">
        <color auto="1"/>
      </left>
      <right style="medium">
        <color auto="1"/>
      </right>
      <top style="thick">
        <color auto="1"/>
      </top>
      <bottom style="thin">
        <color auto="1"/>
      </bottom>
      <diagonal/>
    </border>
    <border>
      <left style="medium">
        <color auto="1"/>
      </left>
      <right style="medium">
        <color auto="1"/>
      </right>
      <top style="thick">
        <color auto="1"/>
      </top>
      <bottom style="thin">
        <color auto="1"/>
      </bottom>
      <diagonal/>
    </border>
    <border>
      <left style="medium">
        <color auto="1"/>
      </left>
      <right style="thick">
        <color auto="1"/>
      </right>
      <top style="thick">
        <color auto="1"/>
      </top>
      <bottom style="thin">
        <color auto="1"/>
      </bottom>
      <diagonal/>
    </border>
    <border>
      <left style="thick">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ck">
        <color auto="1"/>
      </right>
      <top style="thin">
        <color auto="1"/>
      </top>
      <bottom style="thin">
        <color auto="1"/>
      </bottom>
      <diagonal/>
    </border>
    <border>
      <left style="thick">
        <color auto="1"/>
      </left>
      <right style="medium">
        <color auto="1"/>
      </right>
      <top style="thin">
        <color auto="1"/>
      </top>
      <bottom style="thick">
        <color auto="1"/>
      </bottom>
      <diagonal/>
    </border>
    <border>
      <left style="medium">
        <color auto="1"/>
      </left>
      <right style="medium">
        <color auto="1"/>
      </right>
      <top style="thin">
        <color auto="1"/>
      </top>
      <bottom style="thick">
        <color auto="1"/>
      </bottom>
      <diagonal/>
    </border>
    <border>
      <left style="medium">
        <color auto="1"/>
      </left>
      <right style="thick">
        <color auto="1"/>
      </right>
      <top style="thin">
        <color auto="1"/>
      </top>
      <bottom style="thick">
        <color auto="1"/>
      </bottom>
      <diagonal/>
    </border>
    <border>
      <left style="medium">
        <color auto="1"/>
      </left>
      <right style="medium">
        <color auto="1"/>
      </right>
      <top/>
      <bottom style="medium">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top style="thick">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thick">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n">
        <color indexed="64"/>
      </left>
      <right/>
      <top/>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double">
        <color rgb="FFFFFF00"/>
      </left>
      <right/>
      <top style="double">
        <color rgb="FFFFFF00"/>
      </top>
      <bottom style="double">
        <color rgb="FFFFFF00"/>
      </bottom>
      <diagonal/>
    </border>
    <border>
      <left/>
      <right/>
      <top style="double">
        <color rgb="FFFFFF00"/>
      </top>
      <bottom style="double">
        <color rgb="FFFFFF00"/>
      </bottom>
      <diagonal/>
    </border>
    <border>
      <left/>
      <right style="double">
        <color rgb="FFFFFF00"/>
      </right>
      <top style="double">
        <color rgb="FFFFFF00"/>
      </top>
      <bottom style="double">
        <color rgb="FFFFFF00"/>
      </bottom>
      <diagonal/>
    </border>
    <border>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style="medium">
        <color auto="1"/>
      </left>
      <right style="thick">
        <color auto="1"/>
      </right>
      <top style="thick">
        <color auto="1"/>
      </top>
      <bottom style="thick">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auto="1"/>
      </left>
      <right/>
      <top/>
      <bottom style="thin">
        <color auto="1"/>
      </bottom>
      <diagonal/>
    </border>
  </borders>
  <cellStyleXfs count="4">
    <xf numFmtId="0" fontId="0" fillId="0" borderId="0"/>
    <xf numFmtId="0" fontId="14" fillId="0" borderId="0"/>
    <xf numFmtId="0" fontId="46" fillId="0" borderId="0" applyNumberFormat="0" applyFill="0" applyBorder="0" applyAlignment="0" applyProtection="0">
      <alignment vertical="top"/>
      <protection locked="0"/>
    </xf>
    <xf numFmtId="164" fontId="49" fillId="0" borderId="0" applyFont="0" applyFill="0" applyBorder="0" applyAlignment="0" applyProtection="0"/>
  </cellStyleXfs>
  <cellXfs count="228">
    <xf numFmtId="0" fontId="0" fillId="0" borderId="0" xfId="0"/>
    <xf numFmtId="0" fontId="0" fillId="0" borderId="0" xfId="0" applyBorder="1"/>
    <xf numFmtId="0" fontId="8" fillId="0" borderId="0" xfId="0" applyFont="1"/>
    <xf numFmtId="0" fontId="10" fillId="0" borderId="0" xfId="0" applyFont="1" applyBorder="1" applyAlignment="1">
      <alignment wrapText="1"/>
    </xf>
    <xf numFmtId="0" fontId="0" fillId="0" borderId="0" xfId="0" applyBorder="1" applyAlignment="1">
      <alignment horizontal="center"/>
    </xf>
    <xf numFmtId="0" fontId="11" fillId="0" borderId="0" xfId="0" applyFont="1" applyBorder="1" applyAlignment="1">
      <alignment horizontal="center" wrapText="1"/>
    </xf>
    <xf numFmtId="165" fontId="4" fillId="0" borderId="1" xfId="0" applyNumberFormat="1" applyFont="1" applyFill="1" applyBorder="1" applyAlignment="1" applyProtection="1">
      <alignment horizontal="center" vertical="center"/>
    </xf>
    <xf numFmtId="0" fontId="5" fillId="0" borderId="2" xfId="0" applyFont="1" applyBorder="1" applyAlignment="1">
      <alignment horizontal="center"/>
    </xf>
    <xf numFmtId="0" fontId="5" fillId="0" borderId="3" xfId="0" applyFont="1" applyBorder="1" applyAlignment="1">
      <alignment horizontal="center"/>
    </xf>
    <xf numFmtId="0" fontId="10" fillId="0" borderId="0" xfId="0" applyFont="1" applyBorder="1" applyAlignment="1">
      <alignment horizontal="center" wrapText="1"/>
    </xf>
    <xf numFmtId="0" fontId="9" fillId="2" borderId="6" xfId="0" applyFont="1" applyFill="1" applyBorder="1" applyAlignment="1">
      <alignment horizontal="center"/>
    </xf>
    <xf numFmtId="165" fontId="12" fillId="0" borderId="11" xfId="0" applyNumberFormat="1" applyFont="1" applyFill="1" applyBorder="1" applyAlignment="1" applyProtection="1">
      <alignment horizontal="center" vertical="center" wrapText="1"/>
    </xf>
    <xf numFmtId="1" fontId="15" fillId="4" borderId="10" xfId="0" applyNumberFormat="1" applyFont="1" applyFill="1" applyBorder="1" applyAlignment="1">
      <alignment horizontal="center" vertical="center" wrapText="1"/>
    </xf>
    <xf numFmtId="0" fontId="0" fillId="0" borderId="13" xfId="0" applyBorder="1"/>
    <xf numFmtId="0" fontId="0" fillId="0" borderId="14" xfId="0" applyBorder="1"/>
    <xf numFmtId="0" fontId="0" fillId="4" borderId="14" xfId="0" applyFill="1" applyBorder="1"/>
    <xf numFmtId="1" fontId="0" fillId="4" borderId="14" xfId="0" applyNumberFormat="1" applyFill="1" applyBorder="1"/>
    <xf numFmtId="0" fontId="0" fillId="0" borderId="15" xfId="0" applyBorder="1"/>
    <xf numFmtId="0" fontId="0" fillId="0" borderId="16" xfId="0" applyBorder="1"/>
    <xf numFmtId="0" fontId="0" fillId="0" borderId="17" xfId="0" applyBorder="1"/>
    <xf numFmtId="0" fontId="0" fillId="4" borderId="17" xfId="0" applyFill="1" applyBorder="1"/>
    <xf numFmtId="1" fontId="0" fillId="4" borderId="17" xfId="0" applyNumberFormat="1" applyFill="1" applyBorder="1"/>
    <xf numFmtId="0" fontId="0" fillId="0" borderId="18" xfId="0" applyBorder="1"/>
    <xf numFmtId="0" fontId="0" fillId="0" borderId="19" xfId="0" applyBorder="1"/>
    <xf numFmtId="0" fontId="0" fillId="0" borderId="20" xfId="0" applyBorder="1"/>
    <xf numFmtId="0" fontId="0" fillId="4" borderId="20" xfId="0" applyFill="1" applyBorder="1"/>
    <xf numFmtId="1" fontId="0" fillId="4" borderId="20" xfId="0" applyNumberFormat="1" applyFill="1" applyBorder="1"/>
    <xf numFmtId="0" fontId="0" fillId="0" borderId="21" xfId="0" applyBorder="1"/>
    <xf numFmtId="0" fontId="1" fillId="0" borderId="0" xfId="0" applyFont="1" applyAlignment="1">
      <alignment horizontal="center" vertical="center" wrapText="1"/>
    </xf>
    <xf numFmtId="0" fontId="13" fillId="0" borderId="9" xfId="0" applyFont="1" applyBorder="1" applyAlignment="1">
      <alignment horizontal="center" vertical="center" wrapText="1"/>
    </xf>
    <xf numFmtId="0" fontId="12" fillId="4" borderId="9" xfId="0" applyFont="1" applyFill="1" applyBorder="1" applyAlignment="1">
      <alignment horizontal="center" vertical="center" wrapText="1"/>
    </xf>
    <xf numFmtId="0" fontId="13" fillId="4" borderId="9" xfId="0" applyFont="1" applyFill="1" applyBorder="1" applyAlignment="1">
      <alignment horizontal="center" vertical="center" wrapText="1"/>
    </xf>
    <xf numFmtId="0" fontId="13" fillId="0" borderId="12" xfId="0" applyFont="1" applyBorder="1" applyAlignment="1">
      <alignment horizontal="center" vertical="center" wrapText="1"/>
    </xf>
    <xf numFmtId="0" fontId="10" fillId="0" borderId="0" xfId="0" applyFont="1" applyBorder="1" applyAlignment="1">
      <alignment horizontal="center" vertical="center" wrapText="1"/>
    </xf>
    <xf numFmtId="0" fontId="4" fillId="4" borderId="22" xfId="0" applyFont="1" applyFill="1" applyBorder="1" applyAlignment="1">
      <alignment horizontal="center"/>
    </xf>
    <xf numFmtId="0" fontId="5" fillId="0" borderId="22" xfId="0" applyFont="1" applyBorder="1" applyAlignment="1">
      <alignment horizontal="center"/>
    </xf>
    <xf numFmtId="0" fontId="5" fillId="4" borderId="22" xfId="0" applyFont="1" applyFill="1" applyBorder="1" applyAlignment="1">
      <alignment horizontal="center"/>
    </xf>
    <xf numFmtId="0" fontId="0" fillId="0" borderId="32" xfId="0" applyBorder="1"/>
    <xf numFmtId="0" fontId="0" fillId="0" borderId="33" xfId="0" applyBorder="1"/>
    <xf numFmtId="1" fontId="17" fillId="0" borderId="8" xfId="0" applyNumberFormat="1" applyFont="1" applyFill="1" applyBorder="1" applyAlignment="1" applyProtection="1">
      <alignment horizontal="right" vertical="center"/>
      <protection locked="0"/>
    </xf>
    <xf numFmtId="0" fontId="17" fillId="0" borderId="8" xfId="0" applyNumberFormat="1" applyFont="1" applyFill="1" applyBorder="1" applyAlignment="1" applyProtection="1">
      <alignment horizontal="right" vertical="center"/>
      <protection locked="0"/>
    </xf>
    <xf numFmtId="1" fontId="0" fillId="0" borderId="8" xfId="0" applyNumberFormat="1" applyFont="1" applyFill="1" applyBorder="1" applyAlignment="1" applyProtection="1">
      <alignment horizontal="right" vertical="center"/>
      <protection locked="0"/>
    </xf>
    <xf numFmtId="0" fontId="0" fillId="0" borderId="8" xfId="0" applyNumberFormat="1" applyFont="1" applyFill="1" applyBorder="1" applyAlignment="1" applyProtection="1">
      <alignment horizontal="right" vertical="center"/>
      <protection locked="0"/>
    </xf>
    <xf numFmtId="0" fontId="23" fillId="0" borderId="0" xfId="0" applyFont="1" applyAlignment="1">
      <alignment vertical="top"/>
    </xf>
    <xf numFmtId="0" fontId="21" fillId="0" borderId="0" xfId="0" applyFont="1" applyAlignment="1">
      <alignment vertical="top"/>
    </xf>
    <xf numFmtId="0" fontId="19" fillId="0" borderId="38" xfId="0" applyFont="1" applyBorder="1" applyAlignment="1">
      <alignment horizontal="center" vertical="top" wrapText="1"/>
    </xf>
    <xf numFmtId="0" fontId="21" fillId="0" borderId="0" xfId="0" applyFont="1" applyBorder="1" applyAlignment="1">
      <alignment vertical="top"/>
    </xf>
    <xf numFmtId="0" fontId="22" fillId="0" borderId="35" xfId="0" applyFont="1" applyBorder="1" applyAlignment="1">
      <alignment horizontal="center" vertical="top" wrapText="1"/>
    </xf>
    <xf numFmtId="0" fontId="26" fillId="0" borderId="0" xfId="0" applyFont="1" applyAlignment="1">
      <alignment horizontal="center" vertical="top" wrapText="1"/>
    </xf>
    <xf numFmtId="0" fontId="0" fillId="0" borderId="0" xfId="0" applyFont="1" applyAlignment="1">
      <alignment vertical="top"/>
    </xf>
    <xf numFmtId="0" fontId="25" fillId="0" borderId="0" xfId="0" applyFont="1" applyAlignment="1">
      <alignment vertical="top" wrapText="1"/>
    </xf>
    <xf numFmtId="0" fontId="37" fillId="0" borderId="0" xfId="0" applyFont="1" applyAlignment="1">
      <alignment horizontal="center" vertical="top" wrapText="1"/>
    </xf>
    <xf numFmtId="165" fontId="14" fillId="0" borderId="35" xfId="0" applyNumberFormat="1" applyFont="1" applyFill="1" applyBorder="1" applyAlignment="1" applyProtection="1">
      <alignment vertical="top"/>
    </xf>
    <xf numFmtId="165" fontId="14" fillId="0" borderId="35" xfId="0" applyNumberFormat="1" applyFont="1" applyFill="1" applyBorder="1" applyAlignment="1" applyProtection="1">
      <alignment horizontal="left" vertical="top"/>
    </xf>
    <xf numFmtId="3" fontId="21" fillId="0" borderId="35" xfId="0" applyNumberFormat="1" applyFont="1" applyBorder="1" applyAlignment="1">
      <alignment vertical="top"/>
    </xf>
    <xf numFmtId="165" fontId="14" fillId="0" borderId="35" xfId="0" applyNumberFormat="1" applyFont="1" applyBorder="1" applyAlignment="1" applyProtection="1">
      <alignment vertical="top"/>
    </xf>
    <xf numFmtId="0" fontId="39" fillId="0" borderId="35" xfId="0" applyNumberFormat="1" applyFont="1" applyFill="1" applyBorder="1" applyAlignment="1">
      <alignment vertical="top"/>
    </xf>
    <xf numFmtId="166" fontId="21" fillId="0" borderId="35" xfId="0" applyNumberFormat="1" applyFont="1" applyBorder="1" applyAlignment="1" applyProtection="1">
      <alignment vertical="top"/>
      <protection locked="0"/>
    </xf>
    <xf numFmtId="166" fontId="21" fillId="7" borderId="35" xfId="0" applyNumberFormat="1" applyFont="1" applyFill="1" applyBorder="1" applyAlignment="1" applyProtection="1">
      <alignment vertical="top"/>
      <protection locked="0"/>
    </xf>
    <xf numFmtId="0" fontId="39" fillId="0" borderId="35" xfId="0" applyNumberFormat="1" applyFont="1" applyFill="1" applyBorder="1" applyAlignment="1">
      <alignment vertical="top" wrapText="1"/>
    </xf>
    <xf numFmtId="166" fontId="21" fillId="0" borderId="35" xfId="0" applyNumberFormat="1" applyFont="1" applyFill="1" applyBorder="1" applyAlignment="1" applyProtection="1">
      <alignment vertical="top"/>
      <protection locked="0"/>
    </xf>
    <xf numFmtId="165" fontId="19" fillId="0" borderId="35" xfId="0" applyNumberFormat="1" applyFont="1" applyBorder="1" applyAlignment="1" applyProtection="1">
      <alignment horizontal="left" vertical="top"/>
    </xf>
    <xf numFmtId="166" fontId="22" fillId="8" borderId="35" xfId="0" applyNumberFormat="1" applyFont="1" applyFill="1" applyBorder="1" applyAlignment="1" applyProtection="1">
      <alignment vertical="top"/>
    </xf>
    <xf numFmtId="0" fontId="21" fillId="0" borderId="35" xfId="0" applyFont="1" applyBorder="1" applyAlignment="1">
      <alignment horizontal="right" vertical="top"/>
    </xf>
    <xf numFmtId="0" fontId="21" fillId="0" borderId="35" xfId="0" applyFont="1" applyBorder="1" applyAlignment="1">
      <alignment horizontal="left" vertical="top"/>
    </xf>
    <xf numFmtId="0" fontId="21" fillId="4" borderId="35" xfId="0" applyFont="1" applyFill="1" applyBorder="1" applyAlignment="1">
      <alignment horizontal="right" vertical="top"/>
    </xf>
    <xf numFmtId="0" fontId="21" fillId="4" borderId="35" xfId="0" applyFont="1" applyFill="1" applyBorder="1" applyAlignment="1">
      <alignment horizontal="left" vertical="top"/>
    </xf>
    <xf numFmtId="1" fontId="39" fillId="4" borderId="35" xfId="0" applyNumberFormat="1" applyFont="1" applyFill="1" applyBorder="1" applyAlignment="1">
      <alignment horizontal="left" vertical="top"/>
    </xf>
    <xf numFmtId="0" fontId="14" fillId="0" borderId="35" xfId="0" applyFont="1" applyBorder="1" applyAlignment="1" applyProtection="1">
      <alignment horizontal="right" vertical="top"/>
    </xf>
    <xf numFmtId="0" fontId="39" fillId="0" borderId="36" xfId="0" applyNumberFormat="1" applyFont="1" applyFill="1" applyBorder="1" applyAlignment="1">
      <alignment horizontal="left" vertical="top" wrapText="1"/>
    </xf>
    <xf numFmtId="166" fontId="21" fillId="0" borderId="35" xfId="0" applyNumberFormat="1" applyFont="1" applyBorder="1" applyAlignment="1" applyProtection="1">
      <alignment horizontal="right" vertical="top"/>
      <protection locked="0"/>
    </xf>
    <xf numFmtId="1" fontId="21" fillId="0" borderId="42" xfId="0" applyNumberFormat="1" applyFont="1" applyFill="1" applyBorder="1" applyAlignment="1">
      <alignment vertical="top" wrapText="1"/>
    </xf>
    <xf numFmtId="165" fontId="14" fillId="0" borderId="34" xfId="0" applyNumberFormat="1" applyFont="1" applyBorder="1" applyAlignment="1" applyProtection="1">
      <alignment horizontal="left" vertical="top"/>
    </xf>
    <xf numFmtId="166" fontId="21" fillId="7" borderId="35" xfId="0" applyNumberFormat="1" applyFont="1" applyFill="1" applyBorder="1" applyAlignment="1" applyProtection="1">
      <alignment horizontal="right" vertical="top"/>
      <protection locked="0"/>
    </xf>
    <xf numFmtId="166" fontId="14" fillId="0" borderId="42" xfId="0" applyNumberFormat="1" applyFont="1" applyBorder="1" applyAlignment="1" applyProtection="1">
      <alignment vertical="top"/>
    </xf>
    <xf numFmtId="0" fontId="14" fillId="0" borderId="42" xfId="0" applyFont="1" applyBorder="1" applyAlignment="1">
      <alignment vertical="top"/>
    </xf>
    <xf numFmtId="0" fontId="14" fillId="0" borderId="35" xfId="0" applyFont="1" applyFill="1" applyBorder="1" applyAlignment="1" applyProtection="1">
      <alignment horizontal="right" vertical="top"/>
    </xf>
    <xf numFmtId="165" fontId="14" fillId="0" borderId="36" xfId="0" applyNumberFormat="1" applyFont="1" applyFill="1" applyBorder="1" applyAlignment="1" applyProtection="1">
      <alignment vertical="top" wrapText="1"/>
    </xf>
    <xf numFmtId="166" fontId="21" fillId="4" borderId="35" xfId="0" applyNumberFormat="1" applyFont="1" applyFill="1" applyBorder="1" applyAlignment="1" applyProtection="1">
      <alignment horizontal="right" vertical="top"/>
    </xf>
    <xf numFmtId="165" fontId="14" fillId="0" borderId="42" xfId="0" applyNumberFormat="1" applyFont="1" applyFill="1" applyBorder="1" applyAlignment="1" applyProtection="1">
      <alignment vertical="top" wrapText="1"/>
    </xf>
    <xf numFmtId="165" fontId="19" fillId="0" borderId="37" xfId="0" applyNumberFormat="1" applyFont="1" applyBorder="1" applyAlignment="1" applyProtection="1">
      <alignment horizontal="left" vertical="top"/>
    </xf>
    <xf numFmtId="0" fontId="40" fillId="0" borderId="0" xfId="0" applyFont="1" applyAlignment="1">
      <alignment vertical="top"/>
    </xf>
    <xf numFmtId="0" fontId="41" fillId="0" borderId="38" xfId="0" quotePrefix="1" applyFont="1" applyBorder="1" applyAlignment="1">
      <alignment horizontal="center" vertical="top"/>
    </xf>
    <xf numFmtId="0" fontId="40" fillId="0" borderId="38" xfId="0" applyFont="1" applyBorder="1" applyAlignment="1">
      <alignment horizontal="center" vertical="top" wrapText="1"/>
    </xf>
    <xf numFmtId="165" fontId="42" fillId="0" borderId="0" xfId="0" applyNumberFormat="1" applyFont="1" applyAlignment="1" applyProtection="1">
      <alignment horizontal="left" vertical="top"/>
    </xf>
    <xf numFmtId="0" fontId="43" fillId="0" borderId="0" xfId="0" applyFont="1" applyAlignment="1">
      <alignment vertical="top"/>
    </xf>
    <xf numFmtId="0" fontId="5" fillId="0" borderId="4" xfId="0" applyFont="1" applyFill="1" applyBorder="1" applyAlignment="1">
      <alignment horizontal="center"/>
    </xf>
    <xf numFmtId="0" fontId="4" fillId="4" borderId="4" xfId="0" applyFont="1" applyFill="1" applyBorder="1" applyAlignment="1">
      <alignment horizontal="center"/>
    </xf>
    <xf numFmtId="0" fontId="5" fillId="0" borderId="4" xfId="0" applyFont="1" applyBorder="1" applyAlignment="1">
      <alignment horizontal="center"/>
    </xf>
    <xf numFmtId="0" fontId="21" fillId="6" borderId="0" xfId="0" applyFont="1" applyFill="1" applyBorder="1" applyAlignment="1">
      <alignment vertical="top"/>
    </xf>
    <xf numFmtId="0" fontId="45" fillId="7" borderId="52" xfId="0" applyFont="1" applyFill="1" applyBorder="1" applyProtection="1">
      <protection hidden="1"/>
    </xf>
    <xf numFmtId="0" fontId="45" fillId="7" borderId="53" xfId="0" applyFont="1" applyFill="1" applyBorder="1" applyProtection="1">
      <protection hidden="1"/>
    </xf>
    <xf numFmtId="0" fontId="45" fillId="7" borderId="54" xfId="0" applyFont="1" applyFill="1" applyBorder="1" applyProtection="1">
      <protection hidden="1"/>
    </xf>
    <xf numFmtId="0" fontId="45" fillId="7" borderId="0" xfId="0" applyFont="1" applyFill="1" applyProtection="1">
      <protection hidden="1"/>
    </xf>
    <xf numFmtId="0" fontId="0" fillId="7" borderId="0" xfId="0" applyFill="1"/>
    <xf numFmtId="0" fontId="45" fillId="7" borderId="49" xfId="0" applyFont="1" applyFill="1" applyBorder="1" applyProtection="1">
      <protection hidden="1"/>
    </xf>
    <xf numFmtId="0" fontId="45" fillId="7" borderId="0" xfId="0" applyFont="1" applyFill="1" applyBorder="1" applyProtection="1">
      <protection hidden="1"/>
    </xf>
    <xf numFmtId="0" fontId="45" fillId="7" borderId="50" xfId="0" applyFont="1" applyFill="1" applyBorder="1" applyProtection="1">
      <protection hidden="1"/>
    </xf>
    <xf numFmtId="0" fontId="45" fillId="7" borderId="0" xfId="0" applyFont="1" applyFill="1" applyBorder="1" applyAlignment="1" applyProtection="1">
      <alignment wrapText="1"/>
      <protection hidden="1"/>
    </xf>
    <xf numFmtId="0" fontId="16" fillId="7" borderId="49" xfId="0" applyFont="1" applyFill="1" applyBorder="1" applyProtection="1">
      <protection hidden="1"/>
    </xf>
    <xf numFmtId="0" fontId="45" fillId="7" borderId="55" xfId="0" applyFont="1" applyFill="1" applyBorder="1" applyProtection="1">
      <protection hidden="1"/>
    </xf>
    <xf numFmtId="0" fontId="45" fillId="7" borderId="56" xfId="0" applyFont="1" applyFill="1" applyBorder="1" applyProtection="1">
      <protection hidden="1"/>
    </xf>
    <xf numFmtId="0" fontId="45" fillId="7" borderId="57" xfId="0" applyFont="1" applyFill="1" applyBorder="1" applyProtection="1">
      <protection hidden="1"/>
    </xf>
    <xf numFmtId="0" fontId="0" fillId="10" borderId="0" xfId="0" applyFont="1" applyFill="1" applyAlignment="1">
      <alignment vertical="top"/>
    </xf>
    <xf numFmtId="0" fontId="0" fillId="10" borderId="0" xfId="0" applyFill="1" applyAlignment="1"/>
    <xf numFmtId="0" fontId="23" fillId="10" borderId="0" xfId="0" applyFont="1" applyFill="1" applyAlignment="1">
      <alignment vertical="top"/>
    </xf>
    <xf numFmtId="0" fontId="24" fillId="10" borderId="0" xfId="0" applyFont="1" applyFill="1" applyAlignment="1">
      <alignment vertical="top"/>
    </xf>
    <xf numFmtId="0" fontId="21" fillId="10" borderId="0" xfId="0" applyFont="1" applyFill="1" applyAlignment="1">
      <alignment vertical="top"/>
    </xf>
    <xf numFmtId="0" fontId="25" fillId="10" borderId="0" xfId="0" applyFont="1" applyFill="1" applyAlignment="1">
      <alignment vertical="top"/>
    </xf>
    <xf numFmtId="166" fontId="0" fillId="0" borderId="17" xfId="0" applyNumberFormat="1" applyFont="1" applyBorder="1" applyAlignment="1" applyProtection="1">
      <alignment vertical="center"/>
      <protection locked="0"/>
    </xf>
    <xf numFmtId="166" fontId="0" fillId="7" borderId="17" xfId="0" applyNumberFormat="1" applyFont="1" applyFill="1" applyBorder="1" applyAlignment="1" applyProtection="1">
      <alignment vertical="center"/>
      <protection locked="0"/>
    </xf>
    <xf numFmtId="0" fontId="0" fillId="0" borderId="16" xfId="0" applyFill="1" applyBorder="1"/>
    <xf numFmtId="0" fontId="0" fillId="0" borderId="17" xfId="0" applyFill="1" applyBorder="1"/>
    <xf numFmtId="3" fontId="0" fillId="0" borderId="30" xfId="0" applyNumberFormat="1" applyFill="1" applyBorder="1"/>
    <xf numFmtId="0" fontId="0" fillId="0" borderId="18" xfId="0" applyFill="1" applyBorder="1"/>
    <xf numFmtId="0" fontId="16" fillId="0" borderId="0" xfId="0" applyFont="1" applyFill="1"/>
    <xf numFmtId="0" fontId="0" fillId="0" borderId="0" xfId="0" applyFill="1"/>
    <xf numFmtId="165" fontId="2" fillId="0" borderId="4" xfId="0" applyNumberFormat="1" applyFont="1" applyFill="1" applyBorder="1" applyAlignment="1" applyProtection="1">
      <alignment horizontal="center" vertical="center" wrapText="1"/>
    </xf>
    <xf numFmtId="0" fontId="9" fillId="2" borderId="6" xfId="0" applyFont="1" applyFill="1" applyBorder="1" applyAlignment="1">
      <alignment horizontal="center"/>
    </xf>
    <xf numFmtId="165" fontId="7" fillId="0" borderId="0" xfId="0" applyNumberFormat="1" applyFont="1" applyFill="1" applyBorder="1" applyAlignment="1" applyProtection="1">
      <alignment horizontal="center" vertical="center" wrapText="1"/>
    </xf>
    <xf numFmtId="0" fontId="10" fillId="0" borderId="0" xfId="0" applyFont="1" applyFill="1" applyBorder="1" applyAlignment="1">
      <alignment wrapText="1"/>
    </xf>
    <xf numFmtId="0" fontId="0" fillId="0" borderId="29" xfId="0" applyFill="1" applyBorder="1"/>
    <xf numFmtId="0" fontId="0" fillId="0" borderId="30" xfId="0" applyFill="1" applyBorder="1"/>
    <xf numFmtId="0" fontId="0" fillId="0" borderId="31" xfId="0" applyFill="1" applyBorder="1"/>
    <xf numFmtId="0" fontId="1" fillId="0" borderId="39" xfId="0" applyFont="1" applyFill="1" applyBorder="1" applyAlignment="1">
      <alignment horizontal="right"/>
    </xf>
    <xf numFmtId="166" fontId="21" fillId="0" borderId="35" xfId="0" applyNumberFormat="1" applyFont="1" applyFill="1" applyBorder="1" applyAlignment="1" applyProtection="1">
      <alignment vertical="top"/>
    </xf>
    <xf numFmtId="167" fontId="22" fillId="0" borderId="35" xfId="3" applyNumberFormat="1" applyFont="1" applyFill="1" applyBorder="1" applyAlignment="1" applyProtection="1">
      <alignment horizontal="right" vertical="top"/>
      <protection locked="0"/>
    </xf>
    <xf numFmtId="167" fontId="1" fillId="0" borderId="40" xfId="3" applyNumberFormat="1" applyFont="1" applyFill="1" applyBorder="1"/>
    <xf numFmtId="167" fontId="1" fillId="0" borderId="41" xfId="3" applyNumberFormat="1" applyFont="1" applyFill="1" applyBorder="1"/>
    <xf numFmtId="167" fontId="21" fillId="0" borderId="35" xfId="3" applyNumberFormat="1" applyFont="1" applyBorder="1" applyAlignment="1" applyProtection="1">
      <alignment vertical="top"/>
      <protection locked="0"/>
    </xf>
    <xf numFmtId="167" fontId="21" fillId="0" borderId="35" xfId="3" applyNumberFormat="1" applyFont="1" applyFill="1" applyBorder="1" applyAlignment="1" applyProtection="1">
      <alignment horizontal="right" vertical="top"/>
      <protection locked="0"/>
    </xf>
    <xf numFmtId="167" fontId="21" fillId="8" borderId="35" xfId="3" applyNumberFormat="1" applyFont="1" applyFill="1" applyBorder="1" applyAlignment="1">
      <alignment horizontal="right" vertical="top"/>
    </xf>
    <xf numFmtId="167" fontId="21" fillId="7" borderId="35" xfId="3" applyNumberFormat="1" applyFont="1" applyFill="1" applyBorder="1" applyAlignment="1" applyProtection="1">
      <alignment horizontal="right" vertical="top"/>
      <protection locked="0"/>
    </xf>
    <xf numFmtId="0" fontId="16" fillId="7" borderId="0" xfId="0" applyFont="1" applyFill="1" applyBorder="1" applyAlignment="1" applyProtection="1">
      <alignment wrapText="1"/>
      <protection hidden="1"/>
    </xf>
    <xf numFmtId="0" fontId="45" fillId="7" borderId="0" xfId="0" applyFont="1" applyFill="1" applyBorder="1" applyAlignment="1" applyProtection="1">
      <alignment wrapText="1"/>
      <protection hidden="1"/>
    </xf>
    <xf numFmtId="165" fontId="2" fillId="0" borderId="4" xfId="0" applyNumberFormat="1" applyFont="1" applyFill="1" applyBorder="1" applyAlignment="1" applyProtection="1">
      <alignment horizontal="center" vertical="center" wrapText="1"/>
    </xf>
    <xf numFmtId="0" fontId="21" fillId="0" borderId="35" xfId="0" applyFont="1" applyBorder="1" applyAlignment="1">
      <alignment vertical="top"/>
    </xf>
    <xf numFmtId="0" fontId="47" fillId="7" borderId="0" xfId="2" applyFont="1" applyFill="1" applyBorder="1" applyAlignment="1" applyProtection="1">
      <protection hidden="1"/>
    </xf>
    <xf numFmtId="0" fontId="14" fillId="7" borderId="0" xfId="0" applyFont="1" applyFill="1" applyAlignment="1" applyProtection="1">
      <protection hidden="1"/>
    </xf>
    <xf numFmtId="1" fontId="0" fillId="0" borderId="58" xfId="0" applyNumberFormat="1" applyFill="1" applyBorder="1"/>
    <xf numFmtId="1" fontId="0" fillId="0" borderId="33" xfId="0" applyNumberFormat="1" applyFill="1" applyBorder="1"/>
    <xf numFmtId="0" fontId="1" fillId="0" borderId="43" xfId="0" applyFont="1" applyBorder="1" applyAlignment="1">
      <alignment horizontal="center" vertical="center"/>
    </xf>
    <xf numFmtId="0" fontId="1" fillId="0" borderId="51" xfId="0" applyFont="1" applyBorder="1" applyAlignment="1">
      <alignment horizontal="center" vertical="center" wrapText="1"/>
    </xf>
    <xf numFmtId="167" fontId="21" fillId="0" borderId="35" xfId="3" applyNumberFormat="1" applyFont="1" applyFill="1" applyBorder="1" applyAlignment="1" applyProtection="1">
      <alignment horizontal="right" vertical="top"/>
    </xf>
    <xf numFmtId="0" fontId="51" fillId="0" borderId="9" xfId="0" applyFont="1" applyFill="1" applyBorder="1" applyAlignment="1">
      <alignment horizontal="center" vertical="center" wrapText="1"/>
    </xf>
    <xf numFmtId="0" fontId="51" fillId="0" borderId="4" xfId="0" applyFont="1" applyFill="1" applyBorder="1" applyAlignment="1">
      <alignment horizontal="center" vertical="center" wrapText="1"/>
    </xf>
    <xf numFmtId="0" fontId="0" fillId="11" borderId="0" xfId="0" applyFont="1" applyFill="1" applyAlignment="1">
      <alignment vertical="top"/>
    </xf>
    <xf numFmtId="0" fontId="0" fillId="11" borderId="0" xfId="0" applyFont="1" applyFill="1" applyAlignment="1">
      <alignment vertical="top" wrapText="1"/>
    </xf>
    <xf numFmtId="165" fontId="27" fillId="11" borderId="0" xfId="0" applyNumberFormat="1" applyFont="1" applyFill="1" applyAlignment="1" applyProtection="1">
      <alignment horizontal="left" vertical="top"/>
    </xf>
    <xf numFmtId="0" fontId="18" fillId="11" borderId="0" xfId="0" applyFont="1" applyFill="1" applyAlignment="1">
      <alignment vertical="top"/>
    </xf>
    <xf numFmtId="0" fontId="18" fillId="11" borderId="0" xfId="0" applyFont="1" applyFill="1" applyAlignment="1">
      <alignment vertical="top" wrapText="1"/>
    </xf>
    <xf numFmtId="165" fontId="28" fillId="11" borderId="35" xfId="0" applyNumberFormat="1" applyFont="1" applyFill="1" applyBorder="1" applyAlignment="1" applyProtection="1">
      <alignment vertical="top"/>
    </xf>
    <xf numFmtId="165" fontId="28" fillId="11" borderId="35" xfId="0" applyNumberFormat="1" applyFont="1" applyFill="1" applyBorder="1" applyAlignment="1" applyProtection="1">
      <alignment horizontal="left" vertical="top"/>
    </xf>
    <xf numFmtId="0" fontId="28" fillId="11" borderId="35" xfId="0" applyFont="1" applyFill="1" applyBorder="1" applyAlignment="1">
      <alignment vertical="top" wrapText="1"/>
    </xf>
    <xf numFmtId="0" fontId="28" fillId="11" borderId="0" xfId="0" applyFont="1" applyFill="1" applyAlignment="1">
      <alignment vertical="top" wrapText="1"/>
    </xf>
    <xf numFmtId="0" fontId="23" fillId="11" borderId="0" xfId="0" applyFont="1" applyFill="1" applyAlignment="1">
      <alignment vertical="top"/>
    </xf>
    <xf numFmtId="0" fontId="27" fillId="11" borderId="0" xfId="0" applyFont="1" applyFill="1" applyAlignment="1">
      <alignment vertical="top"/>
    </xf>
    <xf numFmtId="0" fontId="29" fillId="11" borderId="0" xfId="0" applyFont="1" applyFill="1" applyAlignment="1">
      <alignment vertical="top"/>
    </xf>
    <xf numFmtId="0" fontId="33" fillId="11" borderId="0" xfId="0" applyFont="1" applyFill="1" applyAlignment="1">
      <alignment horizontal="center" vertical="top" wrapText="1"/>
    </xf>
    <xf numFmtId="0" fontId="24" fillId="11" borderId="0" xfId="0" applyFont="1" applyFill="1" applyAlignment="1">
      <alignment vertical="top"/>
    </xf>
    <xf numFmtId="0" fontId="30" fillId="11" borderId="0" xfId="0" applyFont="1" applyFill="1" applyAlignment="1">
      <alignment vertical="top"/>
    </xf>
    <xf numFmtId="0" fontId="34" fillId="11" borderId="38" xfId="0" applyFont="1" applyFill="1" applyBorder="1" applyAlignment="1">
      <alignment horizontal="center" vertical="top" wrapText="1"/>
    </xf>
    <xf numFmtId="0" fontId="21" fillId="11" borderId="0" xfId="0" applyFont="1" applyFill="1" applyAlignment="1">
      <alignment vertical="top"/>
    </xf>
    <xf numFmtId="0" fontId="31" fillId="11" borderId="0" xfId="0" applyFont="1" applyFill="1" applyAlignment="1">
      <alignment vertical="top"/>
    </xf>
    <xf numFmtId="0" fontId="35" fillId="11" borderId="38" xfId="0" quotePrefix="1" applyFont="1" applyFill="1" applyBorder="1" applyAlignment="1">
      <alignment horizontal="center" vertical="top" wrapText="1"/>
    </xf>
    <xf numFmtId="0" fontId="35" fillId="11" borderId="38" xfId="0" applyFont="1" applyFill="1" applyBorder="1" applyAlignment="1">
      <alignment horizontal="center" vertical="top" wrapText="1"/>
    </xf>
    <xf numFmtId="0" fontId="25" fillId="11" borderId="0" xfId="0" applyFont="1" applyFill="1" applyAlignment="1">
      <alignment vertical="top"/>
    </xf>
    <xf numFmtId="0" fontId="28" fillId="11" borderId="35" xfId="0" applyNumberFormat="1" applyFont="1" applyFill="1" applyBorder="1" applyAlignment="1">
      <alignment vertical="top"/>
    </xf>
    <xf numFmtId="166" fontId="28" fillId="11" borderId="35" xfId="0" applyNumberFormat="1" applyFont="1" applyFill="1" applyBorder="1" applyAlignment="1" applyProtection="1">
      <alignment vertical="top" wrapText="1"/>
      <protection locked="0"/>
    </xf>
    <xf numFmtId="165" fontId="32" fillId="11" borderId="35" xfId="0" applyNumberFormat="1" applyFont="1" applyFill="1" applyBorder="1" applyAlignment="1" applyProtection="1">
      <alignment horizontal="left" vertical="top"/>
    </xf>
    <xf numFmtId="166" fontId="32" fillId="11" borderId="35" xfId="0" applyNumberFormat="1" applyFont="1" applyFill="1" applyBorder="1" applyAlignment="1" applyProtection="1">
      <alignment vertical="top" wrapText="1"/>
    </xf>
    <xf numFmtId="0" fontId="36" fillId="11" borderId="0" xfId="0" applyFont="1" applyFill="1" applyAlignment="1">
      <alignment horizontal="center" vertical="top" wrapText="1"/>
    </xf>
    <xf numFmtId="0" fontId="34" fillId="11" borderId="35" xfId="0" applyFont="1" applyFill="1" applyBorder="1" applyAlignment="1">
      <alignment horizontal="center" vertical="top" wrapText="1"/>
    </xf>
    <xf numFmtId="0" fontId="28" fillId="11" borderId="35" xfId="0" applyFont="1" applyFill="1" applyBorder="1" applyAlignment="1">
      <alignment horizontal="right" vertical="top"/>
    </xf>
    <xf numFmtId="0" fontId="28" fillId="11" borderId="35" xfId="0" applyFont="1" applyFill="1" applyBorder="1" applyAlignment="1">
      <alignment horizontal="left" vertical="top"/>
    </xf>
    <xf numFmtId="1" fontId="28" fillId="11" borderId="35" xfId="0" applyNumberFormat="1" applyFont="1" applyFill="1" applyBorder="1" applyAlignment="1" applyProtection="1">
      <alignment horizontal="right" vertical="top" wrapText="1"/>
      <protection locked="0"/>
    </xf>
    <xf numFmtId="1" fontId="28" fillId="11" borderId="35" xfId="0" applyNumberFormat="1" applyFont="1" applyFill="1" applyBorder="1" applyAlignment="1">
      <alignment horizontal="right" vertical="top" wrapText="1"/>
    </xf>
    <xf numFmtId="1" fontId="28" fillId="11" borderId="35" xfId="0" applyNumberFormat="1" applyFont="1" applyFill="1" applyBorder="1" applyAlignment="1">
      <alignment horizontal="left" vertical="top"/>
    </xf>
    <xf numFmtId="0" fontId="32" fillId="11" borderId="35" xfId="0" applyFont="1" applyFill="1" applyBorder="1" applyAlignment="1">
      <alignment horizontal="left" vertical="top"/>
    </xf>
    <xf numFmtId="0" fontId="28" fillId="11" borderId="35" xfId="0" applyFont="1" applyFill="1" applyBorder="1" applyAlignment="1" applyProtection="1">
      <alignment horizontal="right" vertical="top"/>
    </xf>
    <xf numFmtId="0" fontId="28" fillId="11" borderId="36" xfId="0" applyNumberFormat="1" applyFont="1" applyFill="1" applyBorder="1" applyAlignment="1">
      <alignment horizontal="left" vertical="top"/>
    </xf>
    <xf numFmtId="166" fontId="28" fillId="11" borderId="35" xfId="0" applyNumberFormat="1" applyFont="1" applyFill="1" applyBorder="1" applyAlignment="1" applyProtection="1">
      <alignment horizontal="right" vertical="top" wrapText="1"/>
      <protection locked="0"/>
    </xf>
    <xf numFmtId="1" fontId="28" fillId="11" borderId="42" xfId="0" applyNumberFormat="1" applyFont="1" applyFill="1" applyBorder="1" applyAlignment="1">
      <alignment vertical="top" wrapText="1"/>
    </xf>
    <xf numFmtId="165" fontId="28" fillId="11" borderId="34" xfId="0" applyNumberFormat="1" applyFont="1" applyFill="1" applyBorder="1" applyAlignment="1" applyProtection="1">
      <alignment horizontal="left" vertical="top"/>
    </xf>
    <xf numFmtId="166" fontId="28" fillId="11" borderId="42" xfId="0" applyNumberFormat="1" applyFont="1" applyFill="1" applyBorder="1" applyAlignment="1" applyProtection="1">
      <alignment vertical="top" wrapText="1"/>
    </xf>
    <xf numFmtId="0" fontId="28" fillId="11" borderId="42" xfId="0" applyFont="1" applyFill="1" applyBorder="1" applyAlignment="1">
      <alignment vertical="top" wrapText="1"/>
    </xf>
    <xf numFmtId="165" fontId="28" fillId="11" borderId="36" xfId="0" applyNumberFormat="1" applyFont="1" applyFill="1" applyBorder="1" applyAlignment="1" applyProtection="1">
      <alignment vertical="top"/>
    </xf>
    <xf numFmtId="165" fontId="28" fillId="11" borderId="42" xfId="0" applyNumberFormat="1" applyFont="1" applyFill="1" applyBorder="1" applyAlignment="1" applyProtection="1">
      <alignment vertical="top" wrapText="1"/>
    </xf>
    <xf numFmtId="165" fontId="32" fillId="11" borderId="37" xfId="0" applyNumberFormat="1" applyFont="1" applyFill="1" applyBorder="1" applyAlignment="1" applyProtection="1">
      <alignment horizontal="left" vertical="top"/>
    </xf>
    <xf numFmtId="0" fontId="0" fillId="11" borderId="0" xfId="0" applyFill="1" applyAlignment="1"/>
    <xf numFmtId="0" fontId="0" fillId="11" borderId="0" xfId="0" applyFill="1" applyAlignment="1">
      <alignment wrapText="1"/>
    </xf>
    <xf numFmtId="168" fontId="14" fillId="7" borderId="0" xfId="0" applyNumberFormat="1" applyFont="1" applyFill="1" applyBorder="1" applyAlignment="1" applyProtection="1">
      <alignment horizontal="left" wrapText="1"/>
      <protection hidden="1"/>
    </xf>
    <xf numFmtId="0" fontId="47" fillId="7" borderId="0" xfId="2" applyFont="1" applyFill="1" applyBorder="1" applyAlignment="1" applyProtection="1">
      <protection hidden="1"/>
    </xf>
    <xf numFmtId="0" fontId="14" fillId="7" borderId="0" xfId="0" applyFont="1" applyFill="1" applyAlignment="1" applyProtection="1">
      <protection hidden="1"/>
    </xf>
    <xf numFmtId="0" fontId="2" fillId="7" borderId="0" xfId="0" applyFont="1" applyFill="1" applyBorder="1" applyAlignment="1" applyProtection="1">
      <alignment horizontal="center"/>
      <protection hidden="1"/>
    </xf>
    <xf numFmtId="0" fontId="45" fillId="7" borderId="0" xfId="0" applyFont="1" applyFill="1" applyBorder="1" applyAlignment="1" applyProtection="1">
      <alignment wrapText="1"/>
      <protection hidden="1"/>
    </xf>
    <xf numFmtId="0" fontId="16" fillId="7" borderId="0" xfId="0" applyFont="1" applyFill="1" applyBorder="1" applyAlignment="1" applyProtection="1">
      <alignment horizontal="left" wrapText="1"/>
      <protection hidden="1"/>
    </xf>
    <xf numFmtId="0" fontId="48" fillId="0" borderId="25" xfId="0" applyFont="1" applyFill="1" applyBorder="1" applyAlignment="1">
      <alignment horizontal="center" vertical="top"/>
    </xf>
    <xf numFmtId="0" fontId="48" fillId="0" borderId="26" xfId="0" applyFont="1" applyFill="1" applyBorder="1" applyAlignment="1">
      <alignment horizontal="center" vertical="top"/>
    </xf>
    <xf numFmtId="0" fontId="48" fillId="0" borderId="48" xfId="0" applyFont="1" applyFill="1" applyBorder="1" applyAlignment="1">
      <alignment horizontal="center" vertical="top"/>
    </xf>
    <xf numFmtId="0" fontId="44" fillId="0" borderId="43" xfId="0" applyFont="1" applyBorder="1" applyAlignment="1">
      <alignment horizontal="center" vertical="top"/>
    </xf>
    <xf numFmtId="0" fontId="44" fillId="0" borderId="44" xfId="0" applyFont="1" applyBorder="1" applyAlignment="1">
      <alignment horizontal="center" vertical="top"/>
    </xf>
    <xf numFmtId="0" fontId="20" fillId="11" borderId="45" xfId="0" applyFont="1" applyFill="1" applyBorder="1" applyAlignment="1">
      <alignment horizontal="center" vertical="top"/>
    </xf>
    <xf numFmtId="0" fontId="20" fillId="11" borderId="46" xfId="0" applyFont="1" applyFill="1" applyBorder="1" applyAlignment="1">
      <alignment horizontal="center" vertical="top"/>
    </xf>
    <xf numFmtId="0" fontId="20" fillId="11" borderId="47" xfId="0" applyFont="1" applyFill="1" applyBorder="1" applyAlignment="1">
      <alignment horizontal="center" vertical="top"/>
    </xf>
    <xf numFmtId="0" fontId="28" fillId="11" borderId="35" xfId="0" applyFont="1" applyFill="1" applyBorder="1" applyAlignment="1">
      <alignment horizontal="center" vertical="top" wrapText="1"/>
    </xf>
    <xf numFmtId="0" fontId="21" fillId="4" borderId="35" xfId="0" applyFont="1" applyFill="1" applyBorder="1" applyAlignment="1">
      <alignment horizontal="center" vertical="top"/>
    </xf>
    <xf numFmtId="0" fontId="38" fillId="9" borderId="0" xfId="0" applyFont="1" applyFill="1" applyBorder="1" applyAlignment="1">
      <alignment horizontal="center" vertical="top" wrapText="1"/>
    </xf>
    <xf numFmtId="165" fontId="7" fillId="5" borderId="27" xfId="0" applyNumberFormat="1" applyFont="1" applyFill="1" applyBorder="1" applyAlignment="1" applyProtection="1">
      <alignment horizontal="center" vertical="center" wrapText="1"/>
    </xf>
    <xf numFmtId="165" fontId="7" fillId="5" borderId="28" xfId="0" applyNumberFormat="1" applyFont="1" applyFill="1" applyBorder="1" applyAlignment="1" applyProtection="1">
      <alignment horizontal="center" vertical="center" wrapText="1"/>
    </xf>
    <xf numFmtId="165" fontId="3" fillId="5" borderId="23" xfId="0" applyNumberFormat="1" applyFont="1" applyFill="1" applyBorder="1" applyAlignment="1" applyProtection="1">
      <alignment horizontal="center" vertical="center" wrapText="1"/>
    </xf>
    <xf numFmtId="165" fontId="3" fillId="5" borderId="24" xfId="0" applyNumberFormat="1" applyFont="1" applyFill="1" applyBorder="1" applyAlignment="1" applyProtection="1">
      <alignment horizontal="center" vertical="center" wrapText="1"/>
    </xf>
    <xf numFmtId="0" fontId="7" fillId="5" borderId="49" xfId="0" applyFont="1" applyFill="1" applyBorder="1" applyAlignment="1">
      <alignment horizontal="center"/>
    </xf>
    <xf numFmtId="0" fontId="7" fillId="5" borderId="0" xfId="0" applyFont="1" applyFill="1" applyBorder="1" applyAlignment="1">
      <alignment horizontal="center"/>
    </xf>
    <xf numFmtId="0" fontId="7" fillId="5" borderId="50" xfId="0" applyFont="1" applyFill="1" applyBorder="1" applyAlignment="1">
      <alignment horizontal="center"/>
    </xf>
    <xf numFmtId="0" fontId="6" fillId="0" borderId="25" xfId="0" applyFont="1" applyFill="1" applyBorder="1" applyAlignment="1">
      <alignment horizontal="center"/>
    </xf>
    <xf numFmtId="0" fontId="6" fillId="0" borderId="48" xfId="0" applyFont="1" applyFill="1" applyBorder="1" applyAlignment="1">
      <alignment horizontal="center"/>
    </xf>
    <xf numFmtId="0" fontId="10" fillId="5" borderId="25" xfId="0" applyFont="1" applyFill="1" applyBorder="1" applyAlignment="1">
      <alignment horizontal="center"/>
    </xf>
    <xf numFmtId="0" fontId="10" fillId="5" borderId="26" xfId="0" applyFont="1" applyFill="1" applyBorder="1" applyAlignment="1">
      <alignment horizontal="center"/>
    </xf>
    <xf numFmtId="0" fontId="9" fillId="2" borderId="5" xfId="0" applyFont="1" applyFill="1" applyBorder="1" applyAlignment="1">
      <alignment horizontal="center"/>
    </xf>
    <xf numFmtId="0" fontId="9" fillId="2" borderId="6" xfId="0" applyFont="1" applyFill="1" applyBorder="1" applyAlignment="1">
      <alignment horizontal="center"/>
    </xf>
    <xf numFmtId="0" fontId="9" fillId="3" borderId="6" xfId="0" applyFont="1" applyFill="1" applyBorder="1" applyAlignment="1">
      <alignment horizontal="center"/>
    </xf>
    <xf numFmtId="0" fontId="9" fillId="3" borderId="7" xfId="0" applyFont="1" applyFill="1" applyBorder="1" applyAlignment="1">
      <alignment horizontal="center"/>
    </xf>
    <xf numFmtId="165" fontId="2" fillId="0" borderId="25" xfId="0" applyNumberFormat="1" applyFont="1" applyFill="1" applyBorder="1" applyAlignment="1" applyProtection="1">
      <alignment horizontal="center" vertical="center" wrapText="1"/>
    </xf>
    <xf numFmtId="165" fontId="2" fillId="0" borderId="26" xfId="0" applyNumberFormat="1" applyFont="1" applyFill="1" applyBorder="1" applyAlignment="1" applyProtection="1">
      <alignment horizontal="center" vertical="center" wrapText="1"/>
    </xf>
    <xf numFmtId="165" fontId="2" fillId="0" borderId="48" xfId="0" applyNumberFormat="1" applyFont="1" applyFill="1" applyBorder="1" applyAlignment="1" applyProtection="1">
      <alignment horizontal="center" vertical="center" wrapText="1"/>
    </xf>
    <xf numFmtId="165" fontId="2" fillId="0" borderId="9" xfId="0" applyNumberFormat="1" applyFont="1" applyFill="1" applyBorder="1" applyAlignment="1" applyProtection="1">
      <alignment horizontal="center" vertical="center" wrapText="1"/>
    </xf>
    <xf numFmtId="165" fontId="2" fillId="0" borderId="4" xfId="0" applyNumberFormat="1" applyFont="1" applyFill="1" applyBorder="1" applyAlignment="1" applyProtection="1">
      <alignment horizontal="center" vertical="center" wrapText="1"/>
    </xf>
  </cellXfs>
  <cellStyles count="4">
    <cellStyle name="]_x000d__x000a_Zoomed=1_x000d__x000a_Row=0_x000d__x000a_Column=0_x000d__x000a_Height=0_x000d__x000a_Width=0_x000d__x000a_FontName=FoxFont_x000d__x000a_FontStyle=0_x000d__x000a_FontSize=9_x000d__x000a_PrtFontName=FoxPrin" xfId="1"/>
    <cellStyle name="Comma" xfId="3" builtinId="3"/>
    <cellStyle name="Hyperlink" xfId="2" builtinId="8"/>
    <cellStyle name="Normal" xfId="0" builtinId="0"/>
  </cellStyles>
  <dxfs count="1">
    <dxf>
      <fill>
        <patternFill>
          <bgColor indexed="13"/>
        </patternFill>
      </fill>
    </dxf>
  </dxfs>
  <tableStyles count="0" defaultTableStyle="TableStyleMedium2" defaultPivotStyle="PivotStyleLight16"/>
  <colors>
    <mruColors>
      <color rgb="FF0000B0"/>
      <color rgb="FF0000D2"/>
      <color rgb="FF3333FF"/>
      <color rgb="FFFFFF8F"/>
      <color rgb="FFFFCC66"/>
      <color rgb="FF99FF99"/>
      <color rgb="FF9BFFC8"/>
      <color rgb="FFAECAEC"/>
      <color rgb="FFFFB9A3"/>
      <color rgb="FFCC33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10</xdr:col>
      <xdr:colOff>129540</xdr:colOff>
      <xdr:row>3</xdr:row>
      <xdr:rowOff>30480</xdr:rowOff>
    </xdr:from>
    <xdr:to>
      <xdr:col>11</xdr:col>
      <xdr:colOff>464820</xdr:colOff>
      <xdr:row>8</xdr:row>
      <xdr:rowOff>68580</xdr:rowOff>
    </xdr:to>
    <xdr:pic>
      <xdr:nvPicPr>
        <xdr:cNvPr id="2" name="Picture 2" descr="NS_RG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7860" y="472440"/>
          <a:ext cx="94488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2</xdr:row>
      <xdr:rowOff>83820</xdr:rowOff>
    </xdr:from>
    <xdr:to>
      <xdr:col>3</xdr:col>
      <xdr:colOff>601980</xdr:colOff>
      <xdr:row>8</xdr:row>
      <xdr:rowOff>83820</xdr:rowOff>
    </xdr:to>
    <xdr:pic>
      <xdr:nvPicPr>
        <xdr:cNvPr id="3" name="Picture 4" descr="DCLG_CMYK_SML_AW"/>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335280"/>
          <a:ext cx="1828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capital.receipts@communities.gsi.gov.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87"/>
  <sheetViews>
    <sheetView tabSelected="1" workbookViewId="0">
      <selection activeCell="F9" sqref="F9"/>
    </sheetView>
  </sheetViews>
  <sheetFormatPr defaultRowHeight="15" x14ac:dyDescent="0.25"/>
  <cols>
    <col min="1" max="1" width="1.453125" customWidth="1"/>
    <col min="14" max="14" width="2.36328125" customWidth="1"/>
    <col min="15" max="15" width="1.81640625" customWidth="1"/>
    <col min="257" max="257" width="1.453125" customWidth="1"/>
    <col min="270" max="270" width="2.36328125" customWidth="1"/>
    <col min="271" max="271" width="1.81640625" customWidth="1"/>
    <col min="513" max="513" width="1.453125" customWidth="1"/>
    <col min="526" max="526" width="2.36328125" customWidth="1"/>
    <col min="527" max="527" width="1.81640625" customWidth="1"/>
    <col min="769" max="769" width="1.453125" customWidth="1"/>
    <col min="782" max="782" width="2.36328125" customWidth="1"/>
    <col min="783" max="783" width="1.81640625" customWidth="1"/>
    <col min="1025" max="1025" width="1.453125" customWidth="1"/>
    <col min="1038" max="1038" width="2.36328125" customWidth="1"/>
    <col min="1039" max="1039" width="1.81640625" customWidth="1"/>
    <col min="1281" max="1281" width="1.453125" customWidth="1"/>
    <col min="1294" max="1294" width="2.36328125" customWidth="1"/>
    <col min="1295" max="1295" width="1.81640625" customWidth="1"/>
    <col min="1537" max="1537" width="1.453125" customWidth="1"/>
    <col min="1550" max="1550" width="2.36328125" customWidth="1"/>
    <col min="1551" max="1551" width="1.81640625" customWidth="1"/>
    <col min="1793" max="1793" width="1.453125" customWidth="1"/>
    <col min="1806" max="1806" width="2.36328125" customWidth="1"/>
    <col min="1807" max="1807" width="1.81640625" customWidth="1"/>
    <col min="2049" max="2049" width="1.453125" customWidth="1"/>
    <col min="2062" max="2062" width="2.36328125" customWidth="1"/>
    <col min="2063" max="2063" width="1.81640625" customWidth="1"/>
    <col min="2305" max="2305" width="1.453125" customWidth="1"/>
    <col min="2318" max="2318" width="2.36328125" customWidth="1"/>
    <col min="2319" max="2319" width="1.81640625" customWidth="1"/>
    <col min="2561" max="2561" width="1.453125" customWidth="1"/>
    <col min="2574" max="2574" width="2.36328125" customWidth="1"/>
    <col min="2575" max="2575" width="1.81640625" customWidth="1"/>
    <col min="2817" max="2817" width="1.453125" customWidth="1"/>
    <col min="2830" max="2830" width="2.36328125" customWidth="1"/>
    <col min="2831" max="2831" width="1.81640625" customWidth="1"/>
    <col min="3073" max="3073" width="1.453125" customWidth="1"/>
    <col min="3086" max="3086" width="2.36328125" customWidth="1"/>
    <col min="3087" max="3087" width="1.81640625" customWidth="1"/>
    <col min="3329" max="3329" width="1.453125" customWidth="1"/>
    <col min="3342" max="3342" width="2.36328125" customWidth="1"/>
    <col min="3343" max="3343" width="1.81640625" customWidth="1"/>
    <col min="3585" max="3585" width="1.453125" customWidth="1"/>
    <col min="3598" max="3598" width="2.36328125" customWidth="1"/>
    <col min="3599" max="3599" width="1.81640625" customWidth="1"/>
    <col min="3841" max="3841" width="1.453125" customWidth="1"/>
    <col min="3854" max="3854" width="2.36328125" customWidth="1"/>
    <col min="3855" max="3855" width="1.81640625" customWidth="1"/>
    <col min="4097" max="4097" width="1.453125" customWidth="1"/>
    <col min="4110" max="4110" width="2.36328125" customWidth="1"/>
    <col min="4111" max="4111" width="1.81640625" customWidth="1"/>
    <col min="4353" max="4353" width="1.453125" customWidth="1"/>
    <col min="4366" max="4366" width="2.36328125" customWidth="1"/>
    <col min="4367" max="4367" width="1.81640625" customWidth="1"/>
    <col min="4609" max="4609" width="1.453125" customWidth="1"/>
    <col min="4622" max="4622" width="2.36328125" customWidth="1"/>
    <col min="4623" max="4623" width="1.81640625" customWidth="1"/>
    <col min="4865" max="4865" width="1.453125" customWidth="1"/>
    <col min="4878" max="4878" width="2.36328125" customWidth="1"/>
    <col min="4879" max="4879" width="1.81640625" customWidth="1"/>
    <col min="5121" max="5121" width="1.453125" customWidth="1"/>
    <col min="5134" max="5134" width="2.36328125" customWidth="1"/>
    <col min="5135" max="5135" width="1.81640625" customWidth="1"/>
    <col min="5377" max="5377" width="1.453125" customWidth="1"/>
    <col min="5390" max="5390" width="2.36328125" customWidth="1"/>
    <col min="5391" max="5391" width="1.81640625" customWidth="1"/>
    <col min="5633" max="5633" width="1.453125" customWidth="1"/>
    <col min="5646" max="5646" width="2.36328125" customWidth="1"/>
    <col min="5647" max="5647" width="1.81640625" customWidth="1"/>
    <col min="5889" max="5889" width="1.453125" customWidth="1"/>
    <col min="5902" max="5902" width="2.36328125" customWidth="1"/>
    <col min="5903" max="5903" width="1.81640625" customWidth="1"/>
    <col min="6145" max="6145" width="1.453125" customWidth="1"/>
    <col min="6158" max="6158" width="2.36328125" customWidth="1"/>
    <col min="6159" max="6159" width="1.81640625" customWidth="1"/>
    <col min="6401" max="6401" width="1.453125" customWidth="1"/>
    <col min="6414" max="6414" width="2.36328125" customWidth="1"/>
    <col min="6415" max="6415" width="1.81640625" customWidth="1"/>
    <col min="6657" max="6657" width="1.453125" customWidth="1"/>
    <col min="6670" max="6670" width="2.36328125" customWidth="1"/>
    <col min="6671" max="6671" width="1.81640625" customWidth="1"/>
    <col min="6913" max="6913" width="1.453125" customWidth="1"/>
    <col min="6926" max="6926" width="2.36328125" customWidth="1"/>
    <col min="6927" max="6927" width="1.81640625" customWidth="1"/>
    <col min="7169" max="7169" width="1.453125" customWidth="1"/>
    <col min="7182" max="7182" width="2.36328125" customWidth="1"/>
    <col min="7183" max="7183" width="1.81640625" customWidth="1"/>
    <col min="7425" max="7425" width="1.453125" customWidth="1"/>
    <col min="7438" max="7438" width="2.36328125" customWidth="1"/>
    <col min="7439" max="7439" width="1.81640625" customWidth="1"/>
    <col min="7681" max="7681" width="1.453125" customWidth="1"/>
    <col min="7694" max="7694" width="2.36328125" customWidth="1"/>
    <col min="7695" max="7695" width="1.81640625" customWidth="1"/>
    <col min="7937" max="7937" width="1.453125" customWidth="1"/>
    <col min="7950" max="7950" width="2.36328125" customWidth="1"/>
    <col min="7951" max="7951" width="1.81640625" customWidth="1"/>
    <col min="8193" max="8193" width="1.453125" customWidth="1"/>
    <col min="8206" max="8206" width="2.36328125" customWidth="1"/>
    <col min="8207" max="8207" width="1.81640625" customWidth="1"/>
    <col min="8449" max="8449" width="1.453125" customWidth="1"/>
    <col min="8462" max="8462" width="2.36328125" customWidth="1"/>
    <col min="8463" max="8463" width="1.81640625" customWidth="1"/>
    <col min="8705" max="8705" width="1.453125" customWidth="1"/>
    <col min="8718" max="8718" width="2.36328125" customWidth="1"/>
    <col min="8719" max="8719" width="1.81640625" customWidth="1"/>
    <col min="8961" max="8961" width="1.453125" customWidth="1"/>
    <col min="8974" max="8974" width="2.36328125" customWidth="1"/>
    <col min="8975" max="8975" width="1.81640625" customWidth="1"/>
    <col min="9217" max="9217" width="1.453125" customWidth="1"/>
    <col min="9230" max="9230" width="2.36328125" customWidth="1"/>
    <col min="9231" max="9231" width="1.81640625" customWidth="1"/>
    <col min="9473" max="9473" width="1.453125" customWidth="1"/>
    <col min="9486" max="9486" width="2.36328125" customWidth="1"/>
    <col min="9487" max="9487" width="1.81640625" customWidth="1"/>
    <col min="9729" max="9729" width="1.453125" customWidth="1"/>
    <col min="9742" max="9742" width="2.36328125" customWidth="1"/>
    <col min="9743" max="9743" width="1.81640625" customWidth="1"/>
    <col min="9985" max="9985" width="1.453125" customWidth="1"/>
    <col min="9998" max="9998" width="2.36328125" customWidth="1"/>
    <col min="9999" max="9999" width="1.81640625" customWidth="1"/>
    <col min="10241" max="10241" width="1.453125" customWidth="1"/>
    <col min="10254" max="10254" width="2.36328125" customWidth="1"/>
    <col min="10255" max="10255" width="1.81640625" customWidth="1"/>
    <col min="10497" max="10497" width="1.453125" customWidth="1"/>
    <col min="10510" max="10510" width="2.36328125" customWidth="1"/>
    <col min="10511" max="10511" width="1.81640625" customWidth="1"/>
    <col min="10753" max="10753" width="1.453125" customWidth="1"/>
    <col min="10766" max="10766" width="2.36328125" customWidth="1"/>
    <col min="10767" max="10767" width="1.81640625" customWidth="1"/>
    <col min="11009" max="11009" width="1.453125" customWidth="1"/>
    <col min="11022" max="11022" width="2.36328125" customWidth="1"/>
    <col min="11023" max="11023" width="1.81640625" customWidth="1"/>
    <col min="11265" max="11265" width="1.453125" customWidth="1"/>
    <col min="11278" max="11278" width="2.36328125" customWidth="1"/>
    <col min="11279" max="11279" width="1.81640625" customWidth="1"/>
    <col min="11521" max="11521" width="1.453125" customWidth="1"/>
    <col min="11534" max="11534" width="2.36328125" customWidth="1"/>
    <col min="11535" max="11535" width="1.81640625" customWidth="1"/>
    <col min="11777" max="11777" width="1.453125" customWidth="1"/>
    <col min="11790" max="11790" width="2.36328125" customWidth="1"/>
    <col min="11791" max="11791" width="1.81640625" customWidth="1"/>
    <col min="12033" max="12033" width="1.453125" customWidth="1"/>
    <col min="12046" max="12046" width="2.36328125" customWidth="1"/>
    <col min="12047" max="12047" width="1.81640625" customWidth="1"/>
    <col min="12289" max="12289" width="1.453125" customWidth="1"/>
    <col min="12302" max="12302" width="2.36328125" customWidth="1"/>
    <col min="12303" max="12303" width="1.81640625" customWidth="1"/>
    <col min="12545" max="12545" width="1.453125" customWidth="1"/>
    <col min="12558" max="12558" width="2.36328125" customWidth="1"/>
    <col min="12559" max="12559" width="1.81640625" customWidth="1"/>
    <col min="12801" max="12801" width="1.453125" customWidth="1"/>
    <col min="12814" max="12814" width="2.36328125" customWidth="1"/>
    <col min="12815" max="12815" width="1.81640625" customWidth="1"/>
    <col min="13057" max="13057" width="1.453125" customWidth="1"/>
    <col min="13070" max="13070" width="2.36328125" customWidth="1"/>
    <col min="13071" max="13071" width="1.81640625" customWidth="1"/>
    <col min="13313" max="13313" width="1.453125" customWidth="1"/>
    <col min="13326" max="13326" width="2.36328125" customWidth="1"/>
    <col min="13327" max="13327" width="1.81640625" customWidth="1"/>
    <col min="13569" max="13569" width="1.453125" customWidth="1"/>
    <col min="13582" max="13582" width="2.36328125" customWidth="1"/>
    <col min="13583" max="13583" width="1.81640625" customWidth="1"/>
    <col min="13825" max="13825" width="1.453125" customWidth="1"/>
    <col min="13838" max="13838" width="2.36328125" customWidth="1"/>
    <col min="13839" max="13839" width="1.81640625" customWidth="1"/>
    <col min="14081" max="14081" width="1.453125" customWidth="1"/>
    <col min="14094" max="14094" width="2.36328125" customWidth="1"/>
    <col min="14095" max="14095" width="1.81640625" customWidth="1"/>
    <col min="14337" max="14337" width="1.453125" customWidth="1"/>
    <col min="14350" max="14350" width="2.36328125" customWidth="1"/>
    <col min="14351" max="14351" width="1.81640625" customWidth="1"/>
    <col min="14593" max="14593" width="1.453125" customWidth="1"/>
    <col min="14606" max="14606" width="2.36328125" customWidth="1"/>
    <col min="14607" max="14607" width="1.81640625" customWidth="1"/>
    <col min="14849" max="14849" width="1.453125" customWidth="1"/>
    <col min="14862" max="14862" width="2.36328125" customWidth="1"/>
    <col min="14863" max="14863" width="1.81640625" customWidth="1"/>
    <col min="15105" max="15105" width="1.453125" customWidth="1"/>
    <col min="15118" max="15118" width="2.36328125" customWidth="1"/>
    <col min="15119" max="15119" width="1.81640625" customWidth="1"/>
    <col min="15361" max="15361" width="1.453125" customWidth="1"/>
    <col min="15374" max="15374" width="2.36328125" customWidth="1"/>
    <col min="15375" max="15375" width="1.81640625" customWidth="1"/>
    <col min="15617" max="15617" width="1.453125" customWidth="1"/>
    <col min="15630" max="15630" width="2.36328125" customWidth="1"/>
    <col min="15631" max="15631" width="1.81640625" customWidth="1"/>
    <col min="15873" max="15873" width="1.453125" customWidth="1"/>
    <col min="15886" max="15886" width="2.36328125" customWidth="1"/>
    <col min="15887" max="15887" width="1.81640625" customWidth="1"/>
    <col min="16129" max="16129" width="1.453125" customWidth="1"/>
    <col min="16142" max="16142" width="2.36328125" customWidth="1"/>
    <col min="16143" max="16143" width="1.81640625" customWidth="1"/>
  </cols>
  <sheetData>
    <row r="1" spans="1:48" ht="5.25" customHeight="1" thickBot="1" x14ac:dyDescent="0.3"/>
    <row r="2" spans="1:48" x14ac:dyDescent="0.25">
      <c r="A2" s="90"/>
      <c r="B2" s="91"/>
      <c r="C2" s="91"/>
      <c r="D2" s="91"/>
      <c r="E2" s="91"/>
      <c r="F2" s="91"/>
      <c r="G2" s="91"/>
      <c r="H2" s="91"/>
      <c r="I2" s="91"/>
      <c r="J2" s="91"/>
      <c r="K2" s="91"/>
      <c r="L2" s="91"/>
      <c r="M2" s="91"/>
      <c r="N2" s="92"/>
      <c r="O2" s="93"/>
      <c r="P2" s="93"/>
      <c r="Q2" s="93"/>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row>
    <row r="3" spans="1:48" x14ac:dyDescent="0.25">
      <c r="A3" s="95"/>
      <c r="B3" s="96"/>
      <c r="C3" s="96"/>
      <c r="D3" s="96"/>
      <c r="E3" s="96"/>
      <c r="F3" s="96"/>
      <c r="G3" s="96"/>
      <c r="H3" s="96"/>
      <c r="I3" s="96"/>
      <c r="J3" s="96"/>
      <c r="K3" s="96"/>
      <c r="L3" s="96"/>
      <c r="M3" s="96"/>
      <c r="N3" s="97"/>
      <c r="O3" s="93"/>
      <c r="P3" s="93"/>
      <c r="Q3" s="93"/>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row>
    <row r="4" spans="1:48" x14ac:dyDescent="0.25">
      <c r="A4" s="95"/>
      <c r="B4" s="96"/>
      <c r="C4" s="96"/>
      <c r="D4" s="96"/>
      <c r="E4" s="96"/>
      <c r="F4" s="96"/>
      <c r="G4" s="96"/>
      <c r="H4" s="96"/>
      <c r="I4" s="96"/>
      <c r="J4" s="96"/>
      <c r="K4" s="96"/>
      <c r="L4" s="96"/>
      <c r="M4" s="96"/>
      <c r="N4" s="97"/>
      <c r="O4" s="93"/>
      <c r="P4" s="93"/>
      <c r="Q4" s="93"/>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row>
    <row r="5" spans="1:48" x14ac:dyDescent="0.25">
      <c r="A5" s="95"/>
      <c r="B5" s="96"/>
      <c r="C5" s="96"/>
      <c r="D5" s="96"/>
      <c r="E5" s="96"/>
      <c r="F5" s="96"/>
      <c r="G5" s="96"/>
      <c r="H5" s="96"/>
      <c r="I5" s="96"/>
      <c r="J5" s="96"/>
      <c r="K5" s="96"/>
      <c r="L5" s="96"/>
      <c r="M5" s="96"/>
      <c r="N5" s="97"/>
      <c r="O5" s="93"/>
      <c r="P5" s="93"/>
      <c r="Q5" s="93"/>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row>
    <row r="6" spans="1:48" x14ac:dyDescent="0.25">
      <c r="A6" s="95"/>
      <c r="B6" s="96"/>
      <c r="C6" s="96"/>
      <c r="D6" s="96"/>
      <c r="E6" s="96"/>
      <c r="F6" s="96"/>
      <c r="G6" s="96"/>
      <c r="H6" s="96"/>
      <c r="I6" s="96"/>
      <c r="J6" s="96"/>
      <c r="K6" s="96"/>
      <c r="L6" s="96"/>
      <c r="M6" s="96"/>
      <c r="N6" s="97"/>
      <c r="O6" s="93"/>
      <c r="P6" s="93"/>
      <c r="Q6" s="93"/>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row>
    <row r="7" spans="1:48" x14ac:dyDescent="0.25">
      <c r="A7" s="95"/>
      <c r="B7" s="96"/>
      <c r="C7" s="96"/>
      <c r="D7" s="96"/>
      <c r="E7" s="96"/>
      <c r="F7" s="96"/>
      <c r="G7" s="96"/>
      <c r="H7" s="96"/>
      <c r="I7" s="96"/>
      <c r="J7" s="96"/>
      <c r="K7" s="96"/>
      <c r="L7" s="96"/>
      <c r="M7" s="96"/>
      <c r="N7" s="97"/>
      <c r="O7" s="93"/>
      <c r="P7" s="93"/>
      <c r="Q7" s="93"/>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row>
    <row r="8" spans="1:48" x14ac:dyDescent="0.25">
      <c r="A8" s="95"/>
      <c r="B8" s="96"/>
      <c r="C8" s="96"/>
      <c r="D8" s="96"/>
      <c r="E8" s="96"/>
      <c r="F8" s="96"/>
      <c r="G8" s="96"/>
      <c r="H8" s="96"/>
      <c r="I8" s="96"/>
      <c r="J8" s="96"/>
      <c r="K8" s="96"/>
      <c r="L8" s="96"/>
      <c r="M8" s="96"/>
      <c r="N8" s="97"/>
      <c r="O8" s="93"/>
      <c r="P8" s="93"/>
      <c r="Q8" s="93"/>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row>
    <row r="9" spans="1:48" x14ac:dyDescent="0.25">
      <c r="A9" s="95"/>
      <c r="B9" s="96"/>
      <c r="C9" s="96"/>
      <c r="D9" s="96"/>
      <c r="E9" s="96"/>
      <c r="F9" s="96"/>
      <c r="G9" s="96"/>
      <c r="H9" s="96"/>
      <c r="I9" s="96"/>
      <c r="J9" s="96"/>
      <c r="K9" s="96"/>
      <c r="L9" s="96"/>
      <c r="M9" s="96"/>
      <c r="N9" s="97"/>
      <c r="O9" s="93"/>
      <c r="P9" s="93"/>
      <c r="Q9" s="93"/>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row>
    <row r="10" spans="1:48" x14ac:dyDescent="0.25">
      <c r="A10" s="95"/>
      <c r="B10" s="96"/>
      <c r="C10" s="96"/>
      <c r="D10" s="96"/>
      <c r="E10" s="96"/>
      <c r="F10" s="96"/>
      <c r="G10" s="96"/>
      <c r="H10" s="96"/>
      <c r="I10" s="96"/>
      <c r="J10" s="96"/>
      <c r="K10" s="96"/>
      <c r="L10" s="96"/>
      <c r="M10" s="96"/>
      <c r="N10" s="97"/>
      <c r="O10" s="93"/>
      <c r="P10" s="93"/>
      <c r="Q10" s="93"/>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row>
    <row r="11" spans="1:48" x14ac:dyDescent="0.25">
      <c r="A11" s="95"/>
      <c r="B11" s="96"/>
      <c r="C11" s="96"/>
      <c r="D11" s="96"/>
      <c r="E11" s="96"/>
      <c r="F11" s="96"/>
      <c r="G11" s="96"/>
      <c r="H11" s="96"/>
      <c r="I11" s="96"/>
      <c r="J11" s="96"/>
      <c r="K11" s="96"/>
      <c r="L11" s="96"/>
      <c r="M11" s="96"/>
      <c r="N11" s="97"/>
      <c r="O11" s="93"/>
      <c r="P11" s="93"/>
      <c r="Q11" s="93"/>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row>
    <row r="12" spans="1:48" x14ac:dyDescent="0.2">
      <c r="A12" s="95"/>
      <c r="B12" s="96"/>
      <c r="C12" s="96"/>
      <c r="D12" s="96"/>
      <c r="E12" s="96"/>
      <c r="F12" s="96"/>
      <c r="G12" s="96"/>
      <c r="H12" s="96"/>
      <c r="I12" s="96"/>
      <c r="J12" s="96"/>
      <c r="K12" s="96"/>
      <c r="L12" s="96"/>
      <c r="M12" s="96"/>
      <c r="N12" s="97"/>
      <c r="O12" s="93"/>
      <c r="P12" s="93"/>
      <c r="Q12" s="93"/>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row>
    <row r="13" spans="1:48" ht="15.6" customHeight="1" x14ac:dyDescent="0.25">
      <c r="A13" s="95"/>
      <c r="B13" s="194" t="s">
        <v>944</v>
      </c>
      <c r="C13" s="194"/>
      <c r="D13" s="194"/>
      <c r="E13" s="194"/>
      <c r="F13" s="194"/>
      <c r="G13" s="194"/>
      <c r="H13" s="194"/>
      <c r="I13" s="194"/>
      <c r="J13" s="194"/>
      <c r="K13" s="194"/>
      <c r="L13" s="194"/>
      <c r="M13" s="194"/>
      <c r="N13" s="97"/>
      <c r="O13" s="93"/>
      <c r="P13" s="93"/>
      <c r="Q13" s="93"/>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row>
    <row r="14" spans="1:48" x14ac:dyDescent="0.2">
      <c r="A14" s="95"/>
      <c r="B14" s="96"/>
      <c r="C14" s="96"/>
      <c r="D14" s="96"/>
      <c r="E14" s="96"/>
      <c r="F14" s="96"/>
      <c r="G14" s="96"/>
      <c r="H14" s="96"/>
      <c r="I14" s="96"/>
      <c r="J14" s="96"/>
      <c r="K14" s="96"/>
      <c r="L14" s="96"/>
      <c r="M14" s="96"/>
      <c r="N14" s="97"/>
      <c r="O14" s="93"/>
      <c r="P14" s="93"/>
      <c r="Q14" s="93"/>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row>
    <row r="15" spans="1:48" ht="4.95" customHeight="1" x14ac:dyDescent="0.2">
      <c r="A15" s="95"/>
      <c r="B15" s="133"/>
      <c r="C15" s="134"/>
      <c r="D15" s="134"/>
      <c r="E15" s="134"/>
      <c r="F15" s="134"/>
      <c r="G15" s="134"/>
      <c r="H15" s="134"/>
      <c r="I15" s="134"/>
      <c r="J15" s="134"/>
      <c r="K15" s="134"/>
      <c r="L15" s="134"/>
      <c r="M15" s="134"/>
      <c r="N15" s="97"/>
      <c r="O15" s="93"/>
      <c r="P15" s="93"/>
      <c r="Q15" s="93"/>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row>
    <row r="16" spans="1:48" ht="82.2" customHeight="1" x14ac:dyDescent="0.2">
      <c r="A16" s="95"/>
      <c r="B16" s="196" t="s">
        <v>943</v>
      </c>
      <c r="C16" s="196"/>
      <c r="D16" s="196"/>
      <c r="E16" s="196"/>
      <c r="F16" s="196"/>
      <c r="G16" s="196"/>
      <c r="H16" s="196"/>
      <c r="I16" s="196"/>
      <c r="J16" s="196"/>
      <c r="K16" s="196"/>
      <c r="L16" s="196"/>
      <c r="M16" s="196"/>
      <c r="N16" s="97"/>
      <c r="O16" s="93"/>
      <c r="P16" s="93"/>
      <c r="Q16" s="93"/>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row>
    <row r="17" spans="1:48" ht="52.2" customHeight="1" x14ac:dyDescent="0.25">
      <c r="A17" s="95"/>
      <c r="B17" s="196" t="s">
        <v>940</v>
      </c>
      <c r="C17" s="196"/>
      <c r="D17" s="196"/>
      <c r="E17" s="196"/>
      <c r="F17" s="196"/>
      <c r="G17" s="196"/>
      <c r="H17" s="196"/>
      <c r="I17" s="196"/>
      <c r="J17" s="196"/>
      <c r="K17" s="196"/>
      <c r="L17" s="196"/>
      <c r="M17" s="196"/>
      <c r="N17" s="97"/>
      <c r="O17" s="93"/>
      <c r="P17" s="93"/>
      <c r="Q17" s="93"/>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row>
    <row r="18" spans="1:48" ht="66.599999999999994" customHeight="1" x14ac:dyDescent="0.25">
      <c r="A18" s="95"/>
      <c r="B18" s="196" t="s">
        <v>941</v>
      </c>
      <c r="C18" s="196"/>
      <c r="D18" s="196"/>
      <c r="E18" s="196"/>
      <c r="F18" s="196"/>
      <c r="G18" s="196"/>
      <c r="H18" s="196"/>
      <c r="I18" s="196"/>
      <c r="J18" s="196"/>
      <c r="K18" s="196"/>
      <c r="L18" s="196"/>
      <c r="M18" s="196"/>
      <c r="N18" s="97"/>
      <c r="O18" s="93"/>
      <c r="P18" s="93"/>
      <c r="Q18" s="93"/>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row>
    <row r="19" spans="1:48" ht="84" customHeight="1" x14ac:dyDescent="0.25">
      <c r="A19" s="95"/>
      <c r="B19" s="196" t="s">
        <v>945</v>
      </c>
      <c r="C19" s="196"/>
      <c r="D19" s="196"/>
      <c r="E19" s="196"/>
      <c r="F19" s="196"/>
      <c r="G19" s="196"/>
      <c r="H19" s="196"/>
      <c r="I19" s="196"/>
      <c r="J19" s="196"/>
      <c r="K19" s="196"/>
      <c r="L19" s="196"/>
      <c r="M19" s="196"/>
      <c r="N19" s="97"/>
      <c r="O19" s="93"/>
      <c r="P19" s="93"/>
      <c r="Q19" s="93"/>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row>
    <row r="20" spans="1:48" ht="7.95" customHeight="1" x14ac:dyDescent="0.25">
      <c r="A20" s="95"/>
      <c r="B20" s="96"/>
      <c r="C20" s="96"/>
      <c r="D20" s="96"/>
      <c r="E20" s="96"/>
      <c r="F20" s="96"/>
      <c r="G20" s="96"/>
      <c r="H20" s="96"/>
      <c r="I20" s="96"/>
      <c r="J20" s="96"/>
      <c r="K20" s="96"/>
      <c r="L20" s="96"/>
      <c r="M20" s="96"/>
      <c r="N20" s="97"/>
      <c r="O20" s="93"/>
      <c r="P20" s="93"/>
      <c r="Q20" s="93"/>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row>
    <row r="21" spans="1:48" x14ac:dyDescent="0.25">
      <c r="A21" s="95"/>
      <c r="B21" s="98"/>
      <c r="C21" s="98"/>
      <c r="D21" s="98"/>
      <c r="E21" s="98"/>
      <c r="F21" s="98"/>
      <c r="G21" s="98"/>
      <c r="H21" s="98"/>
      <c r="I21" s="98"/>
      <c r="J21" s="98"/>
      <c r="K21" s="98"/>
      <c r="L21" s="98"/>
      <c r="M21" s="98"/>
      <c r="N21" s="97"/>
      <c r="O21" s="93"/>
      <c r="P21" s="93"/>
      <c r="Q21" s="93"/>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row>
    <row r="22" spans="1:48" ht="31.5" customHeight="1" x14ac:dyDescent="0.25">
      <c r="A22" s="95"/>
      <c r="B22" s="195" t="s">
        <v>937</v>
      </c>
      <c r="C22" s="195"/>
      <c r="D22" s="195"/>
      <c r="E22" s="195"/>
      <c r="F22" s="195"/>
      <c r="G22" s="195"/>
      <c r="H22" s="195"/>
      <c r="I22" s="195"/>
      <c r="J22" s="195"/>
      <c r="K22" s="195"/>
      <c r="L22" s="195"/>
      <c r="M22" s="195"/>
      <c r="N22" s="97"/>
      <c r="O22" s="93"/>
      <c r="P22" s="93"/>
      <c r="Q22" s="93"/>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row>
    <row r="23" spans="1:48" x14ac:dyDescent="0.25">
      <c r="A23" s="95"/>
      <c r="B23" s="96"/>
      <c r="C23" s="96"/>
      <c r="D23" s="96"/>
      <c r="E23" s="96"/>
      <c r="F23" s="96"/>
      <c r="G23" s="96"/>
      <c r="H23" s="96"/>
      <c r="I23" s="96"/>
      <c r="J23" s="96"/>
      <c r="K23" s="96"/>
      <c r="L23" s="96"/>
      <c r="M23" s="96"/>
      <c r="N23" s="97"/>
      <c r="O23" s="93"/>
      <c r="P23" s="93"/>
      <c r="Q23" s="93"/>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row>
    <row r="24" spans="1:48" x14ac:dyDescent="0.25">
      <c r="A24" s="99"/>
      <c r="B24" s="192" t="s">
        <v>938</v>
      </c>
      <c r="C24" s="193"/>
      <c r="D24" s="193"/>
      <c r="E24" s="193"/>
      <c r="F24" s="96"/>
      <c r="G24" s="96"/>
      <c r="H24" s="96"/>
      <c r="I24" s="96"/>
      <c r="J24" s="96"/>
      <c r="K24" s="96"/>
      <c r="L24" s="96"/>
      <c r="M24" s="96"/>
      <c r="N24" s="97"/>
      <c r="O24" s="93"/>
      <c r="P24" s="93"/>
      <c r="Q24" s="93"/>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row>
    <row r="25" spans="1:48" x14ac:dyDescent="0.25">
      <c r="A25" s="99"/>
      <c r="B25" s="137"/>
      <c r="C25" s="138"/>
      <c r="D25" s="138"/>
      <c r="E25" s="138"/>
      <c r="F25" s="96"/>
      <c r="G25" s="96"/>
      <c r="H25" s="96"/>
      <c r="I25" s="96"/>
      <c r="J25" s="96"/>
      <c r="K25" s="96"/>
      <c r="L25" s="96"/>
      <c r="M25" s="96"/>
      <c r="N25" s="97"/>
      <c r="O25" s="93"/>
      <c r="P25" s="93"/>
      <c r="Q25" s="93"/>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row>
    <row r="26" spans="1:48" x14ac:dyDescent="0.25">
      <c r="A26" s="95"/>
      <c r="B26" s="191">
        <v>42024</v>
      </c>
      <c r="C26" s="191"/>
      <c r="D26" s="191"/>
      <c r="E26" s="191"/>
      <c r="F26" s="191"/>
      <c r="G26" s="191"/>
      <c r="H26" s="191"/>
      <c r="I26" s="191"/>
      <c r="J26" s="191"/>
      <c r="K26" s="191"/>
      <c r="L26" s="191"/>
      <c r="M26" s="191"/>
      <c r="N26" s="97"/>
      <c r="O26" s="93"/>
      <c r="P26" s="93"/>
      <c r="Q26" s="93"/>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row>
    <row r="27" spans="1:48" ht="15.6" thickBot="1" x14ac:dyDescent="0.3">
      <c r="A27" s="100"/>
      <c r="B27" s="101"/>
      <c r="C27" s="101"/>
      <c r="D27" s="101"/>
      <c r="E27" s="101"/>
      <c r="F27" s="101"/>
      <c r="G27" s="101"/>
      <c r="H27" s="101"/>
      <c r="I27" s="101"/>
      <c r="J27" s="101"/>
      <c r="K27" s="101"/>
      <c r="L27" s="101"/>
      <c r="M27" s="101"/>
      <c r="N27" s="102"/>
      <c r="O27" s="93"/>
      <c r="P27" s="93"/>
      <c r="Q27" s="93"/>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row>
    <row r="28" spans="1:48" x14ac:dyDescent="0.25">
      <c r="A28" s="93"/>
      <c r="B28" s="93"/>
      <c r="C28" s="93"/>
      <c r="D28" s="93"/>
      <c r="E28" s="93"/>
      <c r="F28" s="93"/>
      <c r="G28" s="93"/>
      <c r="H28" s="93"/>
      <c r="I28" s="93"/>
      <c r="J28" s="93"/>
      <c r="K28" s="93"/>
      <c r="L28" s="93"/>
      <c r="M28" s="93"/>
      <c r="N28" s="93"/>
      <c r="O28" s="93"/>
      <c r="P28" s="93"/>
      <c r="Q28" s="93"/>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row>
    <row r="29" spans="1:48" x14ac:dyDescent="0.25">
      <c r="A29" s="93"/>
      <c r="B29" s="93"/>
      <c r="C29" s="93"/>
      <c r="D29" s="93"/>
      <c r="E29" s="93"/>
      <c r="F29" s="93"/>
      <c r="G29" s="93"/>
      <c r="H29" s="93"/>
      <c r="I29" s="93"/>
      <c r="J29" s="93"/>
      <c r="K29" s="93"/>
      <c r="L29" s="93"/>
      <c r="M29" s="93"/>
      <c r="N29" s="93"/>
      <c r="O29" s="93"/>
      <c r="P29" s="93"/>
      <c r="Q29" s="93"/>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row>
    <row r="30" spans="1:48" x14ac:dyDescent="0.25">
      <c r="A30" s="93"/>
      <c r="B30" s="93"/>
      <c r="C30" s="93"/>
      <c r="D30" s="93"/>
      <c r="E30" s="93"/>
      <c r="F30" s="93"/>
      <c r="G30" s="93"/>
      <c r="H30" s="93"/>
      <c r="I30" s="93"/>
      <c r="J30" s="93"/>
      <c r="K30" s="93"/>
      <c r="L30" s="93"/>
      <c r="M30" s="93"/>
      <c r="N30" s="93"/>
      <c r="O30" s="93"/>
      <c r="P30" s="93"/>
      <c r="Q30" s="93"/>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row>
    <row r="31" spans="1:48" x14ac:dyDescent="0.25">
      <c r="A31" s="93"/>
      <c r="B31" s="93"/>
      <c r="C31" s="93"/>
      <c r="D31" s="93"/>
      <c r="E31" s="93"/>
      <c r="F31" s="93"/>
      <c r="G31" s="93"/>
      <c r="H31" s="93"/>
      <c r="I31" s="93"/>
      <c r="J31" s="93"/>
      <c r="K31" s="93"/>
      <c r="L31" s="93"/>
      <c r="M31" s="93"/>
      <c r="N31" s="93"/>
      <c r="O31" s="93"/>
      <c r="P31" s="93"/>
      <c r="Q31" s="93"/>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row>
    <row r="32" spans="1:48" x14ac:dyDescent="0.25">
      <c r="A32" s="93"/>
      <c r="B32" s="93"/>
      <c r="C32" s="93"/>
      <c r="D32" s="93"/>
      <c r="E32" s="93"/>
      <c r="F32" s="93"/>
      <c r="G32" s="93"/>
      <c r="H32" s="93"/>
      <c r="I32" s="93"/>
      <c r="J32" s="93"/>
      <c r="K32" s="93"/>
      <c r="L32" s="93"/>
      <c r="M32" s="93"/>
      <c r="N32" s="93"/>
      <c r="O32" s="93"/>
      <c r="P32" s="93"/>
      <c r="Q32" s="93"/>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row>
    <row r="33" spans="1:48" x14ac:dyDescent="0.25">
      <c r="A33" s="93"/>
      <c r="B33" s="93"/>
      <c r="C33" s="93"/>
      <c r="D33" s="93"/>
      <c r="E33" s="93"/>
      <c r="F33" s="93"/>
      <c r="G33" s="93"/>
      <c r="H33" s="93"/>
      <c r="I33" s="93"/>
      <c r="J33" s="93"/>
      <c r="K33" s="93"/>
      <c r="L33" s="93"/>
      <c r="M33" s="93"/>
      <c r="N33" s="93"/>
      <c r="O33" s="93"/>
      <c r="P33" s="93"/>
      <c r="Q33" s="93"/>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row>
    <row r="34" spans="1:48" x14ac:dyDescent="0.25">
      <c r="A34" s="93"/>
      <c r="B34" s="93"/>
      <c r="C34" s="93"/>
      <c r="D34" s="93"/>
      <c r="E34" s="93"/>
      <c r="F34" s="93"/>
      <c r="G34" s="93"/>
      <c r="H34" s="93"/>
      <c r="I34" s="93"/>
      <c r="J34" s="93"/>
      <c r="K34" s="93"/>
      <c r="L34" s="93"/>
      <c r="M34" s="93"/>
      <c r="N34" s="93"/>
      <c r="O34" s="93"/>
      <c r="P34" s="93"/>
      <c r="Q34" s="93"/>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row>
    <row r="35" spans="1:48" x14ac:dyDescent="0.25">
      <c r="A35" s="93"/>
      <c r="B35" s="93"/>
      <c r="C35" s="93"/>
      <c r="D35" s="93"/>
      <c r="E35" s="93"/>
      <c r="F35" s="93"/>
      <c r="G35" s="93"/>
      <c r="H35" s="93"/>
      <c r="I35" s="93"/>
      <c r="J35" s="93"/>
      <c r="K35" s="93"/>
      <c r="L35" s="93"/>
      <c r="M35" s="93"/>
      <c r="N35" s="93"/>
      <c r="O35" s="93"/>
      <c r="P35" s="93"/>
      <c r="Q35" s="93"/>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row>
    <row r="36" spans="1:48" x14ac:dyDescent="0.25">
      <c r="A36" s="93"/>
      <c r="B36" s="93"/>
      <c r="C36" s="93"/>
      <c r="D36" s="93"/>
      <c r="E36" s="93"/>
      <c r="F36" s="93"/>
      <c r="G36" s="93"/>
      <c r="H36" s="93"/>
      <c r="I36" s="93"/>
      <c r="J36" s="93"/>
      <c r="K36" s="93"/>
      <c r="L36" s="93"/>
      <c r="M36" s="93"/>
      <c r="N36" s="93"/>
      <c r="O36" s="93"/>
      <c r="P36" s="93"/>
      <c r="Q36" s="93"/>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row>
    <row r="37" spans="1:48" x14ac:dyDescent="0.25">
      <c r="A37" s="93"/>
      <c r="B37" s="93"/>
      <c r="C37" s="93"/>
      <c r="D37" s="93"/>
      <c r="E37" s="93"/>
      <c r="F37" s="93"/>
      <c r="G37" s="93"/>
      <c r="H37" s="93"/>
      <c r="I37" s="93"/>
      <c r="J37" s="93"/>
      <c r="K37" s="93"/>
      <c r="L37" s="93"/>
      <c r="M37" s="93"/>
      <c r="N37" s="93"/>
      <c r="O37" s="93"/>
      <c r="P37" s="93"/>
      <c r="Q37" s="93"/>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row>
    <row r="38" spans="1:48" x14ac:dyDescent="0.25">
      <c r="A38" s="93"/>
      <c r="B38" s="93"/>
      <c r="C38" s="93"/>
      <c r="D38" s="93"/>
      <c r="E38" s="93"/>
      <c r="F38" s="93"/>
      <c r="G38" s="93"/>
      <c r="H38" s="93"/>
      <c r="I38" s="93"/>
      <c r="J38" s="93"/>
      <c r="K38" s="93"/>
      <c r="L38" s="93"/>
      <c r="M38" s="93"/>
      <c r="N38" s="93"/>
      <c r="O38" s="93"/>
      <c r="P38" s="93"/>
      <c r="Q38" s="93"/>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94"/>
      <c r="AV38" s="94"/>
    </row>
    <row r="39" spans="1:48" x14ac:dyDescent="0.25">
      <c r="A39" s="93"/>
      <c r="B39" s="93"/>
      <c r="C39" s="93"/>
      <c r="D39" s="93"/>
      <c r="E39" s="93"/>
      <c r="F39" s="93"/>
      <c r="G39" s="93"/>
      <c r="H39" s="93"/>
      <c r="I39" s="93"/>
      <c r="J39" s="93"/>
      <c r="K39" s="93"/>
      <c r="L39" s="93"/>
      <c r="M39" s="93"/>
      <c r="N39" s="93"/>
      <c r="O39" s="93"/>
      <c r="P39" s="93"/>
      <c r="Q39" s="93"/>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row>
    <row r="40" spans="1:48" x14ac:dyDescent="0.25">
      <c r="A40" s="93"/>
      <c r="B40" s="93"/>
      <c r="C40" s="93"/>
      <c r="D40" s="93"/>
      <c r="E40" s="93"/>
      <c r="F40" s="93"/>
      <c r="G40" s="93"/>
      <c r="H40" s="93"/>
      <c r="I40" s="93"/>
      <c r="J40" s="93"/>
      <c r="K40" s="93"/>
      <c r="L40" s="93"/>
      <c r="M40" s="93"/>
      <c r="N40" s="93"/>
      <c r="O40" s="93"/>
      <c r="P40" s="93"/>
      <c r="Q40" s="93"/>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row>
    <row r="41" spans="1:48" x14ac:dyDescent="0.25">
      <c r="A41" s="93"/>
      <c r="B41" s="93"/>
      <c r="C41" s="93"/>
      <c r="D41" s="93"/>
      <c r="E41" s="93"/>
      <c r="F41" s="93"/>
      <c r="G41" s="93"/>
      <c r="H41" s="93"/>
      <c r="I41" s="93"/>
      <c r="J41" s="93"/>
      <c r="K41" s="93"/>
      <c r="L41" s="93"/>
      <c r="M41" s="93"/>
      <c r="N41" s="93"/>
      <c r="O41" s="93"/>
      <c r="P41" s="93"/>
      <c r="Q41" s="93"/>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row>
    <row r="42" spans="1:48" x14ac:dyDescent="0.25">
      <c r="A42" s="93"/>
      <c r="B42" s="93"/>
      <c r="C42" s="93"/>
      <c r="D42" s="93"/>
      <c r="E42" s="93"/>
      <c r="F42" s="93"/>
      <c r="G42" s="93"/>
      <c r="H42" s="93"/>
      <c r="I42" s="93"/>
      <c r="J42" s="93"/>
      <c r="K42" s="93"/>
      <c r="L42" s="93"/>
      <c r="M42" s="93"/>
      <c r="N42" s="93"/>
      <c r="O42" s="93"/>
      <c r="P42" s="93"/>
      <c r="Q42" s="93"/>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row>
    <row r="43" spans="1:48" x14ac:dyDescent="0.25">
      <c r="A43" s="93"/>
      <c r="B43" s="93"/>
      <c r="C43" s="93"/>
      <c r="D43" s="93"/>
      <c r="E43" s="93"/>
      <c r="F43" s="93"/>
      <c r="G43" s="93"/>
      <c r="H43" s="93"/>
      <c r="I43" s="93"/>
      <c r="J43" s="93"/>
      <c r="K43" s="93"/>
      <c r="L43" s="93"/>
      <c r="M43" s="93"/>
      <c r="N43" s="93"/>
      <c r="O43" s="93"/>
      <c r="P43" s="93"/>
      <c r="Q43" s="93"/>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row>
    <row r="44" spans="1:48" x14ac:dyDescent="0.25">
      <c r="A44" s="93"/>
      <c r="B44" s="93"/>
      <c r="C44" s="93"/>
      <c r="D44" s="93"/>
      <c r="E44" s="93"/>
      <c r="F44" s="93"/>
      <c r="G44" s="93"/>
      <c r="H44" s="93"/>
      <c r="I44" s="93"/>
      <c r="J44" s="93"/>
      <c r="K44" s="93"/>
      <c r="L44" s="93"/>
      <c r="M44" s="93"/>
      <c r="N44" s="93"/>
      <c r="O44" s="93"/>
      <c r="P44" s="93"/>
      <c r="Q44" s="93"/>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row>
    <row r="45" spans="1:48" x14ac:dyDescent="0.25">
      <c r="A45" s="93"/>
      <c r="B45" s="93"/>
      <c r="C45" s="93"/>
      <c r="D45" s="93"/>
      <c r="E45" s="93"/>
      <c r="F45" s="93"/>
      <c r="G45" s="93"/>
      <c r="H45" s="93"/>
      <c r="I45" s="93"/>
      <c r="J45" s="93"/>
      <c r="K45" s="93"/>
      <c r="L45" s="93"/>
      <c r="M45" s="93"/>
      <c r="N45" s="93"/>
      <c r="O45" s="93"/>
      <c r="P45" s="93"/>
      <c r="Q45" s="93"/>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row>
    <row r="46" spans="1:48" x14ac:dyDescent="0.25">
      <c r="A46" s="93"/>
      <c r="B46" s="93"/>
      <c r="C46" s="93"/>
      <c r="D46" s="93"/>
      <c r="E46" s="93"/>
      <c r="F46" s="93"/>
      <c r="G46" s="93"/>
      <c r="H46" s="93"/>
      <c r="I46" s="93"/>
      <c r="J46" s="93"/>
      <c r="K46" s="93"/>
      <c r="L46" s="93"/>
      <c r="M46" s="93"/>
      <c r="N46" s="93"/>
      <c r="O46" s="93"/>
      <c r="P46" s="93"/>
      <c r="Q46" s="93"/>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row>
    <row r="47" spans="1:48" x14ac:dyDescent="0.25">
      <c r="A47" s="93"/>
      <c r="B47" s="93"/>
      <c r="C47" s="93"/>
      <c r="D47" s="93"/>
      <c r="E47" s="93"/>
      <c r="F47" s="93"/>
      <c r="G47" s="93"/>
      <c r="H47" s="93"/>
      <c r="I47" s="93"/>
      <c r="J47" s="93"/>
      <c r="K47" s="93"/>
      <c r="L47" s="93"/>
      <c r="M47" s="93"/>
      <c r="N47" s="93"/>
      <c r="O47" s="93"/>
      <c r="P47" s="93"/>
      <c r="Q47" s="93"/>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94"/>
      <c r="AV47" s="94"/>
    </row>
    <row r="48" spans="1:48" x14ac:dyDescent="0.25">
      <c r="A48" s="93"/>
      <c r="B48" s="93"/>
      <c r="C48" s="93"/>
      <c r="D48" s="93"/>
      <c r="E48" s="93"/>
      <c r="F48" s="93"/>
      <c r="G48" s="93"/>
      <c r="H48" s="93"/>
      <c r="I48" s="93"/>
      <c r="J48" s="93"/>
      <c r="K48" s="93"/>
      <c r="L48" s="93"/>
      <c r="M48" s="93"/>
      <c r="N48" s="93"/>
      <c r="O48" s="93"/>
      <c r="P48" s="93"/>
      <c r="Q48" s="93"/>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row>
    <row r="49" spans="1:48" x14ac:dyDescent="0.25">
      <c r="A49" s="93"/>
      <c r="B49" s="93"/>
      <c r="C49" s="93"/>
      <c r="D49" s="93"/>
      <c r="E49" s="93"/>
      <c r="F49" s="93"/>
      <c r="G49" s="93"/>
      <c r="H49" s="93"/>
      <c r="I49" s="93"/>
      <c r="J49" s="93"/>
      <c r="K49" s="93"/>
      <c r="L49" s="93"/>
      <c r="M49" s="93"/>
      <c r="N49" s="93"/>
      <c r="O49" s="93"/>
      <c r="P49" s="93"/>
      <c r="Q49" s="93"/>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row>
    <row r="50" spans="1:48" x14ac:dyDescent="0.25">
      <c r="A50" s="93"/>
      <c r="B50" s="93"/>
      <c r="C50" s="93"/>
      <c r="D50" s="93"/>
      <c r="E50" s="93"/>
      <c r="F50" s="93"/>
      <c r="G50" s="93"/>
      <c r="H50" s="93"/>
      <c r="I50" s="93"/>
      <c r="J50" s="93"/>
      <c r="K50" s="93"/>
      <c r="L50" s="93"/>
      <c r="M50" s="93"/>
      <c r="N50" s="93"/>
      <c r="O50" s="93"/>
      <c r="P50" s="93"/>
      <c r="Q50" s="93"/>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row>
    <row r="51" spans="1:48" x14ac:dyDescent="0.25">
      <c r="A51" s="93"/>
      <c r="B51" s="93"/>
      <c r="C51" s="93"/>
      <c r="D51" s="93"/>
      <c r="E51" s="93"/>
      <c r="F51" s="93"/>
      <c r="G51" s="93"/>
      <c r="H51" s="93"/>
      <c r="I51" s="93"/>
      <c r="J51" s="93"/>
      <c r="K51" s="93"/>
      <c r="L51" s="93"/>
      <c r="M51" s="93"/>
      <c r="N51" s="93"/>
      <c r="O51" s="93"/>
      <c r="P51" s="93"/>
      <c r="Q51" s="93"/>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c r="AT51" s="94"/>
      <c r="AU51" s="94"/>
      <c r="AV51" s="94"/>
    </row>
    <row r="52" spans="1:48" x14ac:dyDescent="0.25">
      <c r="A52" s="93"/>
      <c r="B52" s="93"/>
      <c r="C52" s="93"/>
      <c r="D52" s="93"/>
      <c r="E52" s="93"/>
      <c r="F52" s="93"/>
      <c r="G52" s="93"/>
      <c r="H52" s="93"/>
      <c r="I52" s="93"/>
      <c r="J52" s="93"/>
      <c r="K52" s="93"/>
      <c r="L52" s="93"/>
      <c r="M52" s="93"/>
      <c r="N52" s="93"/>
      <c r="O52" s="93"/>
      <c r="P52" s="93"/>
      <c r="Q52" s="93"/>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row>
    <row r="53" spans="1:48" x14ac:dyDescent="0.25">
      <c r="A53" s="93"/>
      <c r="B53" s="93"/>
      <c r="C53" s="93"/>
      <c r="D53" s="93"/>
      <c r="E53" s="93"/>
      <c r="F53" s="93"/>
      <c r="G53" s="93"/>
      <c r="H53" s="93"/>
      <c r="I53" s="93"/>
      <c r="J53" s="93"/>
      <c r="K53" s="93"/>
      <c r="L53" s="93"/>
      <c r="M53" s="93"/>
      <c r="N53" s="93"/>
      <c r="O53" s="93"/>
      <c r="P53" s="93"/>
      <c r="Q53" s="93"/>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row>
    <row r="54" spans="1:48" x14ac:dyDescent="0.25">
      <c r="A54" s="94"/>
      <c r="B54" s="94"/>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row>
    <row r="55" spans="1:48" x14ac:dyDescent="0.25">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row>
    <row r="56" spans="1:48" x14ac:dyDescent="0.25">
      <c r="A56" s="94"/>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row>
    <row r="57" spans="1:48" x14ac:dyDescent="0.25">
      <c r="A57" s="94"/>
      <c r="B57" s="94"/>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row>
    <row r="58" spans="1:48" x14ac:dyDescent="0.25">
      <c r="A58" s="94"/>
      <c r="B58" s="94"/>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row>
    <row r="59" spans="1:48" x14ac:dyDescent="0.25">
      <c r="A59" s="94"/>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row>
    <row r="60" spans="1:48" x14ac:dyDescent="0.25">
      <c r="A60" s="94"/>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row>
    <row r="61" spans="1:48" x14ac:dyDescent="0.25">
      <c r="A61" s="94"/>
      <c r="B61" s="94"/>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row>
    <row r="62" spans="1:48" x14ac:dyDescent="0.25">
      <c r="A62" s="94"/>
      <c r="B62" s="94"/>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row>
    <row r="63" spans="1:48" x14ac:dyDescent="0.25">
      <c r="A63" s="94"/>
      <c r="B63" s="94"/>
      <c r="C63" s="94"/>
      <c r="D63" s="94"/>
      <c r="E63" s="94"/>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row>
    <row r="64" spans="1:48" x14ac:dyDescent="0.25">
      <c r="A64" s="94"/>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row>
    <row r="65" spans="1:48" x14ac:dyDescent="0.25">
      <c r="A65" s="94"/>
      <c r="B65" s="94"/>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row>
    <row r="66" spans="1:48" x14ac:dyDescent="0.25">
      <c r="A66" s="94"/>
      <c r="B66" s="94"/>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row>
    <row r="67" spans="1:48" x14ac:dyDescent="0.25">
      <c r="A67" s="94"/>
      <c r="B67" s="94"/>
      <c r="C67" s="94"/>
      <c r="D67" s="94"/>
      <c r="E67" s="94"/>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row>
    <row r="68" spans="1:48" x14ac:dyDescent="0.25">
      <c r="A68" s="94"/>
      <c r="B68" s="94"/>
      <c r="C68" s="94"/>
      <c r="D68" s="94"/>
      <c r="E68" s="94"/>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row>
    <row r="69" spans="1:48" x14ac:dyDescent="0.25">
      <c r="A69" s="94"/>
      <c r="B69" s="94"/>
      <c r="C69" s="94"/>
      <c r="D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row>
    <row r="70" spans="1:48" x14ac:dyDescent="0.25">
      <c r="A70" s="94"/>
      <c r="B70" s="94"/>
      <c r="C70" s="94"/>
      <c r="D70" s="94"/>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row>
    <row r="71" spans="1:48" x14ac:dyDescent="0.25">
      <c r="A71" s="94"/>
      <c r="B71" s="94"/>
      <c r="C71" s="94"/>
      <c r="D71" s="94"/>
      <c r="E71" s="94"/>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row>
    <row r="72" spans="1:48" x14ac:dyDescent="0.25">
      <c r="A72" s="94"/>
      <c r="B72" s="94"/>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row>
    <row r="73" spans="1:48" x14ac:dyDescent="0.25">
      <c r="A73" s="94"/>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row>
    <row r="74" spans="1:48" x14ac:dyDescent="0.25">
      <c r="A74" s="94"/>
      <c r="B74" s="94"/>
      <c r="C74" s="94"/>
      <c r="D74" s="94"/>
      <c r="E74" s="94"/>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row>
    <row r="75" spans="1:48" x14ac:dyDescent="0.25">
      <c r="A75" s="94"/>
      <c r="B75" s="94"/>
      <c r="C75" s="94"/>
      <c r="D75" s="94"/>
      <c r="E75" s="94"/>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row>
    <row r="76" spans="1:48" x14ac:dyDescent="0.25">
      <c r="A76" s="94"/>
      <c r="B76" s="94"/>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row>
    <row r="77" spans="1:48" x14ac:dyDescent="0.25">
      <c r="A77" s="94"/>
      <c r="B77" s="94"/>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row>
    <row r="78" spans="1:48" x14ac:dyDescent="0.25">
      <c r="A78" s="94"/>
      <c r="B78" s="94"/>
      <c r="C78" s="94"/>
      <c r="D78" s="94"/>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row>
    <row r="79" spans="1:48" x14ac:dyDescent="0.25">
      <c r="A79" s="94"/>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row>
    <row r="80" spans="1:48" x14ac:dyDescent="0.25">
      <c r="A80" s="94"/>
      <c r="B80" s="94"/>
      <c r="C80" s="94"/>
      <c r="D80" s="94"/>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row>
    <row r="81" spans="1:48" x14ac:dyDescent="0.25">
      <c r="A81" s="94"/>
      <c r="B81" s="94"/>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row>
    <row r="82" spans="1:48" x14ac:dyDescent="0.25">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row>
    <row r="83" spans="1:48" x14ac:dyDescent="0.25">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row>
    <row r="84" spans="1:48" x14ac:dyDescent="0.25">
      <c r="A84" s="94"/>
      <c r="B84" s="94"/>
      <c r="C84" s="94"/>
      <c r="D84" s="94"/>
      <c r="E84" s="94"/>
      <c r="F84" s="94"/>
      <c r="G84" s="94"/>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row>
    <row r="85" spans="1:48" x14ac:dyDescent="0.25">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row>
    <row r="86" spans="1:48" x14ac:dyDescent="0.25">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row>
    <row r="87" spans="1:48" x14ac:dyDescent="0.25">
      <c r="A87" s="94"/>
      <c r="B87" s="94"/>
      <c r="C87" s="94"/>
      <c r="D87" s="94"/>
      <c r="E87" s="94"/>
      <c r="F87" s="94"/>
      <c r="G87" s="94"/>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row>
  </sheetData>
  <mergeCells count="8">
    <mergeCell ref="B26:M26"/>
    <mergeCell ref="B24:E24"/>
    <mergeCell ref="B13:M13"/>
    <mergeCell ref="B22:M22"/>
    <mergeCell ref="B16:M16"/>
    <mergeCell ref="B17:M17"/>
    <mergeCell ref="B18:M18"/>
    <mergeCell ref="B19:M19"/>
  </mergeCells>
  <hyperlinks>
    <hyperlink ref="B24"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443"/>
  <sheetViews>
    <sheetView zoomScaleNormal="100" workbookViewId="0">
      <selection sqref="A1:D1"/>
    </sheetView>
  </sheetViews>
  <sheetFormatPr defaultColWidth="8.81640625" defaultRowHeight="15" x14ac:dyDescent="0.25"/>
  <cols>
    <col min="1" max="1" width="3.1796875" style="49" customWidth="1"/>
    <col min="2" max="2" width="68.6328125" style="49" customWidth="1"/>
    <col min="3" max="4" width="12.08984375" style="49" customWidth="1"/>
    <col min="5" max="14" width="8.81640625" style="49"/>
    <col min="15" max="15" width="0" style="49" hidden="1" customWidth="1"/>
    <col min="16" max="16" width="8.81640625" style="46" hidden="1" customWidth="1"/>
    <col min="17" max="52" width="8.81640625" style="49"/>
    <col min="53" max="57" width="8.81640625" style="146" hidden="1" customWidth="1"/>
    <col min="58" max="16384" width="8.81640625" style="49"/>
  </cols>
  <sheetData>
    <row r="1" spans="1:78" ht="46.95" customHeight="1" thickTop="1" thickBot="1" x14ac:dyDescent="0.3">
      <c r="A1" s="207" t="s">
        <v>939</v>
      </c>
      <c r="B1" s="207"/>
      <c r="C1" s="207"/>
      <c r="D1" s="207"/>
      <c r="P1" s="46" t="s">
        <v>947</v>
      </c>
      <c r="BA1" s="202" t="s">
        <v>37</v>
      </c>
      <c r="BB1" s="203"/>
      <c r="BC1" s="203"/>
      <c r="BD1" s="204"/>
      <c r="BF1" s="103"/>
      <c r="BG1" s="103"/>
      <c r="BH1" s="104"/>
      <c r="BI1" s="104"/>
      <c r="BJ1" s="104"/>
      <c r="BK1" s="104"/>
      <c r="BL1" s="104"/>
      <c r="BM1" s="104"/>
      <c r="BN1" s="104"/>
      <c r="BO1" s="104"/>
      <c r="BP1" s="104"/>
      <c r="BQ1" s="104"/>
      <c r="BR1" s="104"/>
      <c r="BS1" s="104"/>
      <c r="BT1" s="104"/>
      <c r="BU1" s="104"/>
      <c r="BV1" s="104"/>
      <c r="BW1" s="104"/>
      <c r="BX1" s="104"/>
      <c r="BY1" s="104"/>
      <c r="BZ1" s="104"/>
    </row>
    <row r="2" spans="1:78" ht="16.2" thickTop="1" thickBot="1" x14ac:dyDescent="0.3">
      <c r="P2" s="46" t="s">
        <v>482</v>
      </c>
      <c r="BC2" s="147"/>
      <c r="BD2" s="147"/>
      <c r="BF2" s="103"/>
      <c r="BG2" s="103"/>
      <c r="BH2" s="104"/>
      <c r="BI2" s="104"/>
      <c r="BJ2" s="104"/>
      <c r="BK2" s="104"/>
      <c r="BL2" s="104"/>
      <c r="BM2" s="104"/>
      <c r="BN2" s="104"/>
      <c r="BO2" s="104"/>
      <c r="BP2" s="104"/>
      <c r="BQ2" s="104"/>
      <c r="BR2" s="104"/>
      <c r="BS2" s="104"/>
      <c r="BT2" s="104"/>
      <c r="BU2" s="104"/>
      <c r="BV2" s="104"/>
      <c r="BW2" s="104"/>
      <c r="BX2" s="104"/>
      <c r="BY2" s="104"/>
      <c r="BZ2" s="104"/>
    </row>
    <row r="3" spans="1:78" ht="18.600000000000001" thickTop="1" thickBot="1" x14ac:dyDescent="0.3">
      <c r="B3" s="200" t="s">
        <v>947</v>
      </c>
      <c r="C3" s="201"/>
      <c r="P3" s="46" t="s">
        <v>483</v>
      </c>
      <c r="BA3" s="148" t="s">
        <v>1</v>
      </c>
      <c r="BB3" s="149"/>
      <c r="BC3" s="150"/>
      <c r="BD3" s="150"/>
      <c r="BF3" s="103"/>
      <c r="BG3" s="103"/>
      <c r="BH3" s="104"/>
      <c r="BI3" s="104"/>
      <c r="BJ3" s="104"/>
      <c r="BK3" s="104"/>
      <c r="BL3" s="104"/>
      <c r="BM3" s="104"/>
      <c r="BN3" s="104"/>
      <c r="BO3" s="104"/>
      <c r="BP3" s="104"/>
      <c r="BQ3" s="104"/>
      <c r="BR3" s="104"/>
      <c r="BS3" s="104"/>
      <c r="BT3" s="104"/>
      <c r="BU3" s="104"/>
      <c r="BV3" s="104"/>
      <c r="BW3" s="104"/>
      <c r="BX3" s="104"/>
      <c r="BY3" s="104"/>
      <c r="BZ3" s="104"/>
    </row>
    <row r="4" spans="1:78" ht="16.2" thickTop="1" thickBot="1" x14ac:dyDescent="0.3">
      <c r="P4" s="46" t="s">
        <v>484</v>
      </c>
      <c r="BA4" s="149"/>
      <c r="BB4" s="149"/>
      <c r="BC4" s="150"/>
      <c r="BD4" s="150"/>
      <c r="BF4" s="103"/>
      <c r="BG4" s="103"/>
      <c r="BH4" s="104"/>
      <c r="BI4" s="104"/>
      <c r="BJ4" s="104"/>
      <c r="BK4" s="104"/>
      <c r="BL4" s="104"/>
      <c r="BM4" s="104"/>
      <c r="BN4" s="104"/>
      <c r="BO4" s="104"/>
      <c r="BP4" s="104"/>
      <c r="BQ4" s="104"/>
      <c r="BR4" s="104"/>
      <c r="BS4" s="104"/>
      <c r="BT4" s="104"/>
      <c r="BU4" s="104"/>
      <c r="BV4" s="104"/>
      <c r="BW4" s="104"/>
      <c r="BX4" s="104"/>
      <c r="BY4" s="104"/>
      <c r="BZ4" s="104"/>
    </row>
    <row r="5" spans="1:78" ht="21.6" thickBot="1" x14ac:dyDescent="0.3">
      <c r="A5" s="197" t="s">
        <v>37</v>
      </c>
      <c r="B5" s="198"/>
      <c r="C5" s="198"/>
      <c r="D5" s="199"/>
      <c r="P5" s="46" t="s">
        <v>485</v>
      </c>
      <c r="BA5" s="151">
        <v>16</v>
      </c>
      <c r="BB5" s="152" t="s">
        <v>2</v>
      </c>
      <c r="BC5" s="153">
        <v>2</v>
      </c>
      <c r="BD5" s="154"/>
      <c r="BE5" s="155"/>
      <c r="BF5" s="105"/>
      <c r="BG5" s="105"/>
      <c r="BH5" s="104"/>
      <c r="BI5" s="104"/>
      <c r="BJ5" s="104"/>
      <c r="BK5" s="104"/>
      <c r="BL5" s="104"/>
      <c r="BM5" s="104"/>
      <c r="BN5" s="104"/>
      <c r="BO5" s="104"/>
      <c r="BP5" s="104"/>
      <c r="BQ5" s="104"/>
      <c r="BR5" s="104"/>
      <c r="BS5" s="104"/>
      <c r="BT5" s="104"/>
      <c r="BU5" s="104"/>
      <c r="BV5" s="104"/>
      <c r="BW5" s="104"/>
      <c r="BX5" s="104"/>
      <c r="BY5" s="104"/>
      <c r="BZ5" s="104"/>
    </row>
    <row r="6" spans="1:78" x14ac:dyDescent="0.25">
      <c r="P6" s="46" t="s">
        <v>486</v>
      </c>
      <c r="BA6" s="149"/>
      <c r="BB6" s="149"/>
      <c r="BC6" s="150"/>
      <c r="BD6" s="150"/>
      <c r="BF6" s="103"/>
      <c r="BG6" s="103"/>
      <c r="BH6" s="104"/>
      <c r="BI6" s="104"/>
      <c r="BJ6" s="104"/>
      <c r="BK6" s="104"/>
      <c r="BL6" s="104"/>
      <c r="BM6" s="104"/>
      <c r="BN6" s="104"/>
      <c r="BO6" s="104"/>
      <c r="BP6" s="104"/>
      <c r="BQ6" s="104"/>
      <c r="BR6" s="104"/>
      <c r="BS6" s="104"/>
      <c r="BT6" s="104"/>
      <c r="BU6" s="104"/>
      <c r="BV6" s="104"/>
      <c r="BW6" s="104"/>
      <c r="BX6" s="104"/>
      <c r="BY6" s="104"/>
      <c r="BZ6" s="104"/>
    </row>
    <row r="7" spans="1:78" s="43" customFormat="1" x14ac:dyDescent="0.25">
      <c r="A7" s="84" t="s">
        <v>1</v>
      </c>
      <c r="P7" s="46" t="s">
        <v>487</v>
      </c>
      <c r="BA7" s="149"/>
      <c r="BB7" s="149"/>
      <c r="BC7" s="150"/>
      <c r="BD7" s="150"/>
      <c r="BE7" s="146"/>
      <c r="BF7" s="103"/>
      <c r="BG7" s="103"/>
      <c r="BH7" s="104"/>
      <c r="BI7" s="104"/>
      <c r="BJ7" s="104"/>
      <c r="BK7" s="104"/>
      <c r="BL7" s="104"/>
      <c r="BM7" s="104"/>
      <c r="BN7" s="104"/>
      <c r="BO7" s="104"/>
      <c r="BP7" s="104"/>
      <c r="BQ7" s="104"/>
      <c r="BR7" s="104"/>
      <c r="BS7" s="104"/>
      <c r="BT7" s="104"/>
      <c r="BU7" s="104"/>
      <c r="BV7" s="104"/>
      <c r="BW7" s="104"/>
      <c r="BX7" s="104"/>
      <c r="BY7" s="104"/>
      <c r="BZ7" s="104"/>
    </row>
    <row r="8" spans="1:78" ht="15.6" x14ac:dyDescent="0.25">
      <c r="P8" s="46" t="s">
        <v>488</v>
      </c>
      <c r="BA8" s="156" t="s">
        <v>3</v>
      </c>
      <c r="BB8" s="149"/>
      <c r="BC8" s="150"/>
      <c r="BD8" s="150"/>
      <c r="BF8" s="103"/>
      <c r="BG8" s="103"/>
      <c r="BH8" s="104"/>
      <c r="BI8" s="104"/>
      <c r="BJ8" s="104"/>
      <c r="BK8" s="104"/>
      <c r="BL8" s="104"/>
      <c r="BM8" s="104"/>
      <c r="BN8" s="104"/>
      <c r="BO8" s="104"/>
      <c r="BP8" s="104"/>
      <c r="BQ8" s="104"/>
      <c r="BR8" s="104"/>
      <c r="BS8" s="104"/>
      <c r="BT8" s="104"/>
      <c r="BU8" s="104"/>
      <c r="BV8" s="104"/>
      <c r="BW8" s="104"/>
      <c r="BX8" s="104"/>
      <c r="BY8" s="104"/>
      <c r="BZ8" s="104"/>
    </row>
    <row r="9" spans="1:78" s="44" customFormat="1" x14ac:dyDescent="0.25">
      <c r="A9" s="52">
        <v>16</v>
      </c>
      <c r="B9" s="53" t="s">
        <v>2</v>
      </c>
      <c r="C9" s="54">
        <f>VLOOKUP($B$3,Data!$B$7:$AI$452,BC5,FALSE)</f>
        <v>1718663</v>
      </c>
      <c r="P9" s="46" t="s">
        <v>489</v>
      </c>
      <c r="BA9" s="149"/>
      <c r="BB9" s="149"/>
      <c r="BC9" s="150"/>
      <c r="BD9" s="150"/>
      <c r="BE9" s="146"/>
      <c r="BF9" s="103"/>
      <c r="BG9" s="103"/>
      <c r="BH9" s="104"/>
      <c r="BI9" s="104"/>
      <c r="BJ9" s="104"/>
      <c r="BK9" s="104"/>
      <c r="BL9" s="104"/>
      <c r="BM9" s="104"/>
      <c r="BN9" s="104"/>
      <c r="BO9" s="104"/>
      <c r="BP9" s="104"/>
      <c r="BQ9" s="104"/>
      <c r="BR9" s="104"/>
      <c r="BS9" s="104"/>
      <c r="BT9" s="104"/>
      <c r="BU9" s="104"/>
      <c r="BV9" s="104"/>
      <c r="BW9" s="104"/>
      <c r="BX9" s="104"/>
      <c r="BY9" s="104"/>
      <c r="BZ9" s="104"/>
    </row>
    <row r="10" spans="1:78" ht="39.6" x14ac:dyDescent="0.25">
      <c r="P10" s="46" t="s">
        <v>490</v>
      </c>
      <c r="BA10" s="157"/>
      <c r="BB10" s="157"/>
      <c r="BC10" s="158" t="s">
        <v>9</v>
      </c>
      <c r="BD10" s="158" t="s">
        <v>933</v>
      </c>
      <c r="BE10" s="159"/>
      <c r="BF10" s="106"/>
      <c r="BG10" s="106"/>
      <c r="BH10" s="104"/>
      <c r="BI10" s="104"/>
      <c r="BJ10" s="104"/>
      <c r="BK10" s="104"/>
      <c r="BL10" s="104"/>
      <c r="BM10" s="104"/>
      <c r="BN10" s="104"/>
      <c r="BO10" s="104"/>
      <c r="BP10" s="104"/>
      <c r="BQ10" s="104"/>
      <c r="BR10" s="104"/>
      <c r="BS10" s="104"/>
      <c r="BT10" s="104"/>
      <c r="BU10" s="104"/>
      <c r="BV10" s="104"/>
      <c r="BW10" s="104"/>
      <c r="BX10" s="104"/>
      <c r="BY10" s="104"/>
      <c r="BZ10" s="104"/>
    </row>
    <row r="11" spans="1:78" ht="66" x14ac:dyDescent="0.25">
      <c r="P11" s="46" t="s">
        <v>491</v>
      </c>
      <c r="BA11" s="160"/>
      <c r="BB11" s="160"/>
      <c r="BC11" s="161" t="s">
        <v>8</v>
      </c>
      <c r="BD11" s="161" t="s">
        <v>8</v>
      </c>
      <c r="BE11" s="162"/>
      <c r="BF11" s="107"/>
      <c r="BG11" s="107"/>
      <c r="BH11" s="104"/>
      <c r="BI11" s="104"/>
      <c r="BJ11" s="104"/>
      <c r="BK11" s="104"/>
      <c r="BL11" s="104"/>
      <c r="BM11" s="104"/>
      <c r="BN11" s="104"/>
      <c r="BO11" s="104"/>
      <c r="BP11" s="104"/>
      <c r="BQ11" s="104"/>
      <c r="BR11" s="104"/>
      <c r="BS11" s="104"/>
      <c r="BT11" s="104"/>
      <c r="BU11" s="104"/>
      <c r="BV11" s="104"/>
      <c r="BW11" s="104"/>
      <c r="BX11" s="104"/>
      <c r="BY11" s="104"/>
      <c r="BZ11" s="104"/>
    </row>
    <row r="12" spans="1:78" s="43" customFormat="1" ht="34.200000000000003" x14ac:dyDescent="0.25">
      <c r="A12" s="85" t="s">
        <v>935</v>
      </c>
      <c r="P12" s="46" t="s">
        <v>492</v>
      </c>
      <c r="BA12" s="163"/>
      <c r="BB12" s="163"/>
      <c r="BC12" s="164" t="s">
        <v>934</v>
      </c>
      <c r="BD12" s="165" t="s">
        <v>4</v>
      </c>
      <c r="BE12" s="166"/>
      <c r="BF12" s="108"/>
      <c r="BG12" s="108"/>
      <c r="BH12" s="104"/>
      <c r="BI12" s="104"/>
      <c r="BJ12" s="104"/>
      <c r="BK12" s="104"/>
      <c r="BL12" s="104"/>
      <c r="BM12" s="104"/>
      <c r="BN12" s="104"/>
      <c r="BO12" s="104"/>
      <c r="BP12" s="104"/>
      <c r="BQ12" s="104"/>
      <c r="BR12" s="104"/>
      <c r="BS12" s="104"/>
      <c r="BT12" s="104"/>
      <c r="BU12" s="104"/>
      <c r="BV12" s="104"/>
      <c r="BW12" s="104"/>
      <c r="BX12" s="104"/>
      <c r="BY12" s="104"/>
      <c r="BZ12" s="104"/>
    </row>
    <row r="13" spans="1:78" x14ac:dyDescent="0.25">
      <c r="P13" s="46" t="s">
        <v>493</v>
      </c>
      <c r="BA13" s="151">
        <v>16</v>
      </c>
      <c r="BB13" s="167" t="s">
        <v>10</v>
      </c>
      <c r="BC13" s="168">
        <f>BC5+1</f>
        <v>3</v>
      </c>
      <c r="BD13" s="205"/>
      <c r="BE13" s="155"/>
      <c r="BF13" s="105"/>
      <c r="BG13" s="105"/>
      <c r="BH13" s="104"/>
      <c r="BI13" s="104"/>
      <c r="BJ13" s="104"/>
      <c r="BK13" s="104"/>
      <c r="BL13" s="104"/>
      <c r="BM13" s="104"/>
      <c r="BN13" s="104"/>
      <c r="BO13" s="104"/>
      <c r="BP13" s="104"/>
      <c r="BQ13" s="104"/>
      <c r="BR13" s="104"/>
      <c r="BS13" s="104"/>
      <c r="BT13" s="104"/>
      <c r="BU13" s="104"/>
      <c r="BV13" s="104"/>
      <c r="BW13" s="104"/>
      <c r="BX13" s="104"/>
      <c r="BY13" s="104"/>
      <c r="BZ13" s="104"/>
    </row>
    <row r="14" spans="1:78" s="50" customFormat="1" ht="25.95" customHeight="1" x14ac:dyDescent="0.25">
      <c r="C14" s="51"/>
      <c r="D14" s="51"/>
      <c r="P14" s="46"/>
      <c r="BA14" s="151">
        <f>SUM(BA13+1)</f>
        <v>17</v>
      </c>
      <c r="BB14" s="167" t="s">
        <v>11</v>
      </c>
      <c r="BC14" s="168">
        <f>BC13+1</f>
        <v>4</v>
      </c>
      <c r="BD14" s="205"/>
      <c r="BE14" s="155"/>
      <c r="BF14" s="105"/>
      <c r="BG14" s="105"/>
      <c r="BH14" s="104"/>
      <c r="BI14" s="104"/>
      <c r="BJ14" s="104"/>
      <c r="BK14" s="104"/>
      <c r="BL14" s="104"/>
      <c r="BM14" s="104"/>
      <c r="BN14" s="104"/>
      <c r="BO14" s="104"/>
      <c r="BP14" s="104"/>
      <c r="BQ14" s="104"/>
      <c r="BR14" s="104"/>
      <c r="BS14" s="104"/>
      <c r="BT14" s="104"/>
      <c r="BU14" s="104"/>
      <c r="BV14" s="104"/>
      <c r="BW14" s="104"/>
      <c r="BX14" s="104"/>
      <c r="BY14" s="104"/>
      <c r="BZ14" s="104"/>
    </row>
    <row r="15" spans="1:78" s="44" customFormat="1" ht="39.6" x14ac:dyDescent="0.25">
      <c r="C15" s="45" t="s">
        <v>8</v>
      </c>
      <c r="D15" s="45" t="s">
        <v>8</v>
      </c>
      <c r="P15" s="46" t="s">
        <v>495</v>
      </c>
      <c r="BA15" s="151">
        <f t="shared" ref="BA15:BA25" si="0">SUM(BA14+1)</f>
        <v>18</v>
      </c>
      <c r="BB15" s="167" t="s">
        <v>12</v>
      </c>
      <c r="BC15" s="168">
        <f t="shared" ref="BC15:BC25" si="1">BC14+1</f>
        <v>5</v>
      </c>
      <c r="BD15" s="205"/>
      <c r="BE15" s="155"/>
      <c r="BF15" s="105"/>
      <c r="BG15" s="105"/>
      <c r="BH15" s="104"/>
      <c r="BI15" s="104"/>
      <c r="BJ15" s="104"/>
      <c r="BK15" s="104"/>
      <c r="BL15" s="104"/>
      <c r="BM15" s="104"/>
      <c r="BN15" s="104"/>
      <c r="BO15" s="104"/>
      <c r="BP15" s="104"/>
      <c r="BQ15" s="104"/>
      <c r="BR15" s="104"/>
      <c r="BS15" s="104"/>
      <c r="BT15" s="104"/>
      <c r="BU15" s="104"/>
      <c r="BV15" s="104"/>
      <c r="BW15" s="104"/>
      <c r="BX15" s="104"/>
      <c r="BY15" s="104"/>
      <c r="BZ15" s="104"/>
    </row>
    <row r="16" spans="1:78" s="81" customFormat="1" ht="20.399999999999999" x14ac:dyDescent="0.25">
      <c r="C16" s="82" t="s">
        <v>934</v>
      </c>
      <c r="D16" s="83" t="s">
        <v>4</v>
      </c>
      <c r="P16" s="46" t="s">
        <v>496</v>
      </c>
      <c r="BA16" s="151">
        <f t="shared" si="0"/>
        <v>19</v>
      </c>
      <c r="BB16" s="167" t="s">
        <v>13</v>
      </c>
      <c r="BC16" s="168">
        <f t="shared" si="1"/>
        <v>6</v>
      </c>
      <c r="BD16" s="205"/>
      <c r="BE16" s="155"/>
      <c r="BF16" s="105"/>
      <c r="BG16" s="105"/>
      <c r="BH16" s="104"/>
      <c r="BI16" s="104"/>
      <c r="BJ16" s="104"/>
      <c r="BK16" s="104"/>
      <c r="BL16" s="104"/>
      <c r="BM16" s="104"/>
      <c r="BN16" s="104"/>
      <c r="BO16" s="104"/>
      <c r="BP16" s="104"/>
      <c r="BQ16" s="104"/>
      <c r="BR16" s="104"/>
      <c r="BS16" s="104"/>
      <c r="BT16" s="104"/>
      <c r="BU16" s="104"/>
      <c r="BV16" s="104"/>
      <c r="BW16" s="104"/>
      <c r="BX16" s="104"/>
      <c r="BY16" s="104"/>
      <c r="BZ16" s="104"/>
    </row>
    <row r="17" spans="1:78" s="44" customFormat="1" x14ac:dyDescent="0.25">
      <c r="A17" s="55">
        <v>16</v>
      </c>
      <c r="B17" s="56" t="s">
        <v>10</v>
      </c>
      <c r="C17" s="57">
        <f>VLOOKUP($B$3,Data!$B$7:$AI$452,BC13,FALSE)</f>
        <v>379182</v>
      </c>
      <c r="D17" s="206"/>
      <c r="P17" s="46"/>
      <c r="BA17" s="151">
        <f t="shared" si="0"/>
        <v>20</v>
      </c>
      <c r="BB17" s="167" t="s">
        <v>14</v>
      </c>
      <c r="BC17" s="168">
        <f t="shared" si="1"/>
        <v>7</v>
      </c>
      <c r="BD17" s="205"/>
      <c r="BE17" s="155"/>
      <c r="BF17" s="105"/>
      <c r="BG17" s="105"/>
      <c r="BH17" s="104"/>
      <c r="BI17" s="104"/>
      <c r="BJ17" s="104"/>
      <c r="BK17" s="104"/>
      <c r="BL17" s="104"/>
      <c r="BM17" s="104"/>
      <c r="BN17" s="104"/>
      <c r="BO17" s="104"/>
      <c r="BP17" s="104"/>
      <c r="BQ17" s="104"/>
      <c r="BR17" s="104"/>
      <c r="BS17" s="104"/>
      <c r="BT17" s="104"/>
      <c r="BU17" s="104"/>
      <c r="BV17" s="104"/>
      <c r="BW17" s="104"/>
      <c r="BX17" s="104"/>
      <c r="BY17" s="104"/>
      <c r="BZ17" s="104"/>
    </row>
    <row r="18" spans="1:78" s="44" customFormat="1" x14ac:dyDescent="0.25">
      <c r="A18" s="55">
        <f>SUM(A17+1)</f>
        <v>17</v>
      </c>
      <c r="B18" s="56" t="s">
        <v>11</v>
      </c>
      <c r="C18" s="57">
        <f>VLOOKUP($B$3,Data!$B$7:$AI$452,BC14,FALSE)</f>
        <v>1262</v>
      </c>
      <c r="D18" s="206"/>
      <c r="P18" s="46" t="s">
        <v>498</v>
      </c>
      <c r="BA18" s="151">
        <f t="shared" si="0"/>
        <v>21</v>
      </c>
      <c r="BB18" s="167" t="s">
        <v>15</v>
      </c>
      <c r="BC18" s="168">
        <f t="shared" si="1"/>
        <v>8</v>
      </c>
      <c r="BD18" s="205"/>
      <c r="BE18" s="155"/>
      <c r="BF18" s="105"/>
      <c r="BG18" s="105"/>
      <c r="BH18" s="104"/>
      <c r="BI18" s="104"/>
      <c r="BJ18" s="104"/>
      <c r="BK18" s="104"/>
      <c r="BL18" s="104"/>
      <c r="BM18" s="104"/>
      <c r="BN18" s="104"/>
      <c r="BO18" s="104"/>
      <c r="BP18" s="104"/>
      <c r="BQ18" s="104"/>
      <c r="BR18" s="104"/>
      <c r="BS18" s="104"/>
      <c r="BT18" s="104"/>
      <c r="BU18" s="104"/>
      <c r="BV18" s="104"/>
      <c r="BW18" s="104"/>
      <c r="BX18" s="104"/>
      <c r="BY18" s="104"/>
      <c r="BZ18" s="104"/>
    </row>
    <row r="19" spans="1:78" s="44" customFormat="1" x14ac:dyDescent="0.25">
      <c r="A19" s="55">
        <f t="shared" ref="A19:A29" si="2">SUM(A18+1)</f>
        <v>18</v>
      </c>
      <c r="B19" s="56" t="s">
        <v>12</v>
      </c>
      <c r="C19" s="57">
        <f>VLOOKUP($B$3,Data!$B$7:$AI$452,BC15,FALSE)</f>
        <v>87301</v>
      </c>
      <c r="D19" s="206"/>
      <c r="P19" s="46" t="s">
        <v>499</v>
      </c>
      <c r="BA19" s="151">
        <f t="shared" si="0"/>
        <v>22</v>
      </c>
      <c r="BB19" s="167" t="s">
        <v>16</v>
      </c>
      <c r="BC19" s="168">
        <f t="shared" si="1"/>
        <v>9</v>
      </c>
      <c r="BD19" s="205"/>
      <c r="BE19" s="155"/>
      <c r="BF19" s="105"/>
      <c r="BG19" s="105"/>
      <c r="BH19" s="104"/>
      <c r="BI19" s="104"/>
      <c r="BJ19" s="104"/>
      <c r="BK19" s="104"/>
      <c r="BL19" s="104"/>
      <c r="BM19" s="104"/>
      <c r="BN19" s="104"/>
      <c r="BO19" s="104"/>
      <c r="BP19" s="104"/>
      <c r="BQ19" s="104"/>
      <c r="BR19" s="104"/>
      <c r="BS19" s="104"/>
      <c r="BT19" s="104"/>
      <c r="BU19" s="104"/>
      <c r="BV19" s="104"/>
      <c r="BW19" s="104"/>
      <c r="BX19" s="104"/>
      <c r="BY19" s="104"/>
      <c r="BZ19" s="104"/>
    </row>
    <row r="20" spans="1:78" s="44" customFormat="1" x14ac:dyDescent="0.25">
      <c r="A20" s="55">
        <f t="shared" si="2"/>
        <v>19</v>
      </c>
      <c r="B20" s="56" t="s">
        <v>13</v>
      </c>
      <c r="C20" s="57">
        <f>VLOOKUP($B$3,Data!$B$7:$AI$452,BC16,FALSE)</f>
        <v>10946</v>
      </c>
      <c r="D20" s="206"/>
      <c r="P20" s="46" t="s">
        <v>500</v>
      </c>
      <c r="BA20" s="151">
        <f t="shared" si="0"/>
        <v>23</v>
      </c>
      <c r="BB20" s="167" t="s">
        <v>17</v>
      </c>
      <c r="BC20" s="168">
        <f t="shared" si="1"/>
        <v>10</v>
      </c>
      <c r="BD20" s="205"/>
      <c r="BE20" s="155"/>
      <c r="BF20" s="105"/>
      <c r="BG20" s="105"/>
      <c r="BH20" s="104"/>
      <c r="BI20" s="104"/>
      <c r="BJ20" s="104"/>
      <c r="BK20" s="104"/>
      <c r="BL20" s="104"/>
      <c r="BM20" s="104"/>
      <c r="BN20" s="104"/>
      <c r="BO20" s="104"/>
      <c r="BP20" s="104"/>
      <c r="BQ20" s="104"/>
      <c r="BR20" s="104"/>
      <c r="BS20" s="104"/>
      <c r="BT20" s="104"/>
      <c r="BU20" s="104"/>
      <c r="BV20" s="104"/>
      <c r="BW20" s="104"/>
      <c r="BX20" s="104"/>
      <c r="BY20" s="104"/>
      <c r="BZ20" s="104"/>
    </row>
    <row r="21" spans="1:78" s="44" customFormat="1" x14ac:dyDescent="0.25">
      <c r="A21" s="55">
        <f t="shared" si="2"/>
        <v>20</v>
      </c>
      <c r="B21" s="56" t="s">
        <v>14</v>
      </c>
      <c r="C21" s="57">
        <f>VLOOKUP($B$3,Data!$B$7:$AI$452,BC17,FALSE)</f>
        <v>187</v>
      </c>
      <c r="D21" s="206"/>
      <c r="P21" s="46" t="s">
        <v>501</v>
      </c>
      <c r="BA21" s="151">
        <f t="shared" si="0"/>
        <v>24</v>
      </c>
      <c r="BB21" s="167" t="s">
        <v>18</v>
      </c>
      <c r="BC21" s="168">
        <f t="shared" si="1"/>
        <v>11</v>
      </c>
      <c r="BD21" s="205"/>
      <c r="BE21" s="155"/>
      <c r="BF21" s="105"/>
      <c r="BG21" s="105"/>
      <c r="BH21" s="104"/>
      <c r="BI21" s="104"/>
      <c r="BJ21" s="104"/>
      <c r="BK21" s="104"/>
      <c r="BL21" s="104"/>
      <c r="BM21" s="104"/>
      <c r="BN21" s="104"/>
      <c r="BO21" s="104"/>
      <c r="BP21" s="104"/>
      <c r="BQ21" s="104"/>
      <c r="BR21" s="104"/>
      <c r="BS21" s="104"/>
      <c r="BT21" s="104"/>
      <c r="BU21" s="104"/>
      <c r="BV21" s="104"/>
      <c r="BW21" s="104"/>
      <c r="BX21" s="104"/>
      <c r="BY21" s="104"/>
      <c r="BZ21" s="104"/>
    </row>
    <row r="22" spans="1:78" s="44" customFormat="1" x14ac:dyDescent="0.25">
      <c r="A22" s="55">
        <f t="shared" si="2"/>
        <v>21</v>
      </c>
      <c r="B22" s="56" t="s">
        <v>15</v>
      </c>
      <c r="C22" s="57">
        <f>VLOOKUP($B$3,Data!$B$7:$AI$452,BC18,FALSE)</f>
        <v>25159</v>
      </c>
      <c r="D22" s="206"/>
      <c r="P22" s="46" t="s">
        <v>502</v>
      </c>
      <c r="BA22" s="151">
        <f>SUM(BA21+2)</f>
        <v>26</v>
      </c>
      <c r="BB22" s="167" t="s">
        <v>5</v>
      </c>
      <c r="BC22" s="168">
        <f>BC21+3</f>
        <v>14</v>
      </c>
      <c r="BD22" s="205"/>
      <c r="BE22" s="155"/>
      <c r="BF22" s="105"/>
      <c r="BG22" s="105"/>
      <c r="BH22" s="104"/>
      <c r="BI22" s="104"/>
      <c r="BJ22" s="104"/>
      <c r="BK22" s="104"/>
      <c r="BL22" s="104"/>
      <c r="BM22" s="104"/>
      <c r="BN22" s="104"/>
      <c r="BO22" s="104"/>
      <c r="BP22" s="104"/>
      <c r="BQ22" s="104"/>
      <c r="BR22" s="104"/>
      <c r="BS22" s="104"/>
      <c r="BT22" s="104"/>
      <c r="BU22" s="104"/>
      <c r="BV22" s="104"/>
      <c r="BW22" s="104"/>
      <c r="BX22" s="104"/>
      <c r="BY22" s="104"/>
      <c r="BZ22" s="104"/>
    </row>
    <row r="23" spans="1:78" s="44" customFormat="1" x14ac:dyDescent="0.25">
      <c r="A23" s="55">
        <f t="shared" si="2"/>
        <v>22</v>
      </c>
      <c r="B23" s="56" t="s">
        <v>16</v>
      </c>
      <c r="C23" s="57">
        <f>VLOOKUP($B$3,Data!$B$7:$AI$452,BC19,FALSE)</f>
        <v>189068</v>
      </c>
      <c r="D23" s="206"/>
      <c r="P23" s="46" t="s">
        <v>503</v>
      </c>
      <c r="BA23" s="151">
        <f t="shared" si="0"/>
        <v>27</v>
      </c>
      <c r="BB23" s="167" t="s">
        <v>6</v>
      </c>
      <c r="BC23" s="168">
        <f t="shared" si="1"/>
        <v>15</v>
      </c>
      <c r="BD23" s="205"/>
      <c r="BE23" s="155"/>
      <c r="BF23" s="105"/>
      <c r="BG23" s="105"/>
      <c r="BH23" s="104"/>
      <c r="BI23" s="104"/>
      <c r="BJ23" s="104"/>
      <c r="BK23" s="104"/>
      <c r="BL23" s="104"/>
      <c r="BM23" s="104"/>
      <c r="BN23" s="104"/>
      <c r="BO23" s="104"/>
      <c r="BP23" s="104"/>
      <c r="BQ23" s="104"/>
      <c r="BR23" s="104"/>
      <c r="BS23" s="104"/>
      <c r="BT23" s="104"/>
      <c r="BU23" s="104"/>
      <c r="BV23" s="104"/>
      <c r="BW23" s="104"/>
      <c r="BX23" s="104"/>
      <c r="BY23" s="104"/>
      <c r="BZ23" s="104"/>
    </row>
    <row r="24" spans="1:78" s="44" customFormat="1" x14ac:dyDescent="0.25">
      <c r="A24" s="55">
        <f t="shared" si="2"/>
        <v>23</v>
      </c>
      <c r="B24" s="56" t="s">
        <v>17</v>
      </c>
      <c r="C24" s="58">
        <f>VLOOKUP($B$3,Data!$B$7:$AI$452,BC20,FALSE)</f>
        <v>565627</v>
      </c>
      <c r="D24" s="206"/>
      <c r="P24" s="46" t="s">
        <v>504</v>
      </c>
      <c r="BA24" s="151">
        <f t="shared" si="0"/>
        <v>28</v>
      </c>
      <c r="BB24" s="167" t="s">
        <v>7</v>
      </c>
      <c r="BC24" s="168">
        <v>12</v>
      </c>
      <c r="BD24" s="168">
        <f>BC25+3</f>
        <v>16</v>
      </c>
      <c r="BE24" s="155"/>
      <c r="BF24" s="105"/>
      <c r="BG24" s="105"/>
      <c r="BH24" s="104"/>
      <c r="BI24" s="104"/>
      <c r="BJ24" s="104"/>
      <c r="BK24" s="104"/>
      <c r="BL24" s="104"/>
      <c r="BM24" s="104"/>
      <c r="BN24" s="104"/>
      <c r="BO24" s="104"/>
      <c r="BP24" s="104"/>
      <c r="BQ24" s="104"/>
      <c r="BR24" s="104"/>
      <c r="BS24" s="104"/>
      <c r="BT24" s="104"/>
      <c r="BU24" s="104"/>
      <c r="BV24" s="104"/>
      <c r="BW24" s="104"/>
      <c r="BX24" s="104"/>
      <c r="BY24" s="104"/>
      <c r="BZ24" s="104"/>
    </row>
    <row r="25" spans="1:78" s="44" customFormat="1" x14ac:dyDescent="0.25">
      <c r="A25" s="55">
        <f t="shared" si="2"/>
        <v>24</v>
      </c>
      <c r="B25" s="56" t="s">
        <v>18</v>
      </c>
      <c r="C25" s="57">
        <f>VLOOKUP($B$3,Data!$B$7:$AI$452,BC21,FALSE)</f>
        <v>1429860</v>
      </c>
      <c r="D25" s="206"/>
      <c r="P25" s="46" t="s">
        <v>505</v>
      </c>
      <c r="BA25" s="151">
        <f t="shared" si="0"/>
        <v>29</v>
      </c>
      <c r="BB25" s="169" t="s">
        <v>926</v>
      </c>
      <c r="BC25" s="168">
        <f t="shared" si="1"/>
        <v>13</v>
      </c>
      <c r="BD25" s="170">
        <f>BD24+1</f>
        <v>17</v>
      </c>
      <c r="BE25" s="155"/>
      <c r="BF25" s="105"/>
      <c r="BG25" s="105"/>
      <c r="BH25" s="104"/>
      <c r="BI25" s="104"/>
      <c r="BJ25" s="104"/>
      <c r="BK25" s="104"/>
      <c r="BL25" s="104"/>
      <c r="BM25" s="104"/>
      <c r="BN25" s="104"/>
      <c r="BO25" s="104"/>
      <c r="BP25" s="104"/>
      <c r="BQ25" s="104"/>
      <c r="BR25" s="104"/>
      <c r="BS25" s="104"/>
      <c r="BT25" s="104"/>
      <c r="BU25" s="104"/>
      <c r="BV25" s="104"/>
      <c r="BW25" s="104"/>
      <c r="BX25" s="104"/>
      <c r="BY25" s="104"/>
      <c r="BZ25" s="104"/>
    </row>
    <row r="26" spans="1:78" s="44" customFormat="1" x14ac:dyDescent="0.25">
      <c r="A26" s="55">
        <f>SUM(A25+2)</f>
        <v>26</v>
      </c>
      <c r="B26" s="56" t="s">
        <v>5</v>
      </c>
      <c r="C26" s="125">
        <f>VLOOKUP($B$3,Data!$B$7:$AI$452,BC24,FALSE)</f>
        <v>44598</v>
      </c>
      <c r="D26" s="206"/>
      <c r="P26" s="46" t="s">
        <v>506</v>
      </c>
      <c r="BA26" s="149"/>
      <c r="BB26" s="149"/>
      <c r="BC26" s="150"/>
      <c r="BD26" s="150"/>
      <c r="BE26" s="146"/>
      <c r="BF26" s="103"/>
      <c r="BG26" s="103"/>
      <c r="BH26" s="104"/>
      <c r="BI26" s="104"/>
      <c r="BJ26" s="104"/>
      <c r="BK26" s="104"/>
      <c r="BL26" s="104"/>
      <c r="BM26" s="104"/>
      <c r="BN26" s="104"/>
      <c r="BO26" s="104"/>
      <c r="BP26" s="104"/>
      <c r="BQ26" s="104"/>
      <c r="BR26" s="104"/>
      <c r="BS26" s="104"/>
      <c r="BT26" s="104"/>
      <c r="BU26" s="104"/>
      <c r="BV26" s="104"/>
      <c r="BW26" s="104"/>
      <c r="BX26" s="104"/>
      <c r="BY26" s="104"/>
      <c r="BZ26" s="104"/>
    </row>
    <row r="27" spans="1:78" s="44" customFormat="1" x14ac:dyDescent="0.25">
      <c r="A27" s="55">
        <f t="shared" si="2"/>
        <v>27</v>
      </c>
      <c r="B27" s="56" t="s">
        <v>6</v>
      </c>
      <c r="C27" s="125">
        <f>VLOOKUP($B$3,Data!$B$7:$AI$452,BC25,FALSE)</f>
        <v>12071</v>
      </c>
      <c r="D27" s="206"/>
      <c r="F27" s="46"/>
      <c r="P27" s="46" t="s">
        <v>507</v>
      </c>
      <c r="BA27" s="149"/>
      <c r="BB27" s="149"/>
      <c r="BC27" s="150"/>
      <c r="BD27" s="150"/>
      <c r="BE27" s="146"/>
      <c r="BF27" s="103"/>
      <c r="BG27" s="103"/>
      <c r="BH27" s="104"/>
      <c r="BI27" s="104"/>
      <c r="BJ27" s="104"/>
      <c r="BK27" s="104"/>
      <c r="BL27" s="104"/>
      <c r="BM27" s="104"/>
      <c r="BN27" s="104"/>
      <c r="BO27" s="104"/>
      <c r="BP27" s="104"/>
      <c r="BQ27" s="104"/>
      <c r="BR27" s="104"/>
      <c r="BS27" s="104"/>
      <c r="BT27" s="104"/>
      <c r="BU27" s="104"/>
      <c r="BV27" s="104"/>
      <c r="BW27" s="104"/>
      <c r="BX27" s="104"/>
      <c r="BY27" s="104"/>
      <c r="BZ27" s="104"/>
    </row>
    <row r="28" spans="1:78" s="44" customFormat="1" ht="15" customHeight="1" x14ac:dyDescent="0.25">
      <c r="A28" s="52">
        <f t="shared" si="2"/>
        <v>28</v>
      </c>
      <c r="B28" s="59" t="s">
        <v>7</v>
      </c>
      <c r="C28" s="60">
        <f>VLOOKUP($B$3,Data!$B$7:$AI$452,BC22,FALSE)</f>
        <v>147691</v>
      </c>
      <c r="D28" s="129">
        <f>VLOOKUP($B$3,Data!$B$7:$AI$452,BD24,FALSE)</f>
        <v>930080</v>
      </c>
      <c r="P28" s="46" t="s">
        <v>508</v>
      </c>
      <c r="BA28" s="156" t="s">
        <v>19</v>
      </c>
      <c r="BB28" s="149"/>
      <c r="BC28" s="150"/>
      <c r="BD28" s="150"/>
      <c r="BE28" s="146"/>
      <c r="BF28" s="103"/>
      <c r="BG28" s="103"/>
      <c r="BH28" s="104"/>
      <c r="BI28" s="104"/>
      <c r="BJ28" s="104"/>
      <c r="BK28" s="104"/>
      <c r="BL28" s="104"/>
      <c r="BM28" s="104"/>
      <c r="BN28" s="104"/>
      <c r="BO28" s="104"/>
      <c r="BP28" s="104"/>
      <c r="BQ28" s="104"/>
      <c r="BR28" s="104"/>
      <c r="BS28" s="104"/>
      <c r="BT28" s="104"/>
      <c r="BU28" s="104"/>
      <c r="BV28" s="104"/>
      <c r="BW28" s="104"/>
      <c r="BX28" s="104"/>
      <c r="BY28" s="104"/>
      <c r="BZ28" s="104"/>
    </row>
    <row r="29" spans="1:78" s="44" customFormat="1" x14ac:dyDescent="0.25">
      <c r="A29" s="55">
        <f t="shared" si="2"/>
        <v>29</v>
      </c>
      <c r="B29" s="61" t="s">
        <v>926</v>
      </c>
      <c r="C29" s="62">
        <f>VLOOKUP($B$3,Data!$B$7:$AI$452,BC23,FALSE)</f>
        <v>2892952</v>
      </c>
      <c r="D29" s="62">
        <f>VLOOKUP($B$3,Data!$B$7:$AI$452,BD25,FALSE)</f>
        <v>930080</v>
      </c>
      <c r="P29" s="46" t="s">
        <v>509</v>
      </c>
      <c r="BA29" s="149"/>
      <c r="BB29" s="149"/>
      <c r="BC29" s="150"/>
      <c r="BD29" s="150"/>
      <c r="BE29" s="146"/>
      <c r="BF29" s="103"/>
      <c r="BG29" s="103"/>
      <c r="BH29" s="104"/>
      <c r="BI29" s="104"/>
      <c r="BJ29" s="104"/>
      <c r="BK29" s="104"/>
      <c r="BL29" s="104"/>
      <c r="BM29" s="104"/>
      <c r="BN29" s="104"/>
      <c r="BO29" s="104"/>
      <c r="BP29" s="104"/>
      <c r="BQ29" s="104"/>
      <c r="BR29" s="104"/>
      <c r="BS29" s="104"/>
      <c r="BT29" s="104"/>
      <c r="BU29" s="104"/>
      <c r="BV29" s="104"/>
      <c r="BW29" s="104"/>
      <c r="BX29" s="104"/>
      <c r="BY29" s="104"/>
      <c r="BZ29" s="104"/>
    </row>
    <row r="30" spans="1:78" ht="45.6" x14ac:dyDescent="0.25">
      <c r="P30" s="46" t="s">
        <v>510</v>
      </c>
      <c r="BA30" s="149"/>
      <c r="BB30" s="149"/>
      <c r="BC30" s="171" t="s">
        <v>20</v>
      </c>
      <c r="BD30" s="150"/>
      <c r="BF30" s="103"/>
      <c r="BG30" s="103"/>
      <c r="BH30" s="104"/>
      <c r="BI30" s="104"/>
      <c r="BJ30" s="104"/>
      <c r="BK30" s="104"/>
      <c r="BL30" s="104"/>
      <c r="BM30" s="104"/>
      <c r="BN30" s="104"/>
      <c r="BO30" s="104"/>
      <c r="BP30" s="104"/>
      <c r="BQ30" s="104"/>
      <c r="BR30" s="104"/>
      <c r="BS30" s="104"/>
      <c r="BT30" s="104"/>
      <c r="BU30" s="104"/>
      <c r="BV30" s="104"/>
      <c r="BW30" s="104"/>
      <c r="BX30" s="104"/>
      <c r="BY30" s="104"/>
      <c r="BZ30" s="104"/>
    </row>
    <row r="31" spans="1:78" ht="66" x14ac:dyDescent="0.25">
      <c r="BA31" s="149"/>
      <c r="BB31" s="149"/>
      <c r="BC31" s="172" t="s">
        <v>21</v>
      </c>
      <c r="BD31" s="150"/>
      <c r="BF31" s="103"/>
      <c r="BG31" s="103"/>
      <c r="BH31" s="104"/>
      <c r="BI31" s="104"/>
      <c r="BJ31" s="104"/>
      <c r="BK31" s="104"/>
      <c r="BL31" s="104"/>
      <c r="BM31" s="104"/>
      <c r="BN31" s="104"/>
      <c r="BO31" s="104"/>
      <c r="BP31" s="104"/>
      <c r="BQ31" s="104"/>
      <c r="BR31" s="104"/>
      <c r="BS31" s="104"/>
      <c r="BT31" s="104"/>
      <c r="BU31" s="104"/>
      <c r="BV31" s="104"/>
      <c r="BW31" s="104"/>
      <c r="BX31" s="104"/>
      <c r="BY31" s="104"/>
      <c r="BZ31" s="104"/>
    </row>
    <row r="32" spans="1:78" s="43" customFormat="1" x14ac:dyDescent="0.25">
      <c r="A32" s="85" t="s">
        <v>936</v>
      </c>
      <c r="P32" s="46" t="s">
        <v>512</v>
      </c>
      <c r="BA32" s="173">
        <v>30</v>
      </c>
      <c r="BB32" s="174" t="s">
        <v>22</v>
      </c>
      <c r="BC32" s="175">
        <f>BD25+1</f>
        <v>18</v>
      </c>
      <c r="BD32" s="154"/>
      <c r="BE32" s="155"/>
      <c r="BF32" s="105"/>
      <c r="BG32" s="105"/>
      <c r="BH32" s="104"/>
      <c r="BI32" s="104"/>
      <c r="BJ32" s="104"/>
      <c r="BK32" s="104"/>
      <c r="BL32" s="104"/>
      <c r="BM32" s="104"/>
      <c r="BN32" s="104"/>
      <c r="BO32" s="104"/>
      <c r="BP32" s="104"/>
      <c r="BQ32" s="104"/>
      <c r="BR32" s="104"/>
      <c r="BS32" s="104"/>
      <c r="BT32" s="104"/>
      <c r="BU32" s="104"/>
      <c r="BV32" s="104"/>
      <c r="BW32" s="104"/>
      <c r="BX32" s="104"/>
      <c r="BY32" s="104"/>
      <c r="BZ32" s="104"/>
    </row>
    <row r="33" spans="1:78" x14ac:dyDescent="0.25">
      <c r="P33" s="46" t="s">
        <v>513</v>
      </c>
      <c r="BA33" s="173">
        <v>31</v>
      </c>
      <c r="BB33" s="174" t="s">
        <v>928</v>
      </c>
      <c r="BC33" s="176">
        <f>BC32+1</f>
        <v>19</v>
      </c>
      <c r="BD33" s="154"/>
      <c r="BE33" s="155"/>
      <c r="BF33" s="105"/>
      <c r="BG33" s="105"/>
      <c r="BH33" s="104"/>
      <c r="BI33" s="104"/>
      <c r="BJ33" s="104"/>
      <c r="BK33" s="104"/>
      <c r="BL33" s="104"/>
      <c r="BM33" s="104"/>
      <c r="BN33" s="104"/>
      <c r="BO33" s="104"/>
      <c r="BP33" s="104"/>
      <c r="BQ33" s="104"/>
      <c r="BR33" s="104"/>
      <c r="BS33" s="104"/>
      <c r="BT33" s="104"/>
      <c r="BU33" s="104"/>
      <c r="BV33" s="104"/>
      <c r="BW33" s="104"/>
      <c r="BX33" s="104"/>
      <c r="BY33" s="104"/>
      <c r="BZ33" s="104"/>
    </row>
    <row r="34" spans="1:78" x14ac:dyDescent="0.25">
      <c r="C34" s="48"/>
      <c r="P34" s="46" t="s">
        <v>514</v>
      </c>
      <c r="BA34" s="173">
        <v>33</v>
      </c>
      <c r="BB34" s="174" t="s">
        <v>23</v>
      </c>
      <c r="BC34" s="176">
        <f t="shared" ref="BC34:BC41" si="3">BC33+1</f>
        <v>20</v>
      </c>
      <c r="BD34" s="154"/>
      <c r="BE34" s="155"/>
      <c r="BF34" s="105"/>
      <c r="BG34" s="105"/>
      <c r="BH34" s="104"/>
      <c r="BI34" s="104"/>
      <c r="BJ34" s="104"/>
      <c r="BK34" s="104"/>
      <c r="BL34" s="104"/>
      <c r="BM34" s="104"/>
      <c r="BN34" s="104"/>
      <c r="BO34" s="104"/>
      <c r="BP34" s="104"/>
      <c r="BQ34" s="104"/>
      <c r="BR34" s="104"/>
      <c r="BS34" s="104"/>
      <c r="BT34" s="104"/>
      <c r="BU34" s="104"/>
      <c r="BV34" s="104"/>
      <c r="BW34" s="104"/>
      <c r="BX34" s="104"/>
      <c r="BY34" s="104"/>
      <c r="BZ34" s="104"/>
    </row>
    <row r="35" spans="1:78" ht="39.6" x14ac:dyDescent="0.25">
      <c r="C35" s="47" t="s">
        <v>21</v>
      </c>
      <c r="P35" s="46" t="s">
        <v>515</v>
      </c>
      <c r="BA35" s="173">
        <v>34</v>
      </c>
      <c r="BB35" s="174" t="s">
        <v>24</v>
      </c>
      <c r="BC35" s="176">
        <f t="shared" si="3"/>
        <v>21</v>
      </c>
      <c r="BD35" s="154"/>
      <c r="BE35" s="155"/>
      <c r="BF35" s="105"/>
      <c r="BG35" s="105"/>
      <c r="BH35" s="104"/>
      <c r="BI35" s="104"/>
      <c r="BJ35" s="104"/>
      <c r="BK35" s="104"/>
      <c r="BL35" s="104"/>
      <c r="BM35" s="104"/>
      <c r="BN35" s="104"/>
      <c r="BO35" s="104"/>
      <c r="BP35" s="104"/>
      <c r="BQ35" s="104"/>
      <c r="BR35" s="104"/>
      <c r="BS35" s="104"/>
      <c r="BT35" s="104"/>
      <c r="BU35" s="104"/>
      <c r="BV35" s="104"/>
      <c r="BW35" s="104"/>
      <c r="BX35" s="104"/>
      <c r="BY35" s="104"/>
      <c r="BZ35" s="104"/>
    </row>
    <row r="36" spans="1:78" s="44" customFormat="1" x14ac:dyDescent="0.25">
      <c r="A36" s="63">
        <v>30</v>
      </c>
      <c r="B36" s="64" t="s">
        <v>22</v>
      </c>
      <c r="C36" s="130">
        <f>VLOOKUP($B$3,Data!$B$7:$AI$452,BC32,FALSE)</f>
        <v>26722259</v>
      </c>
      <c r="P36" s="46" t="s">
        <v>516</v>
      </c>
      <c r="BA36" s="173">
        <v>35</v>
      </c>
      <c r="BB36" s="174" t="s">
        <v>25</v>
      </c>
      <c r="BC36" s="176">
        <f t="shared" si="3"/>
        <v>22</v>
      </c>
      <c r="BD36" s="154"/>
      <c r="BE36" s="155"/>
      <c r="BF36" s="105"/>
      <c r="BG36" s="105"/>
      <c r="BH36" s="104"/>
      <c r="BI36" s="104"/>
      <c r="BJ36" s="104"/>
      <c r="BK36" s="104"/>
      <c r="BL36" s="104"/>
      <c r="BM36" s="104"/>
      <c r="BN36" s="104"/>
      <c r="BO36" s="104"/>
      <c r="BP36" s="104"/>
      <c r="BQ36" s="104"/>
      <c r="BR36" s="104"/>
      <c r="BS36" s="104"/>
      <c r="BT36" s="104"/>
      <c r="BU36" s="104"/>
      <c r="BV36" s="104"/>
      <c r="BW36" s="104"/>
      <c r="BX36" s="104"/>
      <c r="BY36" s="104"/>
      <c r="BZ36" s="104"/>
    </row>
    <row r="37" spans="1:78" s="44" customFormat="1" x14ac:dyDescent="0.25">
      <c r="A37" s="65">
        <v>31</v>
      </c>
      <c r="B37" s="66" t="s">
        <v>928</v>
      </c>
      <c r="C37" s="131">
        <f>VLOOKUP($B$3,Data!$B$7:$AI$452,BC33,FALSE)</f>
        <v>147691</v>
      </c>
      <c r="P37" s="46" t="s">
        <v>517</v>
      </c>
      <c r="BA37" s="173" t="s">
        <v>26</v>
      </c>
      <c r="BB37" s="174" t="s">
        <v>27</v>
      </c>
      <c r="BC37" s="176">
        <f t="shared" si="3"/>
        <v>23</v>
      </c>
      <c r="BD37" s="154"/>
      <c r="BE37" s="155"/>
      <c r="BF37" s="105"/>
      <c r="BG37" s="105"/>
      <c r="BH37" s="104"/>
      <c r="BI37" s="104"/>
      <c r="BJ37" s="104"/>
      <c r="BK37" s="104"/>
      <c r="BL37" s="104"/>
      <c r="BM37" s="104"/>
      <c r="BN37" s="104"/>
      <c r="BO37" s="104"/>
      <c r="BP37" s="104"/>
      <c r="BQ37" s="104"/>
      <c r="BR37" s="104"/>
      <c r="BS37" s="104"/>
      <c r="BT37" s="104"/>
      <c r="BU37" s="104"/>
      <c r="BV37" s="104"/>
      <c r="BW37" s="104"/>
      <c r="BX37" s="104"/>
      <c r="BY37" s="104"/>
      <c r="BZ37" s="104"/>
    </row>
    <row r="38" spans="1:78" s="44" customFormat="1" x14ac:dyDescent="0.25">
      <c r="A38" s="63">
        <v>33</v>
      </c>
      <c r="B38" s="64" t="s">
        <v>23</v>
      </c>
      <c r="C38" s="143">
        <f>VLOOKUP($B$3,Data!$B$7:$AI$452,BC34,FALSE)</f>
        <v>190689</v>
      </c>
      <c r="P38" s="46" t="s">
        <v>518</v>
      </c>
      <c r="BA38" s="173">
        <v>36</v>
      </c>
      <c r="BB38" s="177" t="s">
        <v>929</v>
      </c>
      <c r="BC38" s="176">
        <f t="shared" si="3"/>
        <v>24</v>
      </c>
      <c r="BD38" s="154"/>
      <c r="BE38" s="155"/>
      <c r="BF38" s="105"/>
      <c r="BG38" s="105"/>
      <c r="BH38" s="104"/>
      <c r="BI38" s="104"/>
      <c r="BJ38" s="104"/>
      <c r="BK38" s="104"/>
      <c r="BL38" s="104"/>
      <c r="BM38" s="104"/>
      <c r="BN38" s="104"/>
      <c r="BO38" s="104"/>
      <c r="BP38" s="104"/>
      <c r="BQ38" s="104"/>
      <c r="BR38" s="104"/>
      <c r="BS38" s="104"/>
      <c r="BT38" s="104"/>
      <c r="BU38" s="104"/>
      <c r="BV38" s="104"/>
      <c r="BW38" s="104"/>
      <c r="BX38" s="104"/>
      <c r="BY38" s="104"/>
      <c r="BZ38" s="104"/>
    </row>
    <row r="39" spans="1:78" s="44" customFormat="1" x14ac:dyDescent="0.25">
      <c r="A39" s="63">
        <v>34</v>
      </c>
      <c r="B39" s="64" t="s">
        <v>24</v>
      </c>
      <c r="C39" s="130">
        <f>VLOOKUP($B$3,Data!$B$7:$AI$452,BC35,FALSE)</f>
        <v>72809</v>
      </c>
      <c r="P39" s="46" t="s">
        <v>519</v>
      </c>
      <c r="BA39" s="173">
        <v>37</v>
      </c>
      <c r="BB39" s="177" t="s">
        <v>930</v>
      </c>
      <c r="BC39" s="176">
        <f t="shared" si="3"/>
        <v>25</v>
      </c>
      <c r="BD39" s="154"/>
      <c r="BE39" s="155"/>
      <c r="BF39" s="105"/>
      <c r="BG39" s="105"/>
      <c r="BH39" s="104"/>
      <c r="BI39" s="104"/>
      <c r="BJ39" s="104"/>
      <c r="BK39" s="104"/>
      <c r="BL39" s="104"/>
      <c r="BM39" s="104"/>
      <c r="BN39" s="104"/>
      <c r="BO39" s="104"/>
      <c r="BP39" s="104"/>
      <c r="BQ39" s="104"/>
      <c r="BR39" s="104"/>
      <c r="BS39" s="104"/>
      <c r="BT39" s="104"/>
      <c r="BU39" s="104"/>
      <c r="BV39" s="104"/>
      <c r="BW39" s="104"/>
      <c r="BX39" s="104"/>
      <c r="BY39" s="104"/>
      <c r="BZ39" s="104"/>
    </row>
    <row r="40" spans="1:78" s="44" customFormat="1" x14ac:dyDescent="0.25">
      <c r="A40" s="63">
        <v>35</v>
      </c>
      <c r="B40" s="64" t="s">
        <v>25</v>
      </c>
      <c r="C40" s="130">
        <f>VLOOKUP($B$3,Data!$B$7:$AI$452,BC36,FALSE)</f>
        <v>45764</v>
      </c>
      <c r="P40" s="46" t="s">
        <v>520</v>
      </c>
      <c r="BA40" s="173">
        <v>38</v>
      </c>
      <c r="BB40" s="174" t="s">
        <v>28</v>
      </c>
      <c r="BC40" s="176">
        <f t="shared" si="3"/>
        <v>26</v>
      </c>
      <c r="BD40" s="154"/>
      <c r="BE40" s="155"/>
      <c r="BF40" s="105"/>
      <c r="BG40" s="105"/>
      <c r="BH40" s="104"/>
      <c r="BI40" s="104"/>
      <c r="BJ40" s="104"/>
      <c r="BK40" s="104"/>
      <c r="BL40" s="104"/>
      <c r="BM40" s="104"/>
      <c r="BN40" s="104"/>
      <c r="BO40" s="104"/>
      <c r="BP40" s="104"/>
      <c r="BQ40" s="104"/>
      <c r="BR40" s="104"/>
      <c r="BS40" s="104"/>
      <c r="BT40" s="104"/>
      <c r="BU40" s="104"/>
      <c r="BV40" s="104"/>
      <c r="BW40" s="104"/>
      <c r="BX40" s="104"/>
      <c r="BY40" s="104"/>
      <c r="BZ40" s="104"/>
    </row>
    <row r="41" spans="1:78" s="44" customFormat="1" x14ac:dyDescent="0.25">
      <c r="A41" s="63" t="s">
        <v>26</v>
      </c>
      <c r="B41" s="64" t="s">
        <v>27</v>
      </c>
      <c r="C41" s="130">
        <f>VLOOKUP($B$3,Data!$B$7:$AI$452,BC37,FALSE)</f>
        <v>77815</v>
      </c>
      <c r="P41" s="46" t="s">
        <v>521</v>
      </c>
      <c r="BA41" s="173"/>
      <c r="BB41" s="178" t="s">
        <v>932</v>
      </c>
      <c r="BC41" s="176">
        <f t="shared" si="3"/>
        <v>27</v>
      </c>
      <c r="BD41" s="154"/>
      <c r="BE41" s="155"/>
      <c r="BF41" s="105"/>
      <c r="BG41" s="105"/>
      <c r="BH41" s="104"/>
      <c r="BI41" s="104"/>
      <c r="BJ41" s="104"/>
      <c r="BK41" s="104"/>
      <c r="BL41" s="104"/>
      <c r="BM41" s="104"/>
      <c r="BN41" s="104"/>
      <c r="BO41" s="104"/>
      <c r="BP41" s="104"/>
      <c r="BQ41" s="104"/>
      <c r="BR41" s="104"/>
      <c r="BS41" s="104"/>
      <c r="BT41" s="104"/>
      <c r="BU41" s="104"/>
      <c r="BV41" s="104"/>
      <c r="BW41" s="104"/>
      <c r="BX41" s="104"/>
      <c r="BY41" s="104"/>
      <c r="BZ41" s="104"/>
    </row>
    <row r="42" spans="1:78" s="44" customFormat="1" x14ac:dyDescent="0.25">
      <c r="A42" s="65">
        <v>36</v>
      </c>
      <c r="B42" s="67" t="s">
        <v>929</v>
      </c>
      <c r="C42" s="131">
        <f>VLOOKUP($B$3,Data!$B$7:$AI$452,BC38,FALSE)</f>
        <v>-239386</v>
      </c>
      <c r="P42" s="46" t="s">
        <v>522</v>
      </c>
      <c r="BA42" s="146"/>
      <c r="BB42" s="146"/>
      <c r="BC42" s="147"/>
      <c r="BD42" s="147"/>
      <c r="BE42" s="146"/>
      <c r="BF42" s="103"/>
      <c r="BG42" s="103"/>
      <c r="BH42" s="104"/>
      <c r="BI42" s="104"/>
      <c r="BJ42" s="104"/>
      <c r="BK42" s="104"/>
      <c r="BL42" s="104"/>
      <c r="BM42" s="104"/>
      <c r="BN42" s="104"/>
      <c r="BO42" s="104"/>
      <c r="BP42" s="104"/>
      <c r="BQ42" s="104"/>
      <c r="BR42" s="104"/>
      <c r="BS42" s="104"/>
      <c r="BT42" s="104"/>
      <c r="BU42" s="104"/>
      <c r="BV42" s="104"/>
      <c r="BW42" s="104"/>
      <c r="BX42" s="104"/>
      <c r="BY42" s="104"/>
      <c r="BZ42" s="104"/>
    </row>
    <row r="43" spans="1:78" s="44" customFormat="1" x14ac:dyDescent="0.25">
      <c r="A43" s="65">
        <v>37</v>
      </c>
      <c r="B43" s="67" t="s">
        <v>930</v>
      </c>
      <c r="C43" s="131">
        <f>VLOOKUP($B$3,Data!$B$7:$AI$452,BC39,FALSE)</f>
        <v>26482873</v>
      </c>
      <c r="P43" s="46" t="s">
        <v>523</v>
      </c>
      <c r="BA43" s="146"/>
      <c r="BB43" s="146"/>
      <c r="BC43" s="147"/>
      <c r="BD43" s="147"/>
      <c r="BE43" s="146"/>
      <c r="BF43" s="103"/>
      <c r="BG43" s="103"/>
      <c r="BH43" s="104"/>
      <c r="BI43" s="104"/>
      <c r="BJ43" s="104"/>
      <c r="BK43" s="104"/>
      <c r="BL43" s="104"/>
      <c r="BM43" s="104"/>
      <c r="BN43" s="104"/>
      <c r="BO43" s="104"/>
      <c r="BP43" s="104"/>
      <c r="BQ43" s="104"/>
      <c r="BR43" s="104"/>
      <c r="BS43" s="104"/>
      <c r="BT43" s="104"/>
      <c r="BU43" s="104"/>
      <c r="BV43" s="104"/>
      <c r="BW43" s="104"/>
      <c r="BX43" s="104"/>
      <c r="BY43" s="104"/>
      <c r="BZ43" s="104"/>
    </row>
    <row r="44" spans="1:78" s="44" customFormat="1" ht="15.6" thickBot="1" x14ac:dyDescent="0.3">
      <c r="A44" s="63">
        <v>38</v>
      </c>
      <c r="B44" s="64" t="s">
        <v>946</v>
      </c>
      <c r="C44" s="132">
        <f>VLOOKUP($B$3,Data!$B$7:$AI$452,BC40,FALSE)</f>
        <v>29613970</v>
      </c>
      <c r="P44" s="46" t="s">
        <v>524</v>
      </c>
      <c r="BA44" s="146"/>
      <c r="BB44" s="146"/>
      <c r="BC44" s="147"/>
      <c r="BD44" s="147"/>
      <c r="BE44" s="146"/>
      <c r="BF44" s="103"/>
      <c r="BG44" s="103"/>
      <c r="BH44" s="104"/>
      <c r="BI44" s="104"/>
      <c r="BJ44" s="104"/>
      <c r="BK44" s="104"/>
      <c r="BL44" s="104"/>
      <c r="BM44" s="104"/>
      <c r="BN44" s="104"/>
      <c r="BO44" s="104"/>
      <c r="BP44" s="104"/>
      <c r="BQ44" s="104"/>
      <c r="BR44" s="104"/>
      <c r="BS44" s="104"/>
      <c r="BT44" s="104"/>
      <c r="BU44" s="104"/>
      <c r="BV44" s="104"/>
      <c r="BW44" s="104"/>
      <c r="BX44" s="104"/>
      <c r="BY44" s="104"/>
      <c r="BZ44" s="104"/>
    </row>
    <row r="45" spans="1:78" ht="22.2" thickTop="1" thickBot="1" x14ac:dyDescent="0.3">
      <c r="B45" s="136" t="s">
        <v>951</v>
      </c>
      <c r="C45" s="132">
        <f>VLOOKUP($B$3,Data!$B$7:$AI$452,BC41,FALSE)</f>
        <v>3131097</v>
      </c>
      <c r="P45" s="46" t="s">
        <v>526</v>
      </c>
      <c r="BA45" s="202" t="s">
        <v>38</v>
      </c>
      <c r="BB45" s="203"/>
      <c r="BC45" s="203"/>
      <c r="BD45" s="204"/>
      <c r="BF45" s="103"/>
      <c r="BG45" s="103"/>
      <c r="BH45" s="104"/>
      <c r="BI45" s="104"/>
      <c r="BJ45" s="104"/>
      <c r="BK45" s="104"/>
      <c r="BL45" s="104"/>
      <c r="BM45" s="104"/>
      <c r="BN45" s="104"/>
      <c r="BO45" s="104"/>
      <c r="BP45" s="104"/>
      <c r="BQ45" s="104"/>
      <c r="BR45" s="104"/>
      <c r="BS45" s="104"/>
      <c r="BT45" s="104"/>
      <c r="BU45" s="104"/>
      <c r="BV45" s="104"/>
      <c r="BW45" s="104"/>
      <c r="BX45" s="104"/>
      <c r="BY45" s="104"/>
      <c r="BZ45" s="104"/>
    </row>
    <row r="46" spans="1:78" ht="15.6" thickTop="1" x14ac:dyDescent="0.25">
      <c r="P46" s="46" t="s">
        <v>527</v>
      </c>
      <c r="BC46" s="147"/>
      <c r="BD46" s="147"/>
      <c r="BF46" s="103"/>
      <c r="BG46" s="103"/>
      <c r="BH46" s="104"/>
      <c r="BI46" s="104"/>
      <c r="BJ46" s="104"/>
      <c r="BK46" s="104"/>
      <c r="BL46" s="104"/>
      <c r="BM46" s="104"/>
      <c r="BN46" s="104"/>
      <c r="BO46" s="104"/>
      <c r="BP46" s="104"/>
      <c r="BQ46" s="104"/>
      <c r="BR46" s="104"/>
      <c r="BS46" s="104"/>
      <c r="BT46" s="104"/>
      <c r="BU46" s="104"/>
      <c r="BV46" s="104"/>
      <c r="BW46" s="104"/>
      <c r="BX46" s="104"/>
      <c r="BY46" s="104"/>
      <c r="BZ46" s="104"/>
    </row>
    <row r="47" spans="1:78" ht="16.2" thickBot="1" x14ac:dyDescent="0.3">
      <c r="P47" s="46" t="s">
        <v>528</v>
      </c>
      <c r="BA47" s="156" t="s">
        <v>29</v>
      </c>
      <c r="BB47" s="149"/>
      <c r="BC47" s="150"/>
      <c r="BD47" s="150"/>
      <c r="BF47" s="103"/>
      <c r="BG47" s="103"/>
      <c r="BH47" s="104"/>
      <c r="BI47" s="104"/>
      <c r="BJ47" s="104"/>
      <c r="BK47" s="104"/>
      <c r="BL47" s="104"/>
      <c r="BM47" s="104"/>
      <c r="BN47" s="104"/>
      <c r="BO47" s="104"/>
      <c r="BP47" s="104"/>
      <c r="BQ47" s="104"/>
      <c r="BR47" s="104"/>
      <c r="BS47" s="104"/>
      <c r="BT47" s="104"/>
      <c r="BU47" s="104"/>
      <c r="BV47" s="104"/>
      <c r="BW47" s="104"/>
      <c r="BX47" s="104"/>
      <c r="BY47" s="104"/>
      <c r="BZ47" s="104"/>
    </row>
    <row r="48" spans="1:78" ht="21.6" thickBot="1" x14ac:dyDescent="0.3">
      <c r="A48" s="197" t="s">
        <v>38</v>
      </c>
      <c r="B48" s="198"/>
      <c r="C48" s="198"/>
      <c r="D48" s="199"/>
      <c r="P48" s="46" t="s">
        <v>529</v>
      </c>
      <c r="BA48" s="149"/>
      <c r="BB48" s="149"/>
      <c r="BC48" s="150"/>
      <c r="BD48" s="150"/>
      <c r="BF48" s="103"/>
      <c r="BG48" s="103"/>
      <c r="BH48" s="104"/>
      <c r="BI48" s="104"/>
      <c r="BJ48" s="104"/>
      <c r="BK48" s="104"/>
      <c r="BL48" s="104"/>
      <c r="BM48" s="104"/>
      <c r="BN48" s="104"/>
      <c r="BO48" s="104"/>
      <c r="BP48" s="104"/>
      <c r="BQ48" s="104"/>
      <c r="BR48" s="104"/>
      <c r="BS48" s="104"/>
      <c r="BT48" s="104"/>
      <c r="BU48" s="104"/>
      <c r="BV48" s="104"/>
      <c r="BW48" s="104"/>
      <c r="BX48" s="104"/>
      <c r="BY48" s="104"/>
      <c r="BZ48" s="104"/>
    </row>
    <row r="49" spans="1:78" x14ac:dyDescent="0.25">
      <c r="P49" s="46" t="s">
        <v>530</v>
      </c>
      <c r="BA49" s="179">
        <v>9</v>
      </c>
      <c r="BB49" s="180" t="s">
        <v>30</v>
      </c>
      <c r="BC49" s="181">
        <f>BC41+1</f>
        <v>28</v>
      </c>
      <c r="BD49" s="182"/>
      <c r="BE49" s="155"/>
      <c r="BF49" s="105"/>
      <c r="BG49" s="105"/>
      <c r="BH49" s="104"/>
      <c r="BI49" s="104"/>
      <c r="BJ49" s="104"/>
      <c r="BK49" s="104"/>
      <c r="BL49" s="104"/>
      <c r="BM49" s="104"/>
      <c r="BN49" s="104"/>
      <c r="BO49" s="104"/>
      <c r="BP49" s="104"/>
      <c r="BQ49" s="104"/>
      <c r="BR49" s="104"/>
      <c r="BS49" s="104"/>
      <c r="BT49" s="104"/>
      <c r="BU49" s="104"/>
      <c r="BV49" s="104"/>
      <c r="BW49" s="104"/>
      <c r="BX49" s="104"/>
      <c r="BY49" s="104"/>
      <c r="BZ49" s="104"/>
    </row>
    <row r="50" spans="1:78" s="43" customFormat="1" x14ac:dyDescent="0.25">
      <c r="A50" s="85" t="s">
        <v>29</v>
      </c>
      <c r="P50" s="46" t="s">
        <v>531</v>
      </c>
      <c r="BA50" s="179">
        <f>+BA49+1</f>
        <v>10</v>
      </c>
      <c r="BB50" s="183" t="s">
        <v>31</v>
      </c>
      <c r="BC50" s="181">
        <f>BC49+1</f>
        <v>29</v>
      </c>
      <c r="BD50" s="184"/>
      <c r="BE50" s="155"/>
      <c r="BF50" s="105"/>
      <c r="BG50" s="105"/>
      <c r="BH50" s="104"/>
      <c r="BI50" s="104"/>
      <c r="BJ50" s="104"/>
      <c r="BK50" s="104"/>
      <c r="BL50" s="104"/>
      <c r="BM50" s="104"/>
      <c r="BN50" s="104"/>
      <c r="BO50" s="104"/>
      <c r="BP50" s="104"/>
      <c r="BQ50" s="104"/>
      <c r="BR50" s="104"/>
      <c r="BS50" s="104"/>
      <c r="BT50" s="104"/>
      <c r="BU50" s="104"/>
      <c r="BV50" s="104"/>
      <c r="BW50" s="104"/>
      <c r="BX50" s="104"/>
      <c r="BY50" s="104"/>
      <c r="BZ50" s="104"/>
    </row>
    <row r="51" spans="1:78" x14ac:dyDescent="0.25">
      <c r="P51" s="46" t="s">
        <v>532</v>
      </c>
      <c r="BA51" s="179">
        <f>BA50+1</f>
        <v>11</v>
      </c>
      <c r="BB51" s="183" t="s">
        <v>32</v>
      </c>
      <c r="BC51" s="181">
        <f t="shared" ref="BC51:BC55" si="4">BC50+1</f>
        <v>30</v>
      </c>
      <c r="BD51" s="185"/>
      <c r="BE51" s="155"/>
      <c r="BF51" s="105"/>
      <c r="BG51" s="105"/>
      <c r="BH51" s="104"/>
      <c r="BI51" s="104"/>
      <c r="BJ51" s="104"/>
      <c r="BK51" s="104"/>
      <c r="BL51" s="104"/>
      <c r="BM51" s="104"/>
      <c r="BN51" s="104"/>
      <c r="BO51" s="104"/>
      <c r="BP51" s="104"/>
      <c r="BQ51" s="104"/>
      <c r="BR51" s="104"/>
      <c r="BS51" s="104"/>
      <c r="BT51" s="104"/>
      <c r="BU51" s="104"/>
      <c r="BV51" s="104"/>
      <c r="BW51" s="104"/>
      <c r="BX51" s="104"/>
      <c r="BY51" s="104"/>
      <c r="BZ51" s="104"/>
    </row>
    <row r="52" spans="1:78" s="44" customFormat="1" x14ac:dyDescent="0.25">
      <c r="A52" s="68">
        <v>9</v>
      </c>
      <c r="B52" s="69" t="s">
        <v>30</v>
      </c>
      <c r="C52" s="70">
        <f>VLOOKUP($B$3,Data!$B$7:$AI$452,BC49,FALSE)</f>
        <v>803899</v>
      </c>
      <c r="D52" s="71"/>
      <c r="P52" s="46" t="s">
        <v>533</v>
      </c>
      <c r="BA52" s="179">
        <v>12</v>
      </c>
      <c r="BB52" s="186" t="s">
        <v>33</v>
      </c>
      <c r="BC52" s="181">
        <f t="shared" si="4"/>
        <v>31</v>
      </c>
      <c r="BD52" s="187"/>
      <c r="BE52" s="155"/>
      <c r="BF52" s="105"/>
      <c r="BG52" s="105"/>
      <c r="BH52" s="104"/>
      <c r="BI52" s="104"/>
      <c r="BJ52" s="104"/>
      <c r="BK52" s="104"/>
      <c r="BL52" s="104"/>
      <c r="BM52" s="104"/>
      <c r="BN52" s="104"/>
      <c r="BO52" s="104"/>
      <c r="BP52" s="104"/>
      <c r="BQ52" s="104"/>
      <c r="BR52" s="104"/>
      <c r="BS52" s="104"/>
      <c r="BT52" s="104"/>
      <c r="BU52" s="104"/>
      <c r="BV52" s="104"/>
      <c r="BW52" s="104"/>
      <c r="BX52" s="104"/>
      <c r="BY52" s="104"/>
      <c r="BZ52" s="104"/>
    </row>
    <row r="53" spans="1:78" s="44" customFormat="1" x14ac:dyDescent="0.25">
      <c r="A53" s="68">
        <f>+A52+1</f>
        <v>10</v>
      </c>
      <c r="B53" s="72" t="s">
        <v>31</v>
      </c>
      <c r="C53" s="73">
        <f>VLOOKUP($B$3,Data!$B$7:$AI$452,BC50,FALSE)</f>
        <v>1015335</v>
      </c>
      <c r="D53" s="74"/>
      <c r="P53" s="46" t="s">
        <v>534</v>
      </c>
      <c r="BA53" s="179">
        <v>13</v>
      </c>
      <c r="BB53" s="186" t="s">
        <v>34</v>
      </c>
      <c r="BC53" s="181">
        <f t="shared" si="4"/>
        <v>32</v>
      </c>
      <c r="BD53" s="187"/>
      <c r="BE53" s="155"/>
      <c r="BF53" s="105"/>
      <c r="BG53" s="105"/>
      <c r="BH53" s="104"/>
      <c r="BI53" s="104"/>
      <c r="BJ53" s="104"/>
      <c r="BK53" s="104"/>
      <c r="BL53" s="104"/>
      <c r="BM53" s="104"/>
      <c r="BN53" s="104"/>
      <c r="BO53" s="104"/>
      <c r="BP53" s="104"/>
      <c r="BQ53" s="104"/>
      <c r="BR53" s="104"/>
      <c r="BS53" s="104"/>
      <c r="BT53" s="104"/>
      <c r="BU53" s="104"/>
      <c r="BV53" s="104"/>
      <c r="BW53" s="104"/>
      <c r="BX53" s="104"/>
      <c r="BY53" s="104"/>
      <c r="BZ53" s="104"/>
    </row>
    <row r="54" spans="1:78" s="44" customFormat="1" x14ac:dyDescent="0.25">
      <c r="A54" s="68">
        <f>A53+1</f>
        <v>11</v>
      </c>
      <c r="B54" s="72" t="s">
        <v>32</v>
      </c>
      <c r="C54" s="73">
        <f>VLOOKUP($B$3,Data!$B$7:$AI$452,BC51,FALSE)</f>
        <v>414531</v>
      </c>
      <c r="D54" s="75"/>
      <c r="P54" s="46" t="s">
        <v>535</v>
      </c>
      <c r="BA54" s="179">
        <v>14</v>
      </c>
      <c r="BB54" s="186" t="s">
        <v>35</v>
      </c>
      <c r="BC54" s="181">
        <f t="shared" si="4"/>
        <v>33</v>
      </c>
      <c r="BD54" s="187"/>
      <c r="BE54" s="155"/>
      <c r="BF54" s="105"/>
      <c r="BG54" s="105"/>
      <c r="BH54" s="104"/>
      <c r="BI54" s="104"/>
      <c r="BJ54" s="104"/>
      <c r="BK54" s="104"/>
      <c r="BL54" s="104"/>
      <c r="BM54" s="104"/>
      <c r="BN54" s="104"/>
      <c r="BO54" s="104"/>
      <c r="BP54" s="104"/>
      <c r="BQ54" s="104"/>
      <c r="BR54" s="104"/>
      <c r="BS54" s="104"/>
      <c r="BT54" s="104"/>
      <c r="BU54" s="104"/>
      <c r="BV54" s="104"/>
      <c r="BW54" s="104"/>
      <c r="BX54" s="104"/>
      <c r="BY54" s="104"/>
      <c r="BZ54" s="104"/>
    </row>
    <row r="55" spans="1:78" s="44" customFormat="1" ht="15" customHeight="1" x14ac:dyDescent="0.25">
      <c r="A55" s="76">
        <v>12</v>
      </c>
      <c r="B55" s="77" t="s">
        <v>33</v>
      </c>
      <c r="C55" s="78">
        <f>VLOOKUP($B$3,Data!$B$7:$AI$452,BC52,FALSE)</f>
        <v>1487323</v>
      </c>
      <c r="D55" s="79"/>
      <c r="P55" s="46" t="s">
        <v>536</v>
      </c>
      <c r="BA55" s="179">
        <v>15</v>
      </c>
      <c r="BB55" s="188" t="s">
        <v>36</v>
      </c>
      <c r="BC55" s="181">
        <f t="shared" si="4"/>
        <v>34</v>
      </c>
      <c r="BD55" s="185"/>
      <c r="BE55" s="155"/>
      <c r="BF55" s="105"/>
      <c r="BG55" s="105"/>
      <c r="BH55" s="104"/>
      <c r="BI55" s="104"/>
      <c r="BJ55" s="104"/>
      <c r="BK55" s="104"/>
      <c r="BL55" s="104"/>
      <c r="BM55" s="104"/>
      <c r="BN55" s="104"/>
      <c r="BO55" s="104"/>
      <c r="BP55" s="104"/>
      <c r="BQ55" s="104"/>
      <c r="BR55" s="104"/>
      <c r="BS55" s="104"/>
      <c r="BT55" s="104"/>
      <c r="BU55" s="104"/>
      <c r="BV55" s="104"/>
      <c r="BW55" s="104"/>
      <c r="BX55" s="104"/>
      <c r="BY55" s="104"/>
      <c r="BZ55" s="104"/>
    </row>
    <row r="56" spans="1:78" s="44" customFormat="1" ht="15" customHeight="1" x14ac:dyDescent="0.25">
      <c r="A56" s="76">
        <v>13</v>
      </c>
      <c r="B56" s="77" t="s">
        <v>34</v>
      </c>
      <c r="C56" s="78">
        <f>VLOOKUP($B$3,Data!$B$7:$AI$452,BC53,FALSE)</f>
        <v>86037</v>
      </c>
      <c r="D56" s="79"/>
      <c r="P56" s="46" t="s">
        <v>537</v>
      </c>
      <c r="BA56" s="149"/>
      <c r="BB56" s="149"/>
      <c r="BC56" s="150"/>
      <c r="BD56" s="150"/>
      <c r="BE56" s="146"/>
      <c r="BF56" s="103"/>
      <c r="BG56" s="103"/>
      <c r="BH56" s="104"/>
      <c r="BI56" s="104"/>
      <c r="BJ56" s="104"/>
      <c r="BK56" s="104"/>
      <c r="BL56" s="104"/>
      <c r="BM56" s="104"/>
      <c r="BN56" s="104"/>
      <c r="BO56" s="104"/>
      <c r="BP56" s="104"/>
      <c r="BQ56" s="104"/>
      <c r="BR56" s="104"/>
      <c r="BS56" s="104"/>
      <c r="BT56" s="104"/>
      <c r="BU56" s="104"/>
      <c r="BV56" s="104"/>
      <c r="BW56" s="104"/>
      <c r="BX56" s="104"/>
      <c r="BY56" s="104"/>
      <c r="BZ56" s="104"/>
    </row>
    <row r="57" spans="1:78" s="44" customFormat="1" ht="15" customHeight="1" x14ac:dyDescent="0.25">
      <c r="A57" s="68">
        <v>14</v>
      </c>
      <c r="B57" s="77" t="s">
        <v>35</v>
      </c>
      <c r="C57" s="70">
        <f>VLOOKUP($B$3,Data!$B$7:$AI$452,BC54,FALSE)</f>
        <v>143486</v>
      </c>
      <c r="D57" s="79"/>
      <c r="P57" s="46" t="s">
        <v>538</v>
      </c>
      <c r="BA57" s="149"/>
      <c r="BB57" s="149"/>
      <c r="BC57" s="150"/>
      <c r="BD57" s="150"/>
      <c r="BE57" s="146"/>
      <c r="BF57" s="103"/>
      <c r="BG57" s="103"/>
      <c r="BH57" s="104"/>
      <c r="BI57" s="104"/>
      <c r="BJ57" s="104"/>
      <c r="BK57" s="104"/>
      <c r="BL57" s="104"/>
      <c r="BM57" s="104"/>
      <c r="BN57" s="104"/>
      <c r="BO57" s="104"/>
      <c r="BP57" s="104"/>
      <c r="BQ57" s="104"/>
      <c r="BR57" s="104"/>
      <c r="BS57" s="104"/>
      <c r="BT57" s="104"/>
      <c r="BU57" s="104"/>
      <c r="BV57" s="104"/>
      <c r="BW57" s="104"/>
      <c r="BX57" s="104"/>
      <c r="BY57" s="104"/>
      <c r="BZ57" s="104"/>
    </row>
    <row r="58" spans="1:78" s="44" customFormat="1" x14ac:dyDescent="0.25">
      <c r="A58" s="68">
        <v>15</v>
      </c>
      <c r="B58" s="80" t="s">
        <v>36</v>
      </c>
      <c r="C58" s="126">
        <f>VLOOKUP($B$3,Data!$B$7:$AI$452,BC55,FALSE)</f>
        <v>914416</v>
      </c>
      <c r="D58" s="75"/>
      <c r="P58" s="46" t="s">
        <v>539</v>
      </c>
      <c r="BA58" s="146"/>
      <c r="BB58" s="146"/>
      <c r="BC58" s="147"/>
      <c r="BD58" s="147"/>
      <c r="BE58" s="146"/>
      <c r="BF58" s="103"/>
      <c r="BG58" s="103"/>
      <c r="BH58" s="104"/>
      <c r="BI58" s="104"/>
      <c r="BJ58" s="104"/>
      <c r="BK58" s="104"/>
      <c r="BL58" s="104"/>
      <c r="BM58" s="104"/>
      <c r="BN58" s="104"/>
      <c r="BO58" s="104"/>
      <c r="BP58" s="104"/>
      <c r="BQ58" s="104"/>
      <c r="BR58" s="104"/>
      <c r="BS58" s="104"/>
      <c r="BT58" s="104"/>
      <c r="BU58" s="104"/>
      <c r="BV58" s="104"/>
      <c r="BW58" s="104"/>
      <c r="BX58" s="104"/>
      <c r="BY58" s="104"/>
      <c r="BZ58" s="104"/>
    </row>
    <row r="59" spans="1:78" x14ac:dyDescent="0.25">
      <c r="P59" s="46" t="s">
        <v>540</v>
      </c>
      <c r="BA59" s="189"/>
      <c r="BB59" s="189"/>
      <c r="BC59" s="190"/>
      <c r="BD59" s="190"/>
      <c r="BE59" s="189"/>
      <c r="BF59" s="104"/>
      <c r="BG59" s="104"/>
      <c r="BH59" s="104"/>
      <c r="BI59" s="104"/>
      <c r="BJ59" s="104"/>
      <c r="BK59" s="104"/>
      <c r="BL59" s="104"/>
      <c r="BM59" s="104"/>
      <c r="BN59" s="104"/>
      <c r="BO59" s="104"/>
      <c r="BP59" s="104"/>
      <c r="BQ59" s="104"/>
      <c r="BR59" s="104"/>
      <c r="BS59" s="104"/>
      <c r="BT59" s="104"/>
      <c r="BU59" s="104"/>
      <c r="BV59" s="104"/>
      <c r="BW59" s="104"/>
      <c r="BX59" s="104"/>
      <c r="BY59" s="104"/>
      <c r="BZ59" s="104"/>
    </row>
    <row r="60" spans="1:78" x14ac:dyDescent="0.25">
      <c r="P60" s="46" t="s">
        <v>541</v>
      </c>
      <c r="BA60" s="189"/>
      <c r="BB60" s="189"/>
      <c r="BC60" s="190"/>
      <c r="BD60" s="190"/>
      <c r="BE60" s="189"/>
      <c r="BF60" s="104"/>
      <c r="BG60" s="104"/>
      <c r="BH60" s="104"/>
      <c r="BI60" s="104"/>
      <c r="BJ60" s="104"/>
      <c r="BK60" s="104"/>
      <c r="BL60" s="104"/>
      <c r="BM60" s="104"/>
      <c r="BN60" s="104"/>
      <c r="BO60" s="104"/>
      <c r="BP60" s="104"/>
      <c r="BQ60" s="104"/>
      <c r="BR60" s="104"/>
      <c r="BS60" s="104"/>
      <c r="BT60" s="104"/>
      <c r="BU60" s="104"/>
      <c r="BV60" s="104"/>
      <c r="BW60" s="104"/>
      <c r="BX60" s="104"/>
      <c r="BY60" s="104"/>
      <c r="BZ60" s="104"/>
    </row>
    <row r="61" spans="1:78" x14ac:dyDescent="0.25">
      <c r="P61" s="46" t="s">
        <v>542</v>
      </c>
      <c r="BA61" s="189"/>
      <c r="BB61" s="189"/>
      <c r="BC61" s="190"/>
      <c r="BD61" s="190"/>
      <c r="BE61" s="189"/>
      <c r="BF61" s="104"/>
      <c r="BG61" s="104"/>
      <c r="BH61" s="104"/>
      <c r="BI61" s="104"/>
      <c r="BJ61" s="104"/>
      <c r="BK61" s="104"/>
      <c r="BL61" s="104"/>
      <c r="BM61" s="104"/>
      <c r="BN61" s="104"/>
      <c r="BO61" s="104"/>
      <c r="BP61" s="104"/>
      <c r="BQ61" s="104"/>
      <c r="BR61" s="104"/>
      <c r="BS61" s="104"/>
      <c r="BT61" s="104"/>
      <c r="BU61" s="104"/>
      <c r="BV61" s="104"/>
      <c r="BW61" s="104"/>
      <c r="BX61" s="104"/>
      <c r="BY61" s="104"/>
      <c r="BZ61" s="104"/>
    </row>
    <row r="62" spans="1:78" x14ac:dyDescent="0.25">
      <c r="P62" s="46" t="s">
        <v>543</v>
      </c>
      <c r="BA62" s="189"/>
      <c r="BB62" s="189"/>
      <c r="BC62" s="190"/>
      <c r="BD62" s="190"/>
      <c r="BE62" s="189"/>
      <c r="BF62" s="104"/>
      <c r="BG62" s="104"/>
      <c r="BH62" s="104"/>
      <c r="BI62" s="104"/>
      <c r="BJ62" s="104"/>
      <c r="BK62" s="104"/>
      <c r="BL62" s="104"/>
      <c r="BM62" s="104"/>
      <c r="BN62" s="104"/>
      <c r="BO62" s="104"/>
      <c r="BP62" s="104"/>
      <c r="BQ62" s="104"/>
      <c r="BR62" s="104"/>
      <c r="BS62" s="104"/>
      <c r="BT62" s="104"/>
      <c r="BU62" s="104"/>
      <c r="BV62" s="104"/>
      <c r="BW62" s="104"/>
      <c r="BX62" s="104"/>
      <c r="BY62" s="104"/>
      <c r="BZ62" s="104"/>
    </row>
    <row r="63" spans="1:78" x14ac:dyDescent="0.25">
      <c r="P63" s="46" t="s">
        <v>544</v>
      </c>
      <c r="BA63" s="189"/>
      <c r="BB63" s="189"/>
      <c r="BC63" s="190"/>
      <c r="BD63" s="190"/>
      <c r="BE63" s="189"/>
      <c r="BF63" s="104"/>
      <c r="BG63" s="104"/>
      <c r="BH63" s="104"/>
      <c r="BI63" s="104"/>
      <c r="BJ63" s="104"/>
      <c r="BK63" s="104"/>
      <c r="BL63" s="104"/>
      <c r="BM63" s="104"/>
      <c r="BN63" s="104"/>
      <c r="BO63" s="104"/>
      <c r="BP63" s="104"/>
      <c r="BQ63" s="104"/>
      <c r="BR63" s="104"/>
      <c r="BS63" s="104"/>
      <c r="BT63" s="104"/>
      <c r="BU63" s="104"/>
      <c r="BV63" s="104"/>
      <c r="BW63" s="104"/>
      <c r="BX63" s="104"/>
      <c r="BY63" s="104"/>
      <c r="BZ63" s="104"/>
    </row>
    <row r="64" spans="1:78" x14ac:dyDescent="0.25">
      <c r="P64" s="46" t="s">
        <v>545</v>
      </c>
      <c r="BA64" s="189"/>
      <c r="BB64" s="189"/>
      <c r="BC64" s="190"/>
      <c r="BD64" s="190"/>
      <c r="BE64" s="189"/>
      <c r="BF64" s="104"/>
      <c r="BG64" s="104"/>
      <c r="BH64" s="104"/>
      <c r="BI64" s="104"/>
      <c r="BJ64" s="104"/>
      <c r="BK64" s="104"/>
      <c r="BL64" s="104"/>
      <c r="BM64" s="104"/>
      <c r="BN64" s="104"/>
      <c r="BO64" s="104"/>
      <c r="BP64" s="104"/>
      <c r="BQ64" s="104"/>
      <c r="BR64" s="104"/>
      <c r="BS64" s="104"/>
      <c r="BT64" s="104"/>
      <c r="BU64" s="104"/>
      <c r="BV64" s="104"/>
      <c r="BW64" s="104"/>
      <c r="BX64" s="104"/>
      <c r="BY64" s="104"/>
      <c r="BZ64" s="104"/>
    </row>
    <row r="65" spans="16:78" x14ac:dyDescent="0.25">
      <c r="P65" s="46" t="s">
        <v>546</v>
      </c>
      <c r="BA65" s="189"/>
      <c r="BB65" s="189"/>
      <c r="BC65" s="190"/>
      <c r="BD65" s="190"/>
      <c r="BE65" s="189"/>
      <c r="BF65" s="104"/>
      <c r="BG65" s="104"/>
      <c r="BH65" s="104"/>
      <c r="BI65" s="104"/>
      <c r="BJ65" s="104"/>
      <c r="BK65" s="104"/>
      <c r="BL65" s="104"/>
      <c r="BM65" s="104"/>
      <c r="BN65" s="104"/>
      <c r="BO65" s="104"/>
      <c r="BP65" s="104"/>
      <c r="BQ65" s="104"/>
      <c r="BR65" s="104"/>
      <c r="BS65" s="104"/>
      <c r="BT65" s="104"/>
      <c r="BU65" s="104"/>
      <c r="BV65" s="104"/>
      <c r="BW65" s="104"/>
      <c r="BX65" s="104"/>
      <c r="BY65" s="104"/>
      <c r="BZ65" s="104"/>
    </row>
    <row r="66" spans="16:78" x14ac:dyDescent="0.25">
      <c r="P66" s="46" t="s">
        <v>547</v>
      </c>
      <c r="BA66" s="189"/>
      <c r="BB66" s="189"/>
      <c r="BC66" s="190"/>
      <c r="BD66" s="190"/>
      <c r="BE66" s="189"/>
      <c r="BF66" s="104"/>
      <c r="BG66" s="104"/>
      <c r="BH66" s="104"/>
      <c r="BI66" s="104"/>
      <c r="BJ66" s="104"/>
      <c r="BK66" s="104"/>
      <c r="BL66" s="104"/>
      <c r="BM66" s="104"/>
      <c r="BN66" s="104"/>
      <c r="BO66" s="104"/>
      <c r="BP66" s="104"/>
      <c r="BQ66" s="104"/>
      <c r="BR66" s="104"/>
      <c r="BS66" s="104"/>
      <c r="BT66" s="104"/>
      <c r="BU66" s="104"/>
      <c r="BV66" s="104"/>
      <c r="BW66" s="104"/>
      <c r="BX66" s="104"/>
      <c r="BY66" s="104"/>
      <c r="BZ66" s="104"/>
    </row>
    <row r="67" spans="16:78" x14ac:dyDescent="0.25">
      <c r="P67" s="46" t="s">
        <v>548</v>
      </c>
      <c r="BA67" s="189"/>
      <c r="BB67" s="189"/>
      <c r="BC67" s="190"/>
      <c r="BD67" s="190"/>
      <c r="BE67" s="189"/>
      <c r="BF67" s="104"/>
      <c r="BG67" s="104"/>
      <c r="BH67" s="104"/>
      <c r="BI67" s="104"/>
      <c r="BJ67" s="104"/>
      <c r="BK67" s="104"/>
      <c r="BL67" s="104"/>
      <c r="BM67" s="104"/>
      <c r="BN67" s="104"/>
      <c r="BO67" s="104"/>
      <c r="BP67" s="104"/>
      <c r="BQ67" s="104"/>
      <c r="BR67" s="104"/>
      <c r="BS67" s="104"/>
      <c r="BT67" s="104"/>
      <c r="BU67" s="104"/>
      <c r="BV67" s="104"/>
      <c r="BW67" s="104"/>
      <c r="BX67" s="104"/>
      <c r="BY67" s="104"/>
      <c r="BZ67" s="104"/>
    </row>
    <row r="68" spans="16:78" x14ac:dyDescent="0.25">
      <c r="P68" s="46" t="s">
        <v>549</v>
      </c>
      <c r="BA68" s="189"/>
      <c r="BB68" s="189"/>
      <c r="BC68" s="190"/>
      <c r="BD68" s="190"/>
      <c r="BE68" s="189"/>
      <c r="BF68" s="104"/>
      <c r="BG68" s="104"/>
      <c r="BH68" s="104"/>
      <c r="BI68" s="104"/>
      <c r="BJ68" s="104"/>
      <c r="BK68" s="104"/>
      <c r="BL68" s="104"/>
      <c r="BM68" s="104"/>
      <c r="BN68" s="104"/>
      <c r="BO68" s="104"/>
      <c r="BP68" s="104"/>
      <c r="BQ68" s="104"/>
      <c r="BR68" s="104"/>
      <c r="BS68" s="104"/>
      <c r="BT68" s="104"/>
      <c r="BU68" s="104"/>
      <c r="BV68" s="104"/>
      <c r="BW68" s="104"/>
      <c r="BX68" s="104"/>
      <c r="BY68" s="104"/>
      <c r="BZ68" s="104"/>
    </row>
    <row r="69" spans="16:78" x14ac:dyDescent="0.25">
      <c r="P69" s="46" t="s">
        <v>550</v>
      </c>
      <c r="BA69" s="189"/>
      <c r="BB69" s="189"/>
      <c r="BC69" s="190"/>
      <c r="BD69" s="190"/>
      <c r="BE69" s="189"/>
      <c r="BF69" s="104"/>
      <c r="BG69" s="104"/>
      <c r="BH69" s="104"/>
      <c r="BI69" s="104"/>
      <c r="BJ69" s="104"/>
      <c r="BK69" s="104"/>
      <c r="BL69" s="104"/>
      <c r="BM69" s="104"/>
      <c r="BN69" s="104"/>
      <c r="BO69" s="104"/>
      <c r="BP69" s="104"/>
      <c r="BQ69" s="104"/>
      <c r="BR69" s="104"/>
      <c r="BS69" s="104"/>
      <c r="BT69" s="104"/>
      <c r="BU69" s="104"/>
      <c r="BV69" s="104"/>
      <c r="BW69" s="104"/>
      <c r="BX69" s="104"/>
      <c r="BY69" s="104"/>
      <c r="BZ69" s="104"/>
    </row>
    <row r="70" spans="16:78" x14ac:dyDescent="0.25">
      <c r="P70" s="46" t="s">
        <v>551</v>
      </c>
      <c r="BA70" s="189"/>
      <c r="BB70" s="189"/>
      <c r="BC70" s="190"/>
      <c r="BD70" s="190"/>
      <c r="BE70" s="189"/>
      <c r="BF70" s="104"/>
      <c r="BG70" s="104"/>
      <c r="BH70" s="104"/>
      <c r="BI70" s="104"/>
      <c r="BJ70" s="104"/>
      <c r="BK70" s="104"/>
      <c r="BL70" s="104"/>
      <c r="BM70" s="104"/>
      <c r="BN70" s="104"/>
      <c r="BO70" s="104"/>
      <c r="BP70" s="104"/>
      <c r="BQ70" s="104"/>
      <c r="BR70" s="104"/>
      <c r="BS70" s="104"/>
      <c r="BT70" s="104"/>
      <c r="BU70" s="104"/>
      <c r="BV70" s="104"/>
      <c r="BW70" s="104"/>
      <c r="BX70" s="104"/>
      <c r="BY70" s="104"/>
      <c r="BZ70" s="104"/>
    </row>
    <row r="71" spans="16:78" x14ac:dyDescent="0.25">
      <c r="P71" s="46" t="s">
        <v>552</v>
      </c>
      <c r="BA71" s="189"/>
      <c r="BB71" s="189"/>
      <c r="BC71" s="190"/>
      <c r="BD71" s="190"/>
      <c r="BE71" s="189"/>
      <c r="BF71" s="104"/>
      <c r="BG71" s="104"/>
      <c r="BH71" s="104"/>
      <c r="BI71" s="104"/>
      <c r="BJ71" s="104"/>
      <c r="BK71" s="104"/>
      <c r="BL71" s="104"/>
      <c r="BM71" s="104"/>
      <c r="BN71" s="104"/>
      <c r="BO71" s="104"/>
      <c r="BP71" s="104"/>
      <c r="BQ71" s="104"/>
      <c r="BR71" s="104"/>
      <c r="BS71" s="104"/>
      <c r="BT71" s="104"/>
      <c r="BU71" s="104"/>
      <c r="BV71" s="104"/>
      <c r="BW71" s="104"/>
      <c r="BX71" s="104"/>
      <c r="BY71" s="104"/>
      <c r="BZ71" s="104"/>
    </row>
    <row r="72" spans="16:78" x14ac:dyDescent="0.25">
      <c r="P72" s="46" t="s">
        <v>553</v>
      </c>
      <c r="BA72" s="189"/>
      <c r="BB72" s="189"/>
      <c r="BC72" s="190"/>
      <c r="BD72" s="190"/>
      <c r="BE72" s="189"/>
      <c r="BF72" s="104"/>
      <c r="BG72" s="104"/>
      <c r="BH72" s="104"/>
      <c r="BI72" s="104"/>
      <c r="BJ72" s="104"/>
      <c r="BK72" s="104"/>
      <c r="BL72" s="104"/>
      <c r="BM72" s="104"/>
      <c r="BN72" s="104"/>
      <c r="BO72" s="104"/>
      <c r="BP72" s="104"/>
      <c r="BQ72" s="104"/>
      <c r="BR72" s="104"/>
      <c r="BS72" s="104"/>
      <c r="BT72" s="104"/>
      <c r="BU72" s="104"/>
      <c r="BV72" s="104"/>
      <c r="BW72" s="104"/>
      <c r="BX72" s="104"/>
      <c r="BY72" s="104"/>
      <c r="BZ72" s="104"/>
    </row>
    <row r="73" spans="16:78" x14ac:dyDescent="0.25">
      <c r="P73" s="46" t="s">
        <v>554</v>
      </c>
      <c r="BA73" s="189"/>
      <c r="BB73" s="189"/>
      <c r="BC73" s="190"/>
      <c r="BD73" s="190"/>
      <c r="BE73" s="189"/>
      <c r="BF73" s="104"/>
      <c r="BG73" s="104"/>
      <c r="BH73" s="104"/>
      <c r="BI73" s="104"/>
      <c r="BJ73" s="104"/>
      <c r="BK73" s="104"/>
      <c r="BL73" s="104"/>
      <c r="BM73" s="104"/>
      <c r="BN73" s="104"/>
      <c r="BO73" s="104"/>
      <c r="BP73" s="104"/>
      <c r="BQ73" s="104"/>
      <c r="BR73" s="104"/>
      <c r="BS73" s="104"/>
      <c r="BT73" s="104"/>
      <c r="BU73" s="104"/>
      <c r="BV73" s="104"/>
      <c r="BW73" s="104"/>
      <c r="BX73" s="104"/>
      <c r="BY73" s="104"/>
      <c r="BZ73" s="104"/>
    </row>
    <row r="74" spans="16:78" x14ac:dyDescent="0.25">
      <c r="P74" s="46" t="s">
        <v>555</v>
      </c>
      <c r="BA74" s="189"/>
      <c r="BB74" s="189"/>
      <c r="BC74" s="190"/>
      <c r="BD74" s="190"/>
      <c r="BE74" s="189"/>
      <c r="BF74" s="104"/>
      <c r="BG74" s="104"/>
      <c r="BH74" s="104"/>
      <c r="BI74" s="104"/>
      <c r="BJ74" s="104"/>
      <c r="BK74" s="104"/>
      <c r="BL74" s="104"/>
      <c r="BM74" s="104"/>
      <c r="BN74" s="104"/>
      <c r="BO74" s="104"/>
      <c r="BP74" s="104"/>
      <c r="BQ74" s="104"/>
      <c r="BR74" s="104"/>
      <c r="BS74" s="104"/>
      <c r="BT74" s="104"/>
      <c r="BU74" s="104"/>
      <c r="BV74" s="104"/>
      <c r="BW74" s="104"/>
      <c r="BX74" s="104"/>
      <c r="BY74" s="104"/>
      <c r="BZ74" s="104"/>
    </row>
    <row r="75" spans="16:78" x14ac:dyDescent="0.25">
      <c r="P75" s="46" t="s">
        <v>556</v>
      </c>
      <c r="BA75" s="189"/>
      <c r="BB75" s="189"/>
      <c r="BC75" s="190"/>
      <c r="BD75" s="190"/>
      <c r="BE75" s="189"/>
      <c r="BF75" s="104"/>
      <c r="BG75" s="104"/>
      <c r="BH75" s="104"/>
      <c r="BI75" s="104"/>
      <c r="BJ75" s="104"/>
      <c r="BK75" s="104"/>
      <c r="BL75" s="104"/>
      <c r="BM75" s="104"/>
      <c r="BN75" s="104"/>
      <c r="BO75" s="104"/>
      <c r="BP75" s="104"/>
      <c r="BQ75" s="104"/>
      <c r="BR75" s="104"/>
      <c r="BS75" s="104"/>
      <c r="BT75" s="104"/>
      <c r="BU75" s="104"/>
      <c r="BV75" s="104"/>
      <c r="BW75" s="104"/>
      <c r="BX75" s="104"/>
      <c r="BY75" s="104"/>
      <c r="BZ75" s="104"/>
    </row>
    <row r="76" spans="16:78" x14ac:dyDescent="0.25">
      <c r="P76" s="46" t="s">
        <v>557</v>
      </c>
      <c r="BA76" s="189"/>
      <c r="BB76" s="189"/>
      <c r="BC76" s="190"/>
      <c r="BD76" s="190"/>
      <c r="BE76" s="189"/>
      <c r="BF76" s="104"/>
      <c r="BG76" s="104"/>
      <c r="BH76" s="104"/>
      <c r="BI76" s="104"/>
      <c r="BJ76" s="104"/>
      <c r="BK76" s="104"/>
      <c r="BL76" s="104"/>
      <c r="BM76" s="104"/>
      <c r="BN76" s="104"/>
      <c r="BO76" s="104"/>
      <c r="BP76" s="104"/>
      <c r="BQ76" s="104"/>
      <c r="BR76" s="104"/>
      <c r="BS76" s="104"/>
      <c r="BT76" s="104"/>
      <c r="BU76" s="104"/>
      <c r="BV76" s="104"/>
      <c r="BW76" s="104"/>
      <c r="BX76" s="104"/>
      <c r="BY76" s="104"/>
      <c r="BZ76" s="104"/>
    </row>
    <row r="77" spans="16:78" x14ac:dyDescent="0.25">
      <c r="P77" s="46" t="s">
        <v>558</v>
      </c>
      <c r="BA77" s="189"/>
      <c r="BB77" s="189"/>
      <c r="BC77" s="190"/>
      <c r="BD77" s="190"/>
      <c r="BE77" s="189"/>
      <c r="BF77" s="104"/>
      <c r="BG77" s="104"/>
      <c r="BH77" s="104"/>
      <c r="BI77" s="104"/>
      <c r="BJ77" s="104"/>
      <c r="BK77" s="104"/>
      <c r="BL77" s="104"/>
      <c r="BM77" s="104"/>
      <c r="BN77" s="104"/>
      <c r="BO77" s="104"/>
      <c r="BP77" s="104"/>
      <c r="BQ77" s="104"/>
      <c r="BR77" s="104"/>
      <c r="BS77" s="104"/>
      <c r="BT77" s="104"/>
      <c r="BU77" s="104"/>
      <c r="BV77" s="104"/>
      <c r="BW77" s="104"/>
      <c r="BX77" s="104"/>
      <c r="BY77" s="104"/>
      <c r="BZ77" s="104"/>
    </row>
    <row r="78" spans="16:78" x14ac:dyDescent="0.25">
      <c r="P78" s="46" t="s">
        <v>559</v>
      </c>
      <c r="BA78" s="189"/>
      <c r="BB78" s="189"/>
      <c r="BC78" s="190"/>
      <c r="BD78" s="190"/>
      <c r="BE78" s="189"/>
      <c r="BF78" s="104"/>
      <c r="BG78" s="104"/>
      <c r="BH78" s="104"/>
      <c r="BI78" s="104"/>
      <c r="BJ78" s="104"/>
      <c r="BK78" s="104"/>
      <c r="BL78" s="104"/>
      <c r="BM78" s="104"/>
      <c r="BN78" s="104"/>
      <c r="BO78" s="104"/>
      <c r="BP78" s="104"/>
      <c r="BQ78" s="104"/>
      <c r="BR78" s="104"/>
      <c r="BS78" s="104"/>
      <c r="BT78" s="104"/>
      <c r="BU78" s="104"/>
      <c r="BV78" s="104"/>
      <c r="BW78" s="104"/>
      <c r="BX78" s="104"/>
      <c r="BY78" s="104"/>
      <c r="BZ78" s="104"/>
    </row>
    <row r="79" spans="16:78" x14ac:dyDescent="0.25">
      <c r="P79" s="46" t="s">
        <v>560</v>
      </c>
      <c r="BA79" s="189"/>
      <c r="BB79" s="189"/>
      <c r="BC79" s="190"/>
      <c r="BD79" s="190"/>
      <c r="BE79" s="189"/>
      <c r="BF79" s="104"/>
      <c r="BG79" s="104"/>
      <c r="BH79" s="104"/>
      <c r="BI79" s="104"/>
      <c r="BJ79" s="104"/>
      <c r="BK79" s="104"/>
      <c r="BL79" s="104"/>
      <c r="BM79" s="104"/>
      <c r="BN79" s="104"/>
      <c r="BO79" s="104"/>
      <c r="BP79" s="104"/>
      <c r="BQ79" s="104"/>
      <c r="BR79" s="104"/>
      <c r="BS79" s="104"/>
      <c r="BT79" s="104"/>
      <c r="BU79" s="104"/>
      <c r="BV79" s="104"/>
      <c r="BW79" s="104"/>
      <c r="BX79" s="104"/>
      <c r="BY79" s="104"/>
      <c r="BZ79" s="104"/>
    </row>
    <row r="80" spans="16:78" x14ac:dyDescent="0.25">
      <c r="P80" s="46" t="s">
        <v>561</v>
      </c>
      <c r="BA80" s="189"/>
      <c r="BB80" s="189"/>
      <c r="BC80" s="190"/>
      <c r="BD80" s="190"/>
      <c r="BE80" s="189"/>
      <c r="BF80" s="104"/>
      <c r="BG80" s="104"/>
      <c r="BH80" s="104"/>
      <c r="BI80" s="104"/>
      <c r="BJ80" s="104"/>
      <c r="BK80" s="104"/>
      <c r="BL80" s="104"/>
      <c r="BM80" s="104"/>
      <c r="BN80" s="104"/>
      <c r="BO80" s="104"/>
      <c r="BP80" s="104"/>
      <c r="BQ80" s="104"/>
      <c r="BR80" s="104"/>
      <c r="BS80" s="104"/>
      <c r="BT80" s="104"/>
      <c r="BU80" s="104"/>
      <c r="BV80" s="104"/>
      <c r="BW80" s="104"/>
      <c r="BX80" s="104"/>
      <c r="BY80" s="104"/>
      <c r="BZ80" s="104"/>
    </row>
    <row r="81" spans="16:78" x14ac:dyDescent="0.25">
      <c r="P81" s="46" t="s">
        <v>562</v>
      </c>
      <c r="BA81" s="189"/>
      <c r="BB81" s="189"/>
      <c r="BC81" s="190"/>
      <c r="BD81" s="190"/>
      <c r="BE81" s="189"/>
      <c r="BF81" s="104"/>
      <c r="BG81" s="104"/>
      <c r="BH81" s="104"/>
      <c r="BI81" s="104"/>
      <c r="BJ81" s="104"/>
      <c r="BK81" s="104"/>
      <c r="BL81" s="104"/>
      <c r="BM81" s="104"/>
      <c r="BN81" s="104"/>
      <c r="BO81" s="104"/>
      <c r="BP81" s="104"/>
      <c r="BQ81" s="104"/>
      <c r="BR81" s="104"/>
      <c r="BS81" s="104"/>
      <c r="BT81" s="104"/>
      <c r="BU81" s="104"/>
      <c r="BV81" s="104"/>
      <c r="BW81" s="104"/>
      <c r="BX81" s="104"/>
      <c r="BY81" s="104"/>
      <c r="BZ81" s="104"/>
    </row>
    <row r="82" spans="16:78" x14ac:dyDescent="0.25">
      <c r="P82" s="46" t="s">
        <v>563</v>
      </c>
      <c r="BA82" s="189"/>
      <c r="BB82" s="189"/>
      <c r="BC82" s="190"/>
      <c r="BD82" s="190"/>
      <c r="BE82" s="189"/>
      <c r="BF82" s="104"/>
      <c r="BG82" s="104"/>
      <c r="BH82" s="104"/>
      <c r="BI82" s="104"/>
      <c r="BJ82" s="104"/>
      <c r="BK82" s="104"/>
      <c r="BL82" s="104"/>
      <c r="BM82" s="104"/>
      <c r="BN82" s="104"/>
      <c r="BO82" s="104"/>
      <c r="BP82" s="104"/>
      <c r="BQ82" s="104"/>
      <c r="BR82" s="104"/>
      <c r="BS82" s="104"/>
      <c r="BT82" s="104"/>
      <c r="BU82" s="104"/>
      <c r="BV82" s="104"/>
      <c r="BW82" s="104"/>
      <c r="BX82" s="104"/>
      <c r="BY82" s="104"/>
      <c r="BZ82" s="104"/>
    </row>
    <row r="83" spans="16:78" x14ac:dyDescent="0.25">
      <c r="P83" s="46" t="s">
        <v>564</v>
      </c>
      <c r="BA83" s="189"/>
      <c r="BB83" s="189"/>
      <c r="BC83" s="190"/>
      <c r="BD83" s="190"/>
      <c r="BE83" s="189"/>
      <c r="BF83" s="104"/>
      <c r="BG83" s="104"/>
      <c r="BH83" s="104"/>
      <c r="BI83" s="104"/>
      <c r="BJ83" s="104"/>
      <c r="BK83" s="104"/>
      <c r="BL83" s="104"/>
      <c r="BM83" s="104"/>
      <c r="BN83" s="104"/>
      <c r="BO83" s="104"/>
      <c r="BP83" s="104"/>
      <c r="BQ83" s="104"/>
      <c r="BR83" s="104"/>
      <c r="BS83" s="104"/>
      <c r="BT83" s="104"/>
      <c r="BU83" s="104"/>
      <c r="BV83" s="104"/>
      <c r="BW83" s="104"/>
      <c r="BX83" s="104"/>
      <c r="BY83" s="104"/>
      <c r="BZ83" s="104"/>
    </row>
    <row r="84" spans="16:78" x14ac:dyDescent="0.25">
      <c r="P84" s="46" t="s">
        <v>565</v>
      </c>
      <c r="BA84" s="189"/>
      <c r="BB84" s="189"/>
      <c r="BC84" s="190"/>
      <c r="BD84" s="190"/>
      <c r="BE84" s="189"/>
      <c r="BF84" s="104"/>
      <c r="BG84" s="104"/>
      <c r="BH84" s="104"/>
      <c r="BI84" s="104"/>
      <c r="BJ84" s="104"/>
      <c r="BK84" s="104"/>
      <c r="BL84" s="104"/>
      <c r="BM84" s="104"/>
      <c r="BN84" s="104"/>
      <c r="BO84" s="104"/>
      <c r="BP84" s="104"/>
      <c r="BQ84" s="104"/>
      <c r="BR84" s="104"/>
      <c r="BS84" s="104"/>
      <c r="BT84" s="104"/>
      <c r="BU84" s="104"/>
      <c r="BV84" s="104"/>
      <c r="BW84" s="104"/>
      <c r="BX84" s="104"/>
      <c r="BY84" s="104"/>
      <c r="BZ84" s="104"/>
    </row>
    <row r="85" spans="16:78" x14ac:dyDescent="0.25">
      <c r="P85" s="46" t="s">
        <v>566</v>
      </c>
      <c r="BA85" s="189"/>
      <c r="BB85" s="189"/>
      <c r="BC85" s="190"/>
      <c r="BD85" s="190"/>
      <c r="BE85" s="189"/>
      <c r="BF85" s="104"/>
      <c r="BG85" s="104"/>
      <c r="BH85" s="104"/>
      <c r="BI85" s="104"/>
      <c r="BJ85" s="104"/>
      <c r="BK85" s="104"/>
      <c r="BL85" s="104"/>
      <c r="BM85" s="104"/>
      <c r="BN85" s="104"/>
      <c r="BO85" s="104"/>
      <c r="BP85" s="104"/>
      <c r="BQ85" s="104"/>
      <c r="BR85" s="104"/>
      <c r="BS85" s="104"/>
      <c r="BT85" s="104"/>
      <c r="BU85" s="104"/>
      <c r="BV85" s="104"/>
      <c r="BW85" s="104"/>
      <c r="BX85" s="104"/>
      <c r="BY85" s="104"/>
      <c r="BZ85" s="104"/>
    </row>
    <row r="86" spans="16:78" x14ac:dyDescent="0.25">
      <c r="P86" s="46" t="s">
        <v>567</v>
      </c>
      <c r="BA86" s="189"/>
      <c r="BB86" s="189"/>
      <c r="BC86" s="190"/>
      <c r="BD86" s="190"/>
      <c r="BE86" s="189"/>
      <c r="BF86" s="104"/>
      <c r="BG86" s="104"/>
      <c r="BH86" s="104"/>
      <c r="BI86" s="104"/>
      <c r="BJ86" s="104"/>
      <c r="BK86" s="104"/>
      <c r="BL86" s="104"/>
      <c r="BM86" s="104"/>
      <c r="BN86" s="104"/>
      <c r="BO86" s="104"/>
      <c r="BP86" s="104"/>
      <c r="BQ86" s="104"/>
      <c r="BR86" s="104"/>
      <c r="BS86" s="104"/>
      <c r="BT86" s="104"/>
      <c r="BU86" s="104"/>
      <c r="BV86" s="104"/>
      <c r="BW86" s="104"/>
      <c r="BX86" s="104"/>
      <c r="BY86" s="104"/>
      <c r="BZ86" s="104"/>
    </row>
    <row r="87" spans="16:78" x14ac:dyDescent="0.25">
      <c r="P87" s="46" t="s">
        <v>568</v>
      </c>
      <c r="BA87" s="189"/>
      <c r="BB87" s="189"/>
      <c r="BC87" s="190"/>
      <c r="BD87" s="190"/>
      <c r="BE87" s="189"/>
      <c r="BF87" s="104"/>
      <c r="BG87" s="104"/>
      <c r="BH87" s="104"/>
      <c r="BI87" s="104"/>
      <c r="BJ87" s="104"/>
      <c r="BK87" s="104"/>
      <c r="BL87" s="104"/>
      <c r="BM87" s="104"/>
      <c r="BN87" s="104"/>
      <c r="BO87" s="104"/>
      <c r="BP87" s="104"/>
      <c r="BQ87" s="104"/>
      <c r="BR87" s="104"/>
      <c r="BS87" s="104"/>
      <c r="BT87" s="104"/>
      <c r="BU87" s="104"/>
      <c r="BV87" s="104"/>
      <c r="BW87" s="104"/>
      <c r="BX87" s="104"/>
      <c r="BY87" s="104"/>
      <c r="BZ87" s="104"/>
    </row>
    <row r="88" spans="16:78" x14ac:dyDescent="0.25">
      <c r="P88" s="46" t="s">
        <v>569</v>
      </c>
      <c r="BA88" s="189"/>
      <c r="BB88" s="189"/>
      <c r="BC88" s="190"/>
      <c r="BD88" s="190"/>
      <c r="BE88" s="189"/>
      <c r="BF88" s="104"/>
      <c r="BG88" s="104"/>
      <c r="BH88" s="104"/>
      <c r="BI88" s="104"/>
      <c r="BJ88" s="104"/>
      <c r="BK88" s="104"/>
      <c r="BL88" s="104"/>
      <c r="BM88" s="104"/>
      <c r="BN88" s="104"/>
      <c r="BO88" s="104"/>
      <c r="BP88" s="104"/>
      <c r="BQ88" s="104"/>
      <c r="BR88" s="104"/>
      <c r="BS88" s="104"/>
      <c r="BT88" s="104"/>
      <c r="BU88" s="104"/>
      <c r="BV88" s="104"/>
      <c r="BW88" s="104"/>
      <c r="BX88" s="104"/>
      <c r="BY88" s="104"/>
      <c r="BZ88" s="104"/>
    </row>
    <row r="89" spans="16:78" x14ac:dyDescent="0.25">
      <c r="P89" s="46" t="s">
        <v>570</v>
      </c>
      <c r="BA89" s="189"/>
      <c r="BB89" s="189"/>
      <c r="BC89" s="190"/>
      <c r="BD89" s="190"/>
      <c r="BE89" s="189"/>
      <c r="BF89" s="104"/>
      <c r="BG89" s="104"/>
      <c r="BH89" s="104"/>
      <c r="BI89" s="104"/>
      <c r="BJ89" s="104"/>
      <c r="BK89" s="104"/>
      <c r="BL89" s="104"/>
      <c r="BM89" s="104"/>
      <c r="BN89" s="104"/>
      <c r="BO89" s="104"/>
      <c r="BP89" s="104"/>
      <c r="BQ89" s="104"/>
      <c r="BR89" s="104"/>
      <c r="BS89" s="104"/>
      <c r="BT89" s="104"/>
      <c r="BU89" s="104"/>
      <c r="BV89" s="104"/>
      <c r="BW89" s="104"/>
      <c r="BX89" s="104"/>
      <c r="BY89" s="104"/>
      <c r="BZ89" s="104"/>
    </row>
    <row r="90" spans="16:78" x14ac:dyDescent="0.25">
      <c r="P90" s="46" t="s">
        <v>571</v>
      </c>
      <c r="BA90" s="189"/>
      <c r="BB90" s="189"/>
      <c r="BC90" s="190"/>
      <c r="BD90" s="190"/>
      <c r="BE90" s="189"/>
      <c r="BF90" s="104"/>
      <c r="BG90" s="104"/>
      <c r="BH90" s="104"/>
      <c r="BI90" s="104"/>
      <c r="BJ90" s="104"/>
      <c r="BK90" s="104"/>
      <c r="BL90" s="104"/>
      <c r="BM90" s="104"/>
      <c r="BN90" s="104"/>
      <c r="BO90" s="104"/>
      <c r="BP90" s="104"/>
      <c r="BQ90" s="104"/>
      <c r="BR90" s="104"/>
      <c r="BS90" s="104"/>
      <c r="BT90" s="104"/>
      <c r="BU90" s="104"/>
      <c r="BV90" s="104"/>
      <c r="BW90" s="104"/>
      <c r="BX90" s="104"/>
      <c r="BY90" s="104"/>
      <c r="BZ90" s="104"/>
    </row>
    <row r="91" spans="16:78" x14ac:dyDescent="0.25">
      <c r="P91" s="46" t="s">
        <v>572</v>
      </c>
      <c r="BA91" s="189"/>
      <c r="BB91" s="189"/>
      <c r="BC91" s="190"/>
      <c r="BD91" s="190"/>
      <c r="BE91" s="189"/>
      <c r="BF91" s="104"/>
      <c r="BG91" s="104"/>
      <c r="BH91" s="104"/>
      <c r="BI91" s="104"/>
      <c r="BJ91" s="104"/>
      <c r="BK91" s="104"/>
      <c r="BL91" s="104"/>
      <c r="BM91" s="104"/>
      <c r="BN91" s="104"/>
      <c r="BO91" s="104"/>
      <c r="BP91" s="104"/>
      <c r="BQ91" s="104"/>
      <c r="BR91" s="104"/>
      <c r="BS91" s="104"/>
      <c r="BT91" s="104"/>
      <c r="BU91" s="104"/>
      <c r="BV91" s="104"/>
      <c r="BW91" s="104"/>
      <c r="BX91" s="104"/>
      <c r="BY91" s="104"/>
      <c r="BZ91" s="104"/>
    </row>
    <row r="92" spans="16:78" x14ac:dyDescent="0.25">
      <c r="P92" s="46" t="s">
        <v>573</v>
      </c>
      <c r="BA92" s="189"/>
      <c r="BB92" s="189"/>
      <c r="BC92" s="190"/>
      <c r="BD92" s="190"/>
      <c r="BE92" s="189"/>
      <c r="BF92" s="104"/>
      <c r="BG92" s="104"/>
      <c r="BH92" s="104"/>
      <c r="BI92" s="104"/>
      <c r="BJ92" s="104"/>
      <c r="BK92" s="104"/>
      <c r="BL92" s="104"/>
      <c r="BM92" s="104"/>
      <c r="BN92" s="104"/>
      <c r="BO92" s="104"/>
      <c r="BP92" s="104"/>
      <c r="BQ92" s="104"/>
      <c r="BR92" s="104"/>
      <c r="BS92" s="104"/>
      <c r="BT92" s="104"/>
      <c r="BU92" s="104"/>
      <c r="BV92" s="104"/>
      <c r="BW92" s="104"/>
      <c r="BX92" s="104"/>
      <c r="BY92" s="104"/>
      <c r="BZ92" s="104"/>
    </row>
    <row r="93" spans="16:78" x14ac:dyDescent="0.25">
      <c r="P93" s="46" t="s">
        <v>574</v>
      </c>
      <c r="BA93" s="189"/>
      <c r="BB93" s="189"/>
      <c r="BC93" s="190"/>
      <c r="BD93" s="190"/>
      <c r="BE93" s="189"/>
      <c r="BF93" s="104"/>
      <c r="BG93" s="104"/>
      <c r="BH93" s="104"/>
      <c r="BI93" s="104"/>
      <c r="BJ93" s="104"/>
      <c r="BK93" s="104"/>
      <c r="BL93" s="104"/>
      <c r="BM93" s="104"/>
      <c r="BN93" s="104"/>
      <c r="BO93" s="104"/>
      <c r="BP93" s="104"/>
      <c r="BQ93" s="104"/>
      <c r="BR93" s="104"/>
      <c r="BS93" s="104"/>
      <c r="BT93" s="104"/>
      <c r="BU93" s="104"/>
      <c r="BV93" s="104"/>
      <c r="BW93" s="104"/>
      <c r="BX93" s="104"/>
      <c r="BY93" s="104"/>
      <c r="BZ93" s="104"/>
    </row>
    <row r="94" spans="16:78" x14ac:dyDescent="0.25">
      <c r="P94" s="46" t="s">
        <v>575</v>
      </c>
      <c r="BA94" s="189"/>
      <c r="BB94" s="189"/>
      <c r="BC94" s="190"/>
      <c r="BD94" s="190"/>
      <c r="BE94" s="189"/>
      <c r="BF94" s="104"/>
      <c r="BG94" s="104"/>
      <c r="BH94" s="104"/>
      <c r="BI94" s="104"/>
      <c r="BJ94" s="104"/>
      <c r="BK94" s="104"/>
      <c r="BL94" s="104"/>
      <c r="BM94" s="104"/>
      <c r="BN94" s="104"/>
      <c r="BO94" s="104"/>
      <c r="BP94" s="104"/>
      <c r="BQ94" s="104"/>
      <c r="BR94" s="104"/>
      <c r="BS94" s="104"/>
      <c r="BT94" s="104"/>
      <c r="BU94" s="104"/>
      <c r="BV94" s="104"/>
      <c r="BW94" s="104"/>
      <c r="BX94" s="104"/>
      <c r="BY94" s="104"/>
      <c r="BZ94" s="104"/>
    </row>
    <row r="95" spans="16:78" x14ac:dyDescent="0.25">
      <c r="P95" s="89" t="s">
        <v>576</v>
      </c>
      <c r="BA95" s="189"/>
      <c r="BB95" s="189"/>
      <c r="BC95" s="190"/>
      <c r="BD95" s="190"/>
      <c r="BE95" s="189"/>
      <c r="BF95" s="104"/>
      <c r="BG95" s="104"/>
      <c r="BH95" s="104"/>
      <c r="BI95" s="104"/>
      <c r="BJ95" s="104"/>
      <c r="BK95" s="104"/>
      <c r="BL95" s="104"/>
      <c r="BM95" s="104"/>
      <c r="BN95" s="104"/>
      <c r="BO95" s="104"/>
      <c r="BP95" s="104"/>
      <c r="BQ95" s="104"/>
      <c r="BR95" s="104"/>
      <c r="BS95" s="104"/>
      <c r="BT95" s="104"/>
      <c r="BU95" s="104"/>
      <c r="BV95" s="104"/>
      <c r="BW95" s="104"/>
      <c r="BX95" s="104"/>
      <c r="BY95" s="104"/>
      <c r="BZ95" s="104"/>
    </row>
    <row r="96" spans="16:78" x14ac:dyDescent="0.25">
      <c r="P96" s="46" t="s">
        <v>577</v>
      </c>
      <c r="BA96" s="189"/>
      <c r="BB96" s="189"/>
      <c r="BC96" s="190"/>
      <c r="BD96" s="190"/>
      <c r="BE96" s="189"/>
      <c r="BF96" s="104"/>
      <c r="BG96" s="104"/>
      <c r="BH96" s="104"/>
      <c r="BI96" s="104"/>
      <c r="BJ96" s="104"/>
      <c r="BK96" s="104"/>
      <c r="BL96" s="104"/>
      <c r="BM96" s="104"/>
      <c r="BN96" s="104"/>
      <c r="BO96" s="104"/>
      <c r="BP96" s="104"/>
      <c r="BQ96" s="104"/>
      <c r="BR96" s="104"/>
      <c r="BS96" s="104"/>
      <c r="BT96" s="104"/>
      <c r="BU96" s="104"/>
      <c r="BV96" s="104"/>
      <c r="BW96" s="104"/>
      <c r="BX96" s="104"/>
      <c r="BY96" s="104"/>
      <c r="BZ96" s="104"/>
    </row>
    <row r="97" spans="16:78" x14ac:dyDescent="0.25">
      <c r="P97" s="46" t="s">
        <v>578</v>
      </c>
      <c r="BA97" s="189"/>
      <c r="BB97" s="189"/>
      <c r="BC97" s="190"/>
      <c r="BD97" s="190"/>
      <c r="BE97" s="189"/>
      <c r="BF97" s="104"/>
      <c r="BG97" s="104"/>
      <c r="BH97" s="104"/>
      <c r="BI97" s="104"/>
      <c r="BJ97" s="104"/>
      <c r="BK97" s="104"/>
      <c r="BL97" s="104"/>
      <c r="BM97" s="104"/>
      <c r="BN97" s="104"/>
      <c r="BO97" s="104"/>
      <c r="BP97" s="104"/>
      <c r="BQ97" s="104"/>
      <c r="BR97" s="104"/>
      <c r="BS97" s="104"/>
      <c r="BT97" s="104"/>
      <c r="BU97" s="104"/>
      <c r="BV97" s="104"/>
      <c r="BW97" s="104"/>
      <c r="BX97" s="104"/>
      <c r="BY97" s="104"/>
      <c r="BZ97" s="104"/>
    </row>
    <row r="98" spans="16:78" x14ac:dyDescent="0.25">
      <c r="P98" s="46" t="s">
        <v>579</v>
      </c>
      <c r="BA98" s="189"/>
      <c r="BB98" s="189"/>
      <c r="BC98" s="190"/>
      <c r="BD98" s="190"/>
      <c r="BE98" s="189"/>
      <c r="BF98" s="104"/>
      <c r="BG98" s="104"/>
      <c r="BH98" s="104"/>
      <c r="BI98" s="104"/>
      <c r="BJ98" s="104"/>
      <c r="BK98" s="104"/>
      <c r="BL98" s="104"/>
      <c r="BM98" s="104"/>
      <c r="BN98" s="104"/>
      <c r="BO98" s="104"/>
      <c r="BP98" s="104"/>
      <c r="BQ98" s="104"/>
      <c r="BR98" s="104"/>
      <c r="BS98" s="104"/>
      <c r="BT98" s="104"/>
      <c r="BU98" s="104"/>
      <c r="BV98" s="104"/>
      <c r="BW98" s="104"/>
      <c r="BX98" s="104"/>
      <c r="BY98" s="104"/>
      <c r="BZ98" s="104"/>
    </row>
    <row r="99" spans="16:78" x14ac:dyDescent="0.25">
      <c r="P99" s="46" t="s">
        <v>580</v>
      </c>
      <c r="BA99" s="189"/>
      <c r="BB99" s="189"/>
      <c r="BC99" s="190"/>
      <c r="BD99" s="190"/>
      <c r="BE99" s="189"/>
      <c r="BF99" s="104"/>
      <c r="BG99" s="104"/>
      <c r="BH99" s="104"/>
      <c r="BI99" s="104"/>
      <c r="BJ99" s="104"/>
      <c r="BK99" s="104"/>
      <c r="BL99" s="104"/>
      <c r="BM99" s="104"/>
      <c r="BN99" s="104"/>
      <c r="BO99" s="104"/>
      <c r="BP99" s="104"/>
      <c r="BQ99" s="104"/>
      <c r="BR99" s="104"/>
      <c r="BS99" s="104"/>
      <c r="BT99" s="104"/>
      <c r="BU99" s="104"/>
      <c r="BV99" s="104"/>
      <c r="BW99" s="104"/>
      <c r="BX99" s="104"/>
      <c r="BY99" s="104"/>
      <c r="BZ99" s="104"/>
    </row>
    <row r="100" spans="16:78" x14ac:dyDescent="0.25">
      <c r="P100" s="46" t="s">
        <v>581</v>
      </c>
      <c r="BA100" s="189"/>
      <c r="BB100" s="189"/>
      <c r="BC100" s="190"/>
      <c r="BD100" s="190"/>
      <c r="BE100" s="189"/>
      <c r="BF100" s="104"/>
      <c r="BG100" s="104"/>
      <c r="BH100" s="104"/>
      <c r="BI100" s="104"/>
      <c r="BJ100" s="104"/>
      <c r="BK100" s="104"/>
      <c r="BL100" s="104"/>
      <c r="BM100" s="104"/>
      <c r="BN100" s="104"/>
      <c r="BO100" s="104"/>
      <c r="BP100" s="104"/>
      <c r="BQ100" s="104"/>
      <c r="BR100" s="104"/>
      <c r="BS100" s="104"/>
      <c r="BT100" s="104"/>
      <c r="BU100" s="104"/>
      <c r="BV100" s="104"/>
      <c r="BW100" s="104"/>
      <c r="BX100" s="104"/>
      <c r="BY100" s="104"/>
      <c r="BZ100" s="104"/>
    </row>
    <row r="101" spans="16:78" x14ac:dyDescent="0.25">
      <c r="P101" s="46" t="s">
        <v>582</v>
      </c>
      <c r="BA101" s="189"/>
      <c r="BB101" s="189"/>
      <c r="BC101" s="190"/>
      <c r="BD101" s="190"/>
      <c r="BE101" s="189"/>
      <c r="BF101" s="104"/>
      <c r="BG101" s="104"/>
      <c r="BH101" s="104"/>
      <c r="BI101" s="104"/>
      <c r="BJ101" s="104"/>
      <c r="BK101" s="104"/>
      <c r="BL101" s="104"/>
      <c r="BM101" s="104"/>
      <c r="BN101" s="104"/>
      <c r="BO101" s="104"/>
      <c r="BP101" s="104"/>
      <c r="BQ101" s="104"/>
      <c r="BR101" s="104"/>
      <c r="BS101" s="104"/>
      <c r="BT101" s="104"/>
      <c r="BU101" s="104"/>
      <c r="BV101" s="104"/>
      <c r="BW101" s="104"/>
      <c r="BX101" s="104"/>
      <c r="BY101" s="104"/>
      <c r="BZ101" s="104"/>
    </row>
    <row r="102" spans="16:78" x14ac:dyDescent="0.25">
      <c r="P102" s="46" t="s">
        <v>583</v>
      </c>
      <c r="BA102" s="189"/>
      <c r="BB102" s="189"/>
      <c r="BC102" s="190"/>
      <c r="BD102" s="190"/>
      <c r="BE102" s="189"/>
      <c r="BF102" s="104"/>
      <c r="BG102" s="104"/>
      <c r="BH102" s="104"/>
      <c r="BI102" s="104"/>
      <c r="BJ102" s="104"/>
      <c r="BK102" s="104"/>
      <c r="BL102" s="104"/>
      <c r="BM102" s="104"/>
      <c r="BN102" s="104"/>
      <c r="BO102" s="104"/>
      <c r="BP102" s="104"/>
      <c r="BQ102" s="104"/>
      <c r="BR102" s="104"/>
      <c r="BS102" s="104"/>
      <c r="BT102" s="104"/>
      <c r="BU102" s="104"/>
      <c r="BV102" s="104"/>
      <c r="BW102" s="104"/>
      <c r="BX102" s="104"/>
      <c r="BY102" s="104"/>
      <c r="BZ102" s="104"/>
    </row>
    <row r="103" spans="16:78" x14ac:dyDescent="0.25">
      <c r="P103" s="46" t="s">
        <v>584</v>
      </c>
      <c r="BA103" s="189"/>
      <c r="BB103" s="189"/>
      <c r="BC103" s="190"/>
      <c r="BD103" s="190"/>
      <c r="BE103" s="189"/>
      <c r="BF103" s="104"/>
      <c r="BG103" s="104"/>
      <c r="BH103" s="104"/>
      <c r="BI103" s="104"/>
      <c r="BJ103" s="104"/>
      <c r="BK103" s="104"/>
      <c r="BL103" s="104"/>
      <c r="BM103" s="104"/>
      <c r="BN103" s="104"/>
      <c r="BO103" s="104"/>
      <c r="BP103" s="104"/>
      <c r="BQ103" s="104"/>
      <c r="BR103" s="104"/>
      <c r="BS103" s="104"/>
      <c r="BT103" s="104"/>
      <c r="BU103" s="104"/>
      <c r="BV103" s="104"/>
      <c r="BW103" s="104"/>
      <c r="BX103" s="104"/>
      <c r="BY103" s="104"/>
      <c r="BZ103" s="104"/>
    </row>
    <row r="104" spans="16:78" x14ac:dyDescent="0.25">
      <c r="P104" s="46" t="s">
        <v>585</v>
      </c>
      <c r="BA104" s="189"/>
      <c r="BB104" s="189"/>
      <c r="BC104" s="190"/>
      <c r="BD104" s="190"/>
      <c r="BE104" s="189"/>
      <c r="BF104" s="104"/>
      <c r="BG104" s="104"/>
      <c r="BH104" s="104"/>
      <c r="BI104" s="104"/>
      <c r="BJ104" s="104"/>
      <c r="BK104" s="104"/>
      <c r="BL104" s="104"/>
      <c r="BM104" s="104"/>
      <c r="BN104" s="104"/>
      <c r="BO104" s="104"/>
      <c r="BP104" s="104"/>
      <c r="BQ104" s="104"/>
      <c r="BR104" s="104"/>
      <c r="BS104" s="104"/>
      <c r="BT104" s="104"/>
      <c r="BU104" s="104"/>
      <c r="BV104" s="104"/>
      <c r="BW104" s="104"/>
      <c r="BX104" s="104"/>
      <c r="BY104" s="104"/>
      <c r="BZ104" s="104"/>
    </row>
    <row r="105" spans="16:78" x14ac:dyDescent="0.25">
      <c r="P105" s="46" t="s">
        <v>586</v>
      </c>
      <c r="BA105" s="189"/>
      <c r="BB105" s="189"/>
      <c r="BC105" s="190"/>
      <c r="BD105" s="190"/>
      <c r="BE105" s="189"/>
      <c r="BF105" s="104"/>
      <c r="BG105" s="104"/>
      <c r="BH105" s="104"/>
      <c r="BI105" s="104"/>
      <c r="BJ105" s="104"/>
      <c r="BK105" s="104"/>
      <c r="BL105" s="104"/>
      <c r="BM105" s="104"/>
      <c r="BN105" s="104"/>
      <c r="BO105" s="104"/>
      <c r="BP105" s="104"/>
      <c r="BQ105" s="104"/>
      <c r="BR105" s="104"/>
      <c r="BS105" s="104"/>
      <c r="BT105" s="104"/>
      <c r="BU105" s="104"/>
      <c r="BV105" s="104"/>
      <c r="BW105" s="104"/>
      <c r="BX105" s="104"/>
      <c r="BY105" s="104"/>
      <c r="BZ105" s="104"/>
    </row>
    <row r="106" spans="16:78" x14ac:dyDescent="0.25">
      <c r="P106" s="46" t="s">
        <v>587</v>
      </c>
      <c r="BA106" s="189"/>
      <c r="BB106" s="189"/>
      <c r="BC106" s="190"/>
      <c r="BD106" s="190"/>
      <c r="BE106" s="189"/>
      <c r="BF106" s="104"/>
      <c r="BG106" s="104"/>
      <c r="BH106" s="104"/>
      <c r="BI106" s="104"/>
      <c r="BJ106" s="104"/>
      <c r="BK106" s="104"/>
      <c r="BL106" s="104"/>
      <c r="BM106" s="104"/>
      <c r="BN106" s="104"/>
      <c r="BO106" s="104"/>
      <c r="BP106" s="104"/>
      <c r="BQ106" s="104"/>
      <c r="BR106" s="104"/>
      <c r="BS106" s="104"/>
      <c r="BT106" s="104"/>
      <c r="BU106" s="104"/>
      <c r="BV106" s="104"/>
      <c r="BW106" s="104"/>
      <c r="BX106" s="104"/>
      <c r="BY106" s="104"/>
      <c r="BZ106" s="104"/>
    </row>
    <row r="107" spans="16:78" x14ac:dyDescent="0.25">
      <c r="P107" s="46" t="s">
        <v>588</v>
      </c>
      <c r="BA107" s="189"/>
      <c r="BB107" s="189"/>
      <c r="BC107" s="190"/>
      <c r="BD107" s="190"/>
      <c r="BE107" s="189"/>
      <c r="BF107" s="104"/>
      <c r="BG107" s="104"/>
      <c r="BH107" s="104"/>
      <c r="BI107" s="104"/>
      <c r="BJ107" s="104"/>
      <c r="BK107" s="104"/>
      <c r="BL107" s="104"/>
      <c r="BM107" s="104"/>
      <c r="BN107" s="104"/>
      <c r="BO107" s="104"/>
      <c r="BP107" s="104"/>
      <c r="BQ107" s="104"/>
      <c r="BR107" s="104"/>
      <c r="BS107" s="104"/>
      <c r="BT107" s="104"/>
      <c r="BU107" s="104"/>
      <c r="BV107" s="104"/>
      <c r="BW107" s="104"/>
      <c r="BX107" s="104"/>
      <c r="BY107" s="104"/>
      <c r="BZ107" s="104"/>
    </row>
    <row r="108" spans="16:78" x14ac:dyDescent="0.25">
      <c r="P108" s="46" t="s">
        <v>589</v>
      </c>
      <c r="BA108" s="189"/>
      <c r="BB108" s="189"/>
      <c r="BC108" s="190"/>
      <c r="BD108" s="190"/>
      <c r="BE108" s="189"/>
      <c r="BF108" s="104"/>
      <c r="BG108" s="104"/>
      <c r="BH108" s="104"/>
      <c r="BI108" s="104"/>
      <c r="BJ108" s="104"/>
      <c r="BK108" s="104"/>
      <c r="BL108" s="104"/>
      <c r="BM108" s="104"/>
      <c r="BN108" s="104"/>
      <c r="BO108" s="104"/>
      <c r="BP108" s="104"/>
      <c r="BQ108" s="104"/>
      <c r="BR108" s="104"/>
      <c r="BS108" s="104"/>
      <c r="BT108" s="104"/>
      <c r="BU108" s="104"/>
      <c r="BV108" s="104"/>
      <c r="BW108" s="104"/>
      <c r="BX108" s="104"/>
      <c r="BY108" s="104"/>
      <c r="BZ108" s="104"/>
    </row>
    <row r="109" spans="16:78" x14ac:dyDescent="0.25">
      <c r="P109" s="46" t="s">
        <v>590</v>
      </c>
      <c r="BA109" s="189"/>
      <c r="BB109" s="189"/>
      <c r="BC109" s="190"/>
      <c r="BD109" s="190"/>
      <c r="BE109" s="189"/>
      <c r="BF109" s="104"/>
      <c r="BG109" s="104"/>
      <c r="BH109" s="104"/>
      <c r="BI109" s="104"/>
      <c r="BJ109" s="104"/>
      <c r="BK109" s="104"/>
      <c r="BL109" s="104"/>
      <c r="BM109" s="104"/>
      <c r="BN109" s="104"/>
      <c r="BO109" s="104"/>
      <c r="BP109" s="104"/>
      <c r="BQ109" s="104"/>
      <c r="BR109" s="104"/>
      <c r="BS109" s="104"/>
      <c r="BT109" s="104"/>
      <c r="BU109" s="104"/>
      <c r="BV109" s="104"/>
      <c r="BW109" s="104"/>
      <c r="BX109" s="104"/>
      <c r="BY109" s="104"/>
      <c r="BZ109" s="104"/>
    </row>
    <row r="110" spans="16:78" x14ac:dyDescent="0.25">
      <c r="P110" s="46" t="s">
        <v>591</v>
      </c>
      <c r="BA110" s="189"/>
      <c r="BB110" s="189"/>
      <c r="BC110" s="190"/>
      <c r="BD110" s="190"/>
      <c r="BE110" s="189"/>
      <c r="BF110" s="104"/>
      <c r="BG110" s="104"/>
      <c r="BH110" s="104"/>
      <c r="BI110" s="104"/>
      <c r="BJ110" s="104"/>
      <c r="BK110" s="104"/>
      <c r="BL110" s="104"/>
      <c r="BM110" s="104"/>
      <c r="BN110" s="104"/>
      <c r="BO110" s="104"/>
      <c r="BP110" s="104"/>
      <c r="BQ110" s="104"/>
      <c r="BR110" s="104"/>
      <c r="BS110" s="104"/>
      <c r="BT110" s="104"/>
      <c r="BU110" s="104"/>
      <c r="BV110" s="104"/>
      <c r="BW110" s="104"/>
      <c r="BX110" s="104"/>
      <c r="BY110" s="104"/>
      <c r="BZ110" s="104"/>
    </row>
    <row r="111" spans="16:78" x14ac:dyDescent="0.25">
      <c r="P111" s="46" t="s">
        <v>592</v>
      </c>
      <c r="BA111" s="189"/>
      <c r="BB111" s="189"/>
      <c r="BC111" s="190"/>
      <c r="BD111" s="190"/>
      <c r="BE111" s="189"/>
      <c r="BF111" s="104"/>
      <c r="BG111" s="104"/>
      <c r="BH111" s="104"/>
      <c r="BI111" s="104"/>
      <c r="BJ111" s="104"/>
      <c r="BK111" s="104"/>
      <c r="BL111" s="104"/>
      <c r="BM111" s="104"/>
      <c r="BN111" s="104"/>
      <c r="BO111" s="104"/>
      <c r="BP111" s="104"/>
      <c r="BQ111" s="104"/>
      <c r="BR111" s="104"/>
      <c r="BS111" s="104"/>
      <c r="BT111" s="104"/>
      <c r="BU111" s="104"/>
      <c r="BV111" s="104"/>
      <c r="BW111" s="104"/>
      <c r="BX111" s="104"/>
      <c r="BY111" s="104"/>
      <c r="BZ111" s="104"/>
    </row>
    <row r="112" spans="16:78" x14ac:dyDescent="0.25">
      <c r="P112" s="46" t="s">
        <v>593</v>
      </c>
      <c r="BA112" s="189"/>
      <c r="BB112" s="189"/>
      <c r="BC112" s="190"/>
      <c r="BD112" s="190"/>
      <c r="BE112" s="189"/>
      <c r="BF112" s="104"/>
      <c r="BG112" s="104"/>
      <c r="BH112" s="104"/>
      <c r="BI112" s="104"/>
      <c r="BJ112" s="104"/>
      <c r="BK112" s="104"/>
      <c r="BL112" s="104"/>
      <c r="BM112" s="104"/>
      <c r="BN112" s="104"/>
      <c r="BO112" s="104"/>
      <c r="BP112" s="104"/>
      <c r="BQ112" s="104"/>
      <c r="BR112" s="104"/>
      <c r="BS112" s="104"/>
      <c r="BT112" s="104"/>
      <c r="BU112" s="104"/>
      <c r="BV112" s="104"/>
      <c r="BW112" s="104"/>
      <c r="BX112" s="104"/>
      <c r="BY112" s="104"/>
      <c r="BZ112" s="104"/>
    </row>
    <row r="113" spans="16:78" x14ac:dyDescent="0.25">
      <c r="P113" s="46" t="s">
        <v>594</v>
      </c>
      <c r="BA113" s="189"/>
      <c r="BB113" s="189"/>
      <c r="BC113" s="190"/>
      <c r="BD113" s="190"/>
      <c r="BE113" s="189"/>
      <c r="BF113" s="104"/>
      <c r="BG113" s="104"/>
      <c r="BH113" s="104"/>
      <c r="BI113" s="104"/>
      <c r="BJ113" s="104"/>
      <c r="BK113" s="104"/>
      <c r="BL113" s="104"/>
      <c r="BM113" s="104"/>
      <c r="BN113" s="104"/>
      <c r="BO113" s="104"/>
      <c r="BP113" s="104"/>
      <c r="BQ113" s="104"/>
      <c r="BR113" s="104"/>
      <c r="BS113" s="104"/>
      <c r="BT113" s="104"/>
      <c r="BU113" s="104"/>
      <c r="BV113" s="104"/>
      <c r="BW113" s="104"/>
      <c r="BX113" s="104"/>
      <c r="BY113" s="104"/>
      <c r="BZ113" s="104"/>
    </row>
    <row r="114" spans="16:78" x14ac:dyDescent="0.25">
      <c r="P114" s="46" t="s">
        <v>595</v>
      </c>
      <c r="BA114" s="189"/>
      <c r="BB114" s="189"/>
      <c r="BC114" s="190"/>
      <c r="BD114" s="190"/>
      <c r="BE114" s="189"/>
      <c r="BF114" s="104"/>
      <c r="BG114" s="104"/>
      <c r="BH114" s="104"/>
      <c r="BI114" s="104"/>
      <c r="BJ114" s="104"/>
      <c r="BK114" s="104"/>
      <c r="BL114" s="104"/>
      <c r="BM114" s="104"/>
      <c r="BN114" s="104"/>
      <c r="BO114" s="104"/>
      <c r="BP114" s="104"/>
      <c r="BQ114" s="104"/>
      <c r="BR114" s="104"/>
      <c r="BS114" s="104"/>
      <c r="BT114" s="104"/>
      <c r="BU114" s="104"/>
      <c r="BV114" s="104"/>
      <c r="BW114" s="104"/>
      <c r="BX114" s="104"/>
      <c r="BY114" s="104"/>
      <c r="BZ114" s="104"/>
    </row>
    <row r="115" spans="16:78" x14ac:dyDescent="0.25">
      <c r="P115" s="46" t="s">
        <v>596</v>
      </c>
      <c r="BA115" s="189"/>
      <c r="BB115" s="189"/>
      <c r="BC115" s="190"/>
      <c r="BD115" s="190"/>
      <c r="BE115" s="189"/>
      <c r="BF115" s="104"/>
      <c r="BG115" s="104"/>
      <c r="BH115" s="104"/>
      <c r="BI115" s="104"/>
      <c r="BJ115" s="104"/>
      <c r="BK115" s="104"/>
      <c r="BL115" s="104"/>
      <c r="BM115" s="104"/>
      <c r="BN115" s="104"/>
      <c r="BO115" s="104"/>
      <c r="BP115" s="104"/>
      <c r="BQ115" s="104"/>
      <c r="BR115" s="104"/>
      <c r="BS115" s="104"/>
      <c r="BT115" s="104"/>
      <c r="BU115" s="104"/>
      <c r="BV115" s="104"/>
      <c r="BW115" s="104"/>
      <c r="BX115" s="104"/>
      <c r="BY115" s="104"/>
      <c r="BZ115" s="104"/>
    </row>
    <row r="116" spans="16:78" x14ac:dyDescent="0.25">
      <c r="P116" s="46" t="s">
        <v>597</v>
      </c>
      <c r="BA116" s="189"/>
      <c r="BB116" s="189"/>
      <c r="BC116" s="190"/>
      <c r="BD116" s="190"/>
      <c r="BE116" s="189"/>
      <c r="BF116" s="104"/>
      <c r="BG116" s="104"/>
      <c r="BH116" s="104"/>
      <c r="BI116" s="104"/>
      <c r="BJ116" s="104"/>
      <c r="BK116" s="104"/>
      <c r="BL116" s="104"/>
      <c r="BM116" s="104"/>
      <c r="BN116" s="104"/>
      <c r="BO116" s="104"/>
      <c r="BP116" s="104"/>
      <c r="BQ116" s="104"/>
      <c r="BR116" s="104"/>
      <c r="BS116" s="104"/>
      <c r="BT116" s="104"/>
      <c r="BU116" s="104"/>
      <c r="BV116" s="104"/>
      <c r="BW116" s="104"/>
      <c r="BX116" s="104"/>
      <c r="BY116" s="104"/>
      <c r="BZ116" s="104"/>
    </row>
    <row r="117" spans="16:78" x14ac:dyDescent="0.25">
      <c r="P117" s="46" t="s">
        <v>598</v>
      </c>
      <c r="BA117" s="189"/>
      <c r="BB117" s="189"/>
      <c r="BC117" s="190"/>
      <c r="BD117" s="190"/>
      <c r="BE117" s="189"/>
      <c r="BF117" s="104"/>
      <c r="BG117" s="104"/>
      <c r="BH117" s="104"/>
      <c r="BI117" s="104"/>
      <c r="BJ117" s="104"/>
      <c r="BK117" s="104"/>
      <c r="BL117" s="104"/>
      <c r="BM117" s="104"/>
      <c r="BN117" s="104"/>
      <c r="BO117" s="104"/>
      <c r="BP117" s="104"/>
      <c r="BQ117" s="104"/>
      <c r="BR117" s="104"/>
      <c r="BS117" s="104"/>
      <c r="BT117" s="104"/>
      <c r="BU117" s="104"/>
      <c r="BV117" s="104"/>
      <c r="BW117" s="104"/>
      <c r="BX117" s="104"/>
      <c r="BY117" s="104"/>
      <c r="BZ117" s="104"/>
    </row>
    <row r="118" spans="16:78" x14ac:dyDescent="0.25">
      <c r="P118" s="46" t="s">
        <v>599</v>
      </c>
      <c r="BA118" s="189"/>
      <c r="BB118" s="189"/>
      <c r="BC118" s="190"/>
      <c r="BD118" s="190"/>
      <c r="BE118" s="189"/>
      <c r="BF118" s="104"/>
      <c r="BG118" s="104"/>
      <c r="BH118" s="104"/>
      <c r="BI118" s="104"/>
      <c r="BJ118" s="104"/>
      <c r="BK118" s="104"/>
      <c r="BL118" s="104"/>
      <c r="BM118" s="104"/>
      <c r="BN118" s="104"/>
      <c r="BO118" s="104"/>
      <c r="BP118" s="104"/>
      <c r="BQ118" s="104"/>
      <c r="BR118" s="104"/>
      <c r="BS118" s="104"/>
      <c r="BT118" s="104"/>
      <c r="BU118" s="104"/>
      <c r="BV118" s="104"/>
      <c r="BW118" s="104"/>
      <c r="BX118" s="104"/>
      <c r="BY118" s="104"/>
      <c r="BZ118" s="104"/>
    </row>
    <row r="119" spans="16:78" x14ac:dyDescent="0.25">
      <c r="P119" s="46" t="s">
        <v>600</v>
      </c>
      <c r="BA119" s="189"/>
      <c r="BB119" s="189"/>
      <c r="BC119" s="190"/>
      <c r="BD119" s="190"/>
      <c r="BE119" s="189"/>
      <c r="BF119" s="104"/>
      <c r="BG119" s="104"/>
      <c r="BH119" s="104"/>
      <c r="BI119" s="104"/>
      <c r="BJ119" s="104"/>
      <c r="BK119" s="104"/>
      <c r="BL119" s="104"/>
      <c r="BM119" s="104"/>
      <c r="BN119" s="104"/>
      <c r="BO119" s="104"/>
      <c r="BP119" s="104"/>
      <c r="BQ119" s="104"/>
      <c r="BR119" s="104"/>
      <c r="BS119" s="104"/>
      <c r="BT119" s="104"/>
      <c r="BU119" s="104"/>
      <c r="BV119" s="104"/>
      <c r="BW119" s="104"/>
      <c r="BX119" s="104"/>
      <c r="BY119" s="104"/>
      <c r="BZ119" s="104"/>
    </row>
    <row r="120" spans="16:78" x14ac:dyDescent="0.25">
      <c r="P120" s="46" t="s">
        <v>601</v>
      </c>
      <c r="BA120" s="189"/>
      <c r="BB120" s="189"/>
      <c r="BC120" s="190"/>
      <c r="BD120" s="190"/>
      <c r="BE120" s="189"/>
      <c r="BF120" s="104"/>
      <c r="BG120" s="104"/>
      <c r="BH120" s="104"/>
      <c r="BI120" s="104"/>
      <c r="BJ120" s="104"/>
      <c r="BK120" s="104"/>
      <c r="BL120" s="104"/>
      <c r="BM120" s="104"/>
      <c r="BN120" s="104"/>
      <c r="BO120" s="104"/>
      <c r="BP120" s="104"/>
      <c r="BQ120" s="104"/>
      <c r="BR120" s="104"/>
      <c r="BS120" s="104"/>
      <c r="BT120" s="104"/>
      <c r="BU120" s="104"/>
      <c r="BV120" s="104"/>
      <c r="BW120" s="104"/>
      <c r="BX120" s="104"/>
      <c r="BY120" s="104"/>
      <c r="BZ120" s="104"/>
    </row>
    <row r="121" spans="16:78" x14ac:dyDescent="0.25">
      <c r="P121" s="46" t="s">
        <v>602</v>
      </c>
      <c r="BA121" s="189"/>
      <c r="BB121" s="189"/>
      <c r="BC121" s="190"/>
      <c r="BD121" s="190"/>
      <c r="BE121" s="189"/>
      <c r="BF121" s="104"/>
      <c r="BG121" s="104"/>
      <c r="BH121" s="104"/>
      <c r="BI121" s="104"/>
      <c r="BJ121" s="104"/>
      <c r="BK121" s="104"/>
      <c r="BL121" s="104"/>
      <c r="BM121" s="104"/>
      <c r="BN121" s="104"/>
      <c r="BO121" s="104"/>
      <c r="BP121" s="104"/>
      <c r="BQ121" s="104"/>
      <c r="BR121" s="104"/>
      <c r="BS121" s="104"/>
      <c r="BT121" s="104"/>
      <c r="BU121" s="104"/>
      <c r="BV121" s="104"/>
      <c r="BW121" s="104"/>
      <c r="BX121" s="104"/>
      <c r="BY121" s="104"/>
      <c r="BZ121" s="104"/>
    </row>
    <row r="122" spans="16:78" x14ac:dyDescent="0.25">
      <c r="P122" s="46" t="s">
        <v>603</v>
      </c>
      <c r="BA122" s="189"/>
      <c r="BB122" s="189"/>
      <c r="BC122" s="190"/>
      <c r="BD122" s="190"/>
      <c r="BE122" s="189"/>
      <c r="BF122" s="104"/>
      <c r="BG122" s="104"/>
      <c r="BH122" s="104"/>
      <c r="BI122" s="104"/>
      <c r="BJ122" s="104"/>
      <c r="BK122" s="104"/>
      <c r="BL122" s="104"/>
      <c r="BM122" s="104"/>
      <c r="BN122" s="104"/>
      <c r="BO122" s="104"/>
      <c r="BP122" s="104"/>
      <c r="BQ122" s="104"/>
      <c r="BR122" s="104"/>
      <c r="BS122" s="104"/>
      <c r="BT122" s="104"/>
      <c r="BU122" s="104"/>
      <c r="BV122" s="104"/>
      <c r="BW122" s="104"/>
      <c r="BX122" s="104"/>
      <c r="BY122" s="104"/>
      <c r="BZ122" s="104"/>
    </row>
    <row r="123" spans="16:78" x14ac:dyDescent="0.25">
      <c r="P123" s="46" t="s">
        <v>604</v>
      </c>
      <c r="BA123" s="189"/>
      <c r="BB123" s="189"/>
      <c r="BC123" s="190"/>
      <c r="BD123" s="190"/>
      <c r="BE123" s="189"/>
      <c r="BF123" s="104"/>
      <c r="BG123" s="104"/>
      <c r="BH123" s="104"/>
      <c r="BI123" s="104"/>
      <c r="BJ123" s="104"/>
      <c r="BK123" s="104"/>
      <c r="BL123" s="104"/>
      <c r="BM123" s="104"/>
      <c r="BN123" s="104"/>
      <c r="BO123" s="104"/>
      <c r="BP123" s="104"/>
      <c r="BQ123" s="104"/>
      <c r="BR123" s="104"/>
      <c r="BS123" s="104"/>
      <c r="BT123" s="104"/>
      <c r="BU123" s="104"/>
      <c r="BV123" s="104"/>
      <c r="BW123" s="104"/>
      <c r="BX123" s="104"/>
      <c r="BY123" s="104"/>
      <c r="BZ123" s="104"/>
    </row>
    <row r="124" spans="16:78" x14ac:dyDescent="0.25">
      <c r="P124" s="46" t="s">
        <v>605</v>
      </c>
      <c r="BA124" s="189"/>
      <c r="BB124" s="189"/>
      <c r="BC124" s="190"/>
      <c r="BD124" s="190"/>
      <c r="BE124" s="189"/>
      <c r="BF124" s="104"/>
      <c r="BG124" s="104"/>
      <c r="BH124" s="104"/>
      <c r="BI124" s="104"/>
      <c r="BJ124" s="104"/>
      <c r="BK124" s="104"/>
      <c r="BL124" s="104"/>
      <c r="BM124" s="104"/>
      <c r="BN124" s="104"/>
      <c r="BO124" s="104"/>
      <c r="BP124" s="104"/>
      <c r="BQ124" s="104"/>
      <c r="BR124" s="104"/>
      <c r="BS124" s="104"/>
      <c r="BT124" s="104"/>
      <c r="BU124" s="104"/>
      <c r="BV124" s="104"/>
      <c r="BW124" s="104"/>
      <c r="BX124" s="104"/>
      <c r="BY124" s="104"/>
      <c r="BZ124" s="104"/>
    </row>
    <row r="125" spans="16:78" x14ac:dyDescent="0.25">
      <c r="P125" s="46" t="s">
        <v>606</v>
      </c>
      <c r="BA125" s="189"/>
      <c r="BB125" s="189"/>
      <c r="BC125" s="190"/>
      <c r="BD125" s="190"/>
      <c r="BE125" s="189"/>
      <c r="BF125" s="104"/>
      <c r="BG125" s="104"/>
      <c r="BH125" s="104"/>
      <c r="BI125" s="104"/>
      <c r="BJ125" s="104"/>
      <c r="BK125" s="104"/>
      <c r="BL125" s="104"/>
      <c r="BM125" s="104"/>
      <c r="BN125" s="104"/>
      <c r="BO125" s="104"/>
      <c r="BP125" s="104"/>
      <c r="BQ125" s="104"/>
      <c r="BR125" s="104"/>
      <c r="BS125" s="104"/>
      <c r="BT125" s="104"/>
      <c r="BU125" s="104"/>
      <c r="BV125" s="104"/>
      <c r="BW125" s="104"/>
      <c r="BX125" s="104"/>
      <c r="BY125" s="104"/>
      <c r="BZ125" s="104"/>
    </row>
    <row r="126" spans="16:78" x14ac:dyDescent="0.25">
      <c r="P126" s="46" t="s">
        <v>607</v>
      </c>
      <c r="BA126" s="189"/>
      <c r="BB126" s="189"/>
      <c r="BC126" s="190"/>
      <c r="BD126" s="190"/>
      <c r="BE126" s="189"/>
      <c r="BF126" s="104"/>
      <c r="BG126" s="104"/>
      <c r="BH126" s="104"/>
      <c r="BI126" s="104"/>
      <c r="BJ126" s="104"/>
      <c r="BK126" s="104"/>
      <c r="BL126" s="104"/>
      <c r="BM126" s="104"/>
      <c r="BN126" s="104"/>
      <c r="BO126" s="104"/>
      <c r="BP126" s="104"/>
      <c r="BQ126" s="104"/>
      <c r="BR126" s="104"/>
      <c r="BS126" s="104"/>
      <c r="BT126" s="104"/>
      <c r="BU126" s="104"/>
      <c r="BV126" s="104"/>
      <c r="BW126" s="104"/>
      <c r="BX126" s="104"/>
      <c r="BY126" s="104"/>
      <c r="BZ126" s="104"/>
    </row>
    <row r="127" spans="16:78" x14ac:dyDescent="0.25">
      <c r="P127" s="89" t="s">
        <v>608</v>
      </c>
      <c r="BA127" s="189"/>
      <c r="BB127" s="189"/>
      <c r="BC127" s="190"/>
      <c r="BD127" s="190"/>
      <c r="BE127" s="189"/>
      <c r="BF127" s="104"/>
      <c r="BG127" s="104"/>
      <c r="BH127" s="104"/>
      <c r="BI127" s="104"/>
      <c r="BJ127" s="104"/>
      <c r="BK127" s="104"/>
      <c r="BL127" s="104"/>
      <c r="BM127" s="104"/>
      <c r="BN127" s="104"/>
      <c r="BO127" s="104"/>
      <c r="BP127" s="104"/>
      <c r="BQ127" s="104"/>
      <c r="BR127" s="104"/>
      <c r="BS127" s="104"/>
      <c r="BT127" s="104"/>
      <c r="BU127" s="104"/>
      <c r="BV127" s="104"/>
      <c r="BW127" s="104"/>
      <c r="BX127" s="104"/>
      <c r="BY127" s="104"/>
      <c r="BZ127" s="104"/>
    </row>
    <row r="128" spans="16:78" x14ac:dyDescent="0.25">
      <c r="P128" s="46" t="s">
        <v>609</v>
      </c>
      <c r="BA128" s="189"/>
      <c r="BB128" s="189"/>
      <c r="BC128" s="190"/>
      <c r="BD128" s="190"/>
      <c r="BE128" s="189"/>
      <c r="BF128" s="104"/>
      <c r="BG128" s="104"/>
      <c r="BH128" s="104"/>
      <c r="BI128" s="104"/>
      <c r="BJ128" s="104"/>
      <c r="BK128" s="104"/>
      <c r="BL128" s="104"/>
      <c r="BM128" s="104"/>
      <c r="BN128" s="104"/>
      <c r="BO128" s="104"/>
      <c r="BP128" s="104"/>
      <c r="BQ128" s="104"/>
      <c r="BR128" s="104"/>
      <c r="BS128" s="104"/>
      <c r="BT128" s="104"/>
      <c r="BU128" s="104"/>
      <c r="BV128" s="104"/>
      <c r="BW128" s="104"/>
      <c r="BX128" s="104"/>
      <c r="BY128" s="104"/>
      <c r="BZ128" s="104"/>
    </row>
    <row r="129" spans="16:78" x14ac:dyDescent="0.25">
      <c r="P129" s="46" t="s">
        <v>610</v>
      </c>
      <c r="BA129" s="189"/>
      <c r="BB129" s="189"/>
      <c r="BC129" s="190"/>
      <c r="BD129" s="190"/>
      <c r="BE129" s="189"/>
      <c r="BF129" s="104"/>
      <c r="BG129" s="104"/>
      <c r="BH129" s="104"/>
      <c r="BI129" s="104"/>
      <c r="BJ129" s="104"/>
      <c r="BK129" s="104"/>
      <c r="BL129" s="104"/>
      <c r="BM129" s="104"/>
      <c r="BN129" s="104"/>
      <c r="BO129" s="104"/>
      <c r="BP129" s="104"/>
      <c r="BQ129" s="104"/>
      <c r="BR129" s="104"/>
      <c r="BS129" s="104"/>
      <c r="BT129" s="104"/>
      <c r="BU129" s="104"/>
      <c r="BV129" s="104"/>
      <c r="BW129" s="104"/>
      <c r="BX129" s="104"/>
      <c r="BY129" s="104"/>
      <c r="BZ129" s="104"/>
    </row>
    <row r="130" spans="16:78" x14ac:dyDescent="0.25">
      <c r="P130" s="46" t="s">
        <v>611</v>
      </c>
      <c r="BA130" s="189"/>
      <c r="BB130" s="189"/>
      <c r="BC130" s="190"/>
      <c r="BD130" s="190"/>
      <c r="BE130" s="189"/>
      <c r="BF130" s="104"/>
      <c r="BG130" s="104"/>
      <c r="BH130" s="104"/>
      <c r="BI130" s="104"/>
      <c r="BJ130" s="104"/>
      <c r="BK130" s="104"/>
      <c r="BL130" s="104"/>
      <c r="BM130" s="104"/>
      <c r="BN130" s="104"/>
      <c r="BO130" s="104"/>
      <c r="BP130" s="104"/>
      <c r="BQ130" s="104"/>
      <c r="BR130" s="104"/>
      <c r="BS130" s="104"/>
      <c r="BT130" s="104"/>
      <c r="BU130" s="104"/>
      <c r="BV130" s="104"/>
      <c r="BW130" s="104"/>
      <c r="BX130" s="104"/>
      <c r="BY130" s="104"/>
      <c r="BZ130" s="104"/>
    </row>
    <row r="131" spans="16:78" x14ac:dyDescent="0.25">
      <c r="P131" s="46" t="s">
        <v>612</v>
      </c>
      <c r="BA131" s="189"/>
      <c r="BB131" s="189"/>
      <c r="BC131" s="190"/>
      <c r="BD131" s="190"/>
      <c r="BE131" s="189"/>
      <c r="BF131" s="104"/>
      <c r="BG131" s="104"/>
      <c r="BH131" s="104"/>
      <c r="BI131" s="104"/>
      <c r="BJ131" s="104"/>
      <c r="BK131" s="104"/>
      <c r="BL131" s="104"/>
      <c r="BM131" s="104"/>
      <c r="BN131" s="104"/>
      <c r="BO131" s="104"/>
      <c r="BP131" s="104"/>
      <c r="BQ131" s="104"/>
      <c r="BR131" s="104"/>
      <c r="BS131" s="104"/>
      <c r="BT131" s="104"/>
      <c r="BU131" s="104"/>
      <c r="BV131" s="104"/>
      <c r="BW131" s="104"/>
      <c r="BX131" s="104"/>
      <c r="BY131" s="104"/>
      <c r="BZ131" s="104"/>
    </row>
    <row r="132" spans="16:78" x14ac:dyDescent="0.25">
      <c r="P132" s="46" t="s">
        <v>613</v>
      </c>
      <c r="BA132" s="189"/>
      <c r="BB132" s="189"/>
      <c r="BC132" s="190"/>
      <c r="BD132" s="190"/>
      <c r="BE132" s="189"/>
      <c r="BF132" s="104"/>
      <c r="BG132" s="104"/>
      <c r="BH132" s="104"/>
      <c r="BI132" s="104"/>
      <c r="BJ132" s="104"/>
      <c r="BK132" s="104"/>
      <c r="BL132" s="104"/>
      <c r="BM132" s="104"/>
      <c r="BN132" s="104"/>
      <c r="BO132" s="104"/>
      <c r="BP132" s="104"/>
      <c r="BQ132" s="104"/>
      <c r="BR132" s="104"/>
      <c r="BS132" s="104"/>
      <c r="BT132" s="104"/>
      <c r="BU132" s="104"/>
      <c r="BV132" s="104"/>
      <c r="BW132" s="104"/>
      <c r="BX132" s="104"/>
      <c r="BY132" s="104"/>
      <c r="BZ132" s="104"/>
    </row>
    <row r="133" spans="16:78" x14ac:dyDescent="0.25">
      <c r="P133" s="46" t="s">
        <v>614</v>
      </c>
      <c r="BA133" s="189"/>
      <c r="BB133" s="189"/>
      <c r="BC133" s="190"/>
      <c r="BD133" s="190"/>
      <c r="BE133" s="189"/>
      <c r="BF133" s="104"/>
      <c r="BG133" s="104"/>
      <c r="BH133" s="104"/>
      <c r="BI133" s="104"/>
      <c r="BJ133" s="104"/>
      <c r="BK133" s="104"/>
      <c r="BL133" s="104"/>
      <c r="BM133" s="104"/>
      <c r="BN133" s="104"/>
      <c r="BO133" s="104"/>
      <c r="BP133" s="104"/>
      <c r="BQ133" s="104"/>
      <c r="BR133" s="104"/>
      <c r="BS133" s="104"/>
      <c r="BT133" s="104"/>
      <c r="BU133" s="104"/>
      <c r="BV133" s="104"/>
      <c r="BW133" s="104"/>
      <c r="BX133" s="104"/>
      <c r="BY133" s="104"/>
      <c r="BZ133" s="104"/>
    </row>
    <row r="134" spans="16:78" x14ac:dyDescent="0.25">
      <c r="P134" s="46" t="s">
        <v>615</v>
      </c>
      <c r="BA134" s="189"/>
      <c r="BB134" s="189"/>
      <c r="BC134" s="190"/>
      <c r="BD134" s="190"/>
      <c r="BE134" s="189"/>
      <c r="BF134" s="104"/>
      <c r="BG134" s="104"/>
      <c r="BH134" s="104"/>
      <c r="BI134" s="104"/>
      <c r="BJ134" s="104"/>
      <c r="BK134" s="104"/>
      <c r="BL134" s="104"/>
      <c r="BM134" s="104"/>
      <c r="BN134" s="104"/>
      <c r="BO134" s="104"/>
      <c r="BP134" s="104"/>
      <c r="BQ134" s="104"/>
      <c r="BR134" s="104"/>
      <c r="BS134" s="104"/>
      <c r="BT134" s="104"/>
      <c r="BU134" s="104"/>
      <c r="BV134" s="104"/>
      <c r="BW134" s="104"/>
      <c r="BX134" s="104"/>
      <c r="BY134" s="104"/>
      <c r="BZ134" s="104"/>
    </row>
    <row r="135" spans="16:78" x14ac:dyDescent="0.25">
      <c r="P135" s="46" t="s">
        <v>616</v>
      </c>
      <c r="BA135" s="189"/>
      <c r="BB135" s="189"/>
      <c r="BC135" s="190"/>
      <c r="BD135" s="190"/>
      <c r="BE135" s="189"/>
      <c r="BF135" s="104"/>
      <c r="BG135" s="104"/>
      <c r="BH135" s="104"/>
      <c r="BI135" s="104"/>
      <c r="BJ135" s="104"/>
      <c r="BK135" s="104"/>
      <c r="BL135" s="104"/>
      <c r="BM135" s="104"/>
      <c r="BN135" s="104"/>
      <c r="BO135" s="104"/>
      <c r="BP135" s="104"/>
      <c r="BQ135" s="104"/>
      <c r="BR135" s="104"/>
      <c r="BS135" s="104"/>
      <c r="BT135" s="104"/>
      <c r="BU135" s="104"/>
      <c r="BV135" s="104"/>
      <c r="BW135" s="104"/>
      <c r="BX135" s="104"/>
      <c r="BY135" s="104"/>
      <c r="BZ135" s="104"/>
    </row>
    <row r="136" spans="16:78" x14ac:dyDescent="0.25">
      <c r="P136" s="46" t="s">
        <v>617</v>
      </c>
      <c r="BA136" s="189"/>
      <c r="BB136" s="189"/>
      <c r="BC136" s="190"/>
      <c r="BD136" s="190"/>
      <c r="BE136" s="189"/>
      <c r="BF136" s="104"/>
      <c r="BG136" s="104"/>
      <c r="BH136" s="104"/>
      <c r="BI136" s="104"/>
      <c r="BJ136" s="104"/>
      <c r="BK136" s="104"/>
      <c r="BL136" s="104"/>
      <c r="BM136" s="104"/>
      <c r="BN136" s="104"/>
      <c r="BO136" s="104"/>
      <c r="BP136" s="104"/>
      <c r="BQ136" s="104"/>
      <c r="BR136" s="104"/>
      <c r="BS136" s="104"/>
      <c r="BT136" s="104"/>
      <c r="BU136" s="104"/>
      <c r="BV136" s="104"/>
      <c r="BW136" s="104"/>
      <c r="BX136" s="104"/>
      <c r="BY136" s="104"/>
      <c r="BZ136" s="104"/>
    </row>
    <row r="137" spans="16:78" x14ac:dyDescent="0.25">
      <c r="P137" s="46" t="s">
        <v>618</v>
      </c>
      <c r="BA137" s="189"/>
      <c r="BB137" s="189"/>
      <c r="BC137" s="190"/>
      <c r="BD137" s="190"/>
      <c r="BE137" s="189"/>
      <c r="BF137" s="104"/>
      <c r="BG137" s="104"/>
      <c r="BH137" s="104"/>
      <c r="BI137" s="104"/>
      <c r="BJ137" s="104"/>
      <c r="BK137" s="104"/>
      <c r="BL137" s="104"/>
      <c r="BM137" s="104"/>
      <c r="BN137" s="104"/>
      <c r="BO137" s="104"/>
      <c r="BP137" s="104"/>
      <c r="BQ137" s="104"/>
      <c r="BR137" s="104"/>
      <c r="BS137" s="104"/>
      <c r="BT137" s="104"/>
      <c r="BU137" s="104"/>
      <c r="BV137" s="104"/>
      <c r="BW137" s="104"/>
      <c r="BX137" s="104"/>
      <c r="BY137" s="104"/>
      <c r="BZ137" s="104"/>
    </row>
    <row r="138" spans="16:78" x14ac:dyDescent="0.25">
      <c r="P138" s="46" t="s">
        <v>619</v>
      </c>
      <c r="BA138" s="189"/>
      <c r="BB138" s="189"/>
      <c r="BC138" s="190"/>
      <c r="BD138" s="190"/>
      <c r="BE138" s="189"/>
      <c r="BF138" s="104"/>
      <c r="BG138" s="104"/>
      <c r="BH138" s="104"/>
      <c r="BI138" s="104"/>
      <c r="BJ138" s="104"/>
      <c r="BK138" s="104"/>
      <c r="BL138" s="104"/>
      <c r="BM138" s="104"/>
      <c r="BN138" s="104"/>
      <c r="BO138" s="104"/>
      <c r="BP138" s="104"/>
      <c r="BQ138" s="104"/>
      <c r="BR138" s="104"/>
      <c r="BS138" s="104"/>
      <c r="BT138" s="104"/>
      <c r="BU138" s="104"/>
      <c r="BV138" s="104"/>
      <c r="BW138" s="104"/>
      <c r="BX138" s="104"/>
      <c r="BY138" s="104"/>
      <c r="BZ138" s="104"/>
    </row>
    <row r="139" spans="16:78" x14ac:dyDescent="0.25">
      <c r="P139" s="46" t="s">
        <v>620</v>
      </c>
      <c r="BA139" s="189"/>
      <c r="BB139" s="189"/>
      <c r="BC139" s="190"/>
      <c r="BD139" s="190"/>
      <c r="BE139" s="189"/>
      <c r="BF139" s="104"/>
      <c r="BG139" s="104"/>
      <c r="BH139" s="104"/>
      <c r="BI139" s="104"/>
      <c r="BJ139" s="104"/>
      <c r="BK139" s="104"/>
      <c r="BL139" s="104"/>
      <c r="BM139" s="104"/>
      <c r="BN139" s="104"/>
      <c r="BO139" s="104"/>
      <c r="BP139" s="104"/>
      <c r="BQ139" s="104"/>
      <c r="BR139" s="104"/>
      <c r="BS139" s="104"/>
      <c r="BT139" s="104"/>
      <c r="BU139" s="104"/>
      <c r="BV139" s="104"/>
      <c r="BW139" s="104"/>
      <c r="BX139" s="104"/>
      <c r="BY139" s="104"/>
      <c r="BZ139" s="104"/>
    </row>
    <row r="140" spans="16:78" x14ac:dyDescent="0.25">
      <c r="P140" s="46" t="s">
        <v>621</v>
      </c>
      <c r="BA140" s="189"/>
      <c r="BB140" s="189"/>
      <c r="BC140" s="190"/>
      <c r="BD140" s="190"/>
      <c r="BE140" s="189"/>
      <c r="BF140" s="104"/>
      <c r="BG140" s="104"/>
      <c r="BH140" s="104"/>
      <c r="BI140" s="104"/>
      <c r="BJ140" s="104"/>
      <c r="BK140" s="104"/>
      <c r="BL140" s="104"/>
      <c r="BM140" s="104"/>
      <c r="BN140" s="104"/>
      <c r="BO140" s="104"/>
      <c r="BP140" s="104"/>
      <c r="BQ140" s="104"/>
      <c r="BR140" s="104"/>
      <c r="BS140" s="104"/>
      <c r="BT140" s="104"/>
      <c r="BU140" s="104"/>
      <c r="BV140" s="104"/>
      <c r="BW140" s="104"/>
      <c r="BX140" s="104"/>
      <c r="BY140" s="104"/>
      <c r="BZ140" s="104"/>
    </row>
    <row r="141" spans="16:78" x14ac:dyDescent="0.25">
      <c r="P141" s="46" t="s">
        <v>622</v>
      </c>
      <c r="BA141" s="189"/>
      <c r="BB141" s="189"/>
      <c r="BC141" s="190"/>
      <c r="BD141" s="190"/>
      <c r="BE141" s="189"/>
      <c r="BF141" s="104"/>
      <c r="BG141" s="104"/>
      <c r="BH141" s="104"/>
      <c r="BI141" s="104"/>
      <c r="BJ141" s="104"/>
      <c r="BK141" s="104"/>
      <c r="BL141" s="104"/>
      <c r="BM141" s="104"/>
      <c r="BN141" s="104"/>
      <c r="BO141" s="104"/>
      <c r="BP141" s="104"/>
      <c r="BQ141" s="104"/>
      <c r="BR141" s="104"/>
      <c r="BS141" s="104"/>
      <c r="BT141" s="104"/>
      <c r="BU141" s="104"/>
      <c r="BV141" s="104"/>
      <c r="BW141" s="104"/>
      <c r="BX141" s="104"/>
      <c r="BY141" s="104"/>
      <c r="BZ141" s="104"/>
    </row>
    <row r="142" spans="16:78" x14ac:dyDescent="0.25">
      <c r="P142" s="46" t="s">
        <v>623</v>
      </c>
      <c r="BA142" s="189"/>
      <c r="BB142" s="189"/>
      <c r="BC142" s="190"/>
      <c r="BD142" s="190"/>
      <c r="BE142" s="189"/>
      <c r="BF142" s="104"/>
      <c r="BG142" s="104"/>
      <c r="BH142" s="104"/>
      <c r="BI142" s="104"/>
      <c r="BJ142" s="104"/>
      <c r="BK142" s="104"/>
      <c r="BL142" s="104"/>
      <c r="BM142" s="104"/>
      <c r="BN142" s="104"/>
      <c r="BO142" s="104"/>
      <c r="BP142" s="104"/>
      <c r="BQ142" s="104"/>
      <c r="BR142" s="104"/>
      <c r="BS142" s="104"/>
      <c r="BT142" s="104"/>
      <c r="BU142" s="104"/>
      <c r="BV142" s="104"/>
      <c r="BW142" s="104"/>
      <c r="BX142" s="104"/>
      <c r="BY142" s="104"/>
      <c r="BZ142" s="104"/>
    </row>
    <row r="143" spans="16:78" x14ac:dyDescent="0.25">
      <c r="P143" s="46" t="s">
        <v>624</v>
      </c>
      <c r="BA143" s="189"/>
      <c r="BB143" s="189"/>
      <c r="BC143" s="190"/>
      <c r="BD143" s="190"/>
      <c r="BE143" s="189"/>
      <c r="BF143" s="104"/>
      <c r="BG143" s="104"/>
      <c r="BH143" s="104"/>
      <c r="BI143" s="104"/>
      <c r="BJ143" s="104"/>
      <c r="BK143" s="104"/>
      <c r="BL143" s="104"/>
      <c r="BM143" s="104"/>
      <c r="BN143" s="104"/>
      <c r="BO143" s="104"/>
      <c r="BP143" s="104"/>
      <c r="BQ143" s="104"/>
      <c r="BR143" s="104"/>
      <c r="BS143" s="104"/>
      <c r="BT143" s="104"/>
      <c r="BU143" s="104"/>
      <c r="BV143" s="104"/>
      <c r="BW143" s="104"/>
      <c r="BX143" s="104"/>
      <c r="BY143" s="104"/>
      <c r="BZ143" s="104"/>
    </row>
    <row r="144" spans="16:78" x14ac:dyDescent="0.25">
      <c r="P144" s="46" t="s">
        <v>625</v>
      </c>
      <c r="BA144" s="189"/>
      <c r="BB144" s="189"/>
      <c r="BC144" s="190"/>
      <c r="BD144" s="190"/>
      <c r="BE144" s="189"/>
      <c r="BF144" s="104"/>
      <c r="BG144" s="104"/>
      <c r="BH144" s="104"/>
      <c r="BI144" s="104"/>
      <c r="BJ144" s="104"/>
      <c r="BK144" s="104"/>
      <c r="BL144" s="104"/>
      <c r="BM144" s="104"/>
      <c r="BN144" s="104"/>
      <c r="BO144" s="104"/>
      <c r="BP144" s="104"/>
      <c r="BQ144" s="104"/>
      <c r="BR144" s="104"/>
      <c r="BS144" s="104"/>
      <c r="BT144" s="104"/>
      <c r="BU144" s="104"/>
      <c r="BV144" s="104"/>
      <c r="BW144" s="104"/>
      <c r="BX144" s="104"/>
      <c r="BY144" s="104"/>
      <c r="BZ144" s="104"/>
    </row>
    <row r="145" spans="16:78" x14ac:dyDescent="0.25">
      <c r="P145" s="46" t="s">
        <v>626</v>
      </c>
      <c r="BA145" s="189"/>
      <c r="BB145" s="189"/>
      <c r="BC145" s="190"/>
      <c r="BD145" s="190"/>
      <c r="BE145" s="189"/>
      <c r="BF145" s="104"/>
      <c r="BG145" s="104"/>
      <c r="BH145" s="104"/>
      <c r="BI145" s="104"/>
      <c r="BJ145" s="104"/>
      <c r="BK145" s="104"/>
      <c r="BL145" s="104"/>
      <c r="BM145" s="104"/>
      <c r="BN145" s="104"/>
      <c r="BO145" s="104"/>
      <c r="BP145" s="104"/>
      <c r="BQ145" s="104"/>
      <c r="BR145" s="104"/>
      <c r="BS145" s="104"/>
      <c r="BT145" s="104"/>
      <c r="BU145" s="104"/>
      <c r="BV145" s="104"/>
      <c r="BW145" s="104"/>
      <c r="BX145" s="104"/>
      <c r="BY145" s="104"/>
      <c r="BZ145" s="104"/>
    </row>
    <row r="146" spans="16:78" x14ac:dyDescent="0.25">
      <c r="P146" s="46" t="s">
        <v>627</v>
      </c>
      <c r="BA146" s="189"/>
      <c r="BB146" s="189"/>
      <c r="BC146" s="190"/>
      <c r="BD146" s="190"/>
      <c r="BE146" s="189"/>
      <c r="BF146" s="104"/>
      <c r="BG146" s="104"/>
      <c r="BH146" s="104"/>
      <c r="BI146" s="104"/>
      <c r="BJ146" s="104"/>
      <c r="BK146" s="104"/>
      <c r="BL146" s="104"/>
      <c r="BM146" s="104"/>
      <c r="BN146" s="104"/>
      <c r="BO146" s="104"/>
      <c r="BP146" s="104"/>
      <c r="BQ146" s="104"/>
      <c r="BR146" s="104"/>
      <c r="BS146" s="104"/>
      <c r="BT146" s="104"/>
      <c r="BU146" s="104"/>
      <c r="BV146" s="104"/>
      <c r="BW146" s="104"/>
      <c r="BX146" s="104"/>
      <c r="BY146" s="104"/>
      <c r="BZ146" s="104"/>
    </row>
    <row r="147" spans="16:78" x14ac:dyDescent="0.25">
      <c r="P147" s="46" t="s">
        <v>629</v>
      </c>
      <c r="BA147" s="189"/>
      <c r="BB147" s="189"/>
      <c r="BC147" s="190"/>
      <c r="BD147" s="190"/>
      <c r="BE147" s="189"/>
      <c r="BF147" s="104"/>
      <c r="BG147" s="104"/>
      <c r="BH147" s="104"/>
      <c r="BI147" s="104"/>
      <c r="BJ147" s="104"/>
      <c r="BK147" s="104"/>
      <c r="BL147" s="104"/>
      <c r="BM147" s="104"/>
      <c r="BN147" s="104"/>
      <c r="BO147" s="104"/>
      <c r="BP147" s="104"/>
      <c r="BQ147" s="104"/>
      <c r="BR147" s="104"/>
      <c r="BS147" s="104"/>
      <c r="BT147" s="104"/>
      <c r="BU147" s="104"/>
      <c r="BV147" s="104"/>
      <c r="BW147" s="104"/>
      <c r="BX147" s="104"/>
      <c r="BY147" s="104"/>
      <c r="BZ147" s="104"/>
    </row>
    <row r="148" spans="16:78" x14ac:dyDescent="0.25">
      <c r="P148" s="46" t="s">
        <v>631</v>
      </c>
      <c r="BA148" s="189"/>
      <c r="BB148" s="189"/>
      <c r="BC148" s="190"/>
      <c r="BD148" s="190"/>
      <c r="BE148" s="189"/>
      <c r="BF148" s="104"/>
      <c r="BG148" s="104"/>
      <c r="BH148" s="104"/>
      <c r="BI148" s="104"/>
      <c r="BJ148" s="104"/>
      <c r="BK148" s="104"/>
      <c r="BL148" s="104"/>
      <c r="BM148" s="104"/>
      <c r="BN148" s="104"/>
      <c r="BO148" s="104"/>
      <c r="BP148" s="104"/>
      <c r="BQ148" s="104"/>
      <c r="BR148" s="104"/>
      <c r="BS148" s="104"/>
      <c r="BT148" s="104"/>
      <c r="BU148" s="104"/>
      <c r="BV148" s="104"/>
      <c r="BW148" s="104"/>
      <c r="BX148" s="104"/>
      <c r="BY148" s="104"/>
      <c r="BZ148" s="104"/>
    </row>
    <row r="149" spans="16:78" x14ac:dyDescent="0.25">
      <c r="P149" s="46" t="s">
        <v>630</v>
      </c>
      <c r="BA149" s="189"/>
      <c r="BB149" s="189"/>
      <c r="BC149" s="190"/>
      <c r="BD149" s="190"/>
      <c r="BE149" s="189"/>
      <c r="BF149" s="104"/>
      <c r="BG149" s="104"/>
      <c r="BH149" s="104"/>
      <c r="BI149" s="104"/>
      <c r="BJ149" s="104"/>
      <c r="BK149" s="104"/>
      <c r="BL149" s="104"/>
      <c r="BM149" s="104"/>
      <c r="BN149" s="104"/>
      <c r="BO149" s="104"/>
      <c r="BP149" s="104"/>
      <c r="BQ149" s="104"/>
      <c r="BR149" s="104"/>
      <c r="BS149" s="104"/>
      <c r="BT149" s="104"/>
      <c r="BU149" s="104"/>
      <c r="BV149" s="104"/>
      <c r="BW149" s="104"/>
      <c r="BX149" s="104"/>
      <c r="BY149" s="104"/>
      <c r="BZ149" s="104"/>
    </row>
    <row r="150" spans="16:78" x14ac:dyDescent="0.25">
      <c r="P150" s="46" t="s">
        <v>632</v>
      </c>
      <c r="BA150" s="189"/>
      <c r="BB150" s="189"/>
      <c r="BC150" s="190"/>
      <c r="BD150" s="190"/>
      <c r="BE150" s="189"/>
      <c r="BF150" s="104"/>
      <c r="BG150" s="104"/>
      <c r="BH150" s="104"/>
      <c r="BI150" s="104"/>
      <c r="BJ150" s="104"/>
      <c r="BK150" s="104"/>
      <c r="BL150" s="104"/>
      <c r="BM150" s="104"/>
      <c r="BN150" s="104"/>
      <c r="BO150" s="104"/>
      <c r="BP150" s="104"/>
      <c r="BQ150" s="104"/>
      <c r="BR150" s="104"/>
      <c r="BS150" s="104"/>
      <c r="BT150" s="104"/>
      <c r="BU150" s="104"/>
      <c r="BV150" s="104"/>
      <c r="BW150" s="104"/>
      <c r="BX150" s="104"/>
      <c r="BY150" s="104"/>
      <c r="BZ150" s="104"/>
    </row>
    <row r="151" spans="16:78" x14ac:dyDescent="0.25">
      <c r="P151" s="46" t="s">
        <v>633</v>
      </c>
      <c r="BA151" s="189"/>
      <c r="BB151" s="189"/>
      <c r="BC151" s="190"/>
      <c r="BD151" s="190"/>
      <c r="BE151" s="189"/>
      <c r="BF151" s="104"/>
      <c r="BG151" s="104"/>
      <c r="BH151" s="104"/>
      <c r="BI151" s="104"/>
      <c r="BJ151" s="104"/>
      <c r="BK151" s="104"/>
      <c r="BL151" s="104"/>
      <c r="BM151" s="104"/>
      <c r="BN151" s="104"/>
      <c r="BO151" s="104"/>
      <c r="BP151" s="104"/>
      <c r="BQ151" s="104"/>
      <c r="BR151" s="104"/>
      <c r="BS151" s="104"/>
      <c r="BT151" s="104"/>
      <c r="BU151" s="104"/>
      <c r="BV151" s="104"/>
      <c r="BW151" s="104"/>
      <c r="BX151" s="104"/>
      <c r="BY151" s="104"/>
      <c r="BZ151" s="104"/>
    </row>
    <row r="152" spans="16:78" x14ac:dyDescent="0.25">
      <c r="P152" s="46" t="s">
        <v>634</v>
      </c>
      <c r="BA152" s="189"/>
      <c r="BB152" s="189"/>
      <c r="BC152" s="190"/>
      <c r="BD152" s="190"/>
      <c r="BE152" s="189"/>
      <c r="BF152" s="104"/>
      <c r="BG152" s="104"/>
      <c r="BH152" s="104"/>
      <c r="BI152" s="104"/>
      <c r="BJ152" s="104"/>
      <c r="BK152" s="104"/>
      <c r="BL152" s="104"/>
      <c r="BM152" s="104"/>
      <c r="BN152" s="104"/>
      <c r="BO152" s="104"/>
      <c r="BP152" s="104"/>
      <c r="BQ152" s="104"/>
      <c r="BR152" s="104"/>
      <c r="BS152" s="104"/>
      <c r="BT152" s="104"/>
      <c r="BU152" s="104"/>
      <c r="BV152" s="104"/>
      <c r="BW152" s="104"/>
      <c r="BX152" s="104"/>
      <c r="BY152" s="104"/>
      <c r="BZ152" s="104"/>
    </row>
    <row r="153" spans="16:78" x14ac:dyDescent="0.25">
      <c r="P153" s="46" t="s">
        <v>635</v>
      </c>
      <c r="BA153" s="189"/>
      <c r="BB153" s="189"/>
      <c r="BC153" s="190"/>
      <c r="BD153" s="190"/>
      <c r="BE153" s="189"/>
      <c r="BF153" s="104"/>
      <c r="BG153" s="104"/>
      <c r="BH153" s="104"/>
      <c r="BI153" s="104"/>
      <c r="BJ153" s="104"/>
      <c r="BK153" s="104"/>
      <c r="BL153" s="104"/>
      <c r="BM153" s="104"/>
      <c r="BN153" s="104"/>
      <c r="BO153" s="104"/>
      <c r="BP153" s="104"/>
      <c r="BQ153" s="104"/>
      <c r="BR153" s="104"/>
      <c r="BS153" s="104"/>
      <c r="BT153" s="104"/>
      <c r="BU153" s="104"/>
      <c r="BV153" s="104"/>
      <c r="BW153" s="104"/>
      <c r="BX153" s="104"/>
      <c r="BY153" s="104"/>
      <c r="BZ153" s="104"/>
    </row>
    <row r="154" spans="16:78" x14ac:dyDescent="0.25">
      <c r="P154" s="46" t="s">
        <v>636</v>
      </c>
      <c r="BA154" s="189"/>
      <c r="BB154" s="189"/>
      <c r="BC154" s="190"/>
      <c r="BD154" s="190"/>
      <c r="BE154" s="189"/>
      <c r="BF154" s="104"/>
      <c r="BG154" s="104"/>
      <c r="BH154" s="104"/>
      <c r="BI154" s="104"/>
      <c r="BJ154" s="104"/>
      <c r="BK154" s="104"/>
      <c r="BL154" s="104"/>
      <c r="BM154" s="104"/>
      <c r="BN154" s="104"/>
      <c r="BO154" s="104"/>
      <c r="BP154" s="104"/>
      <c r="BQ154" s="104"/>
      <c r="BR154" s="104"/>
      <c r="BS154" s="104"/>
      <c r="BT154" s="104"/>
      <c r="BU154" s="104"/>
      <c r="BV154" s="104"/>
      <c r="BW154" s="104"/>
      <c r="BX154" s="104"/>
      <c r="BY154" s="104"/>
      <c r="BZ154" s="104"/>
    </row>
    <row r="155" spans="16:78" x14ac:dyDescent="0.25">
      <c r="P155" s="46" t="s">
        <v>637</v>
      </c>
      <c r="BA155" s="189"/>
      <c r="BB155" s="189"/>
      <c r="BC155" s="190"/>
      <c r="BD155" s="190"/>
      <c r="BE155" s="189"/>
      <c r="BF155" s="104"/>
      <c r="BG155" s="104"/>
      <c r="BH155" s="104"/>
      <c r="BI155" s="104"/>
      <c r="BJ155" s="104"/>
      <c r="BK155" s="104"/>
      <c r="BL155" s="104"/>
      <c r="BM155" s="104"/>
      <c r="BN155" s="104"/>
      <c r="BO155" s="104"/>
      <c r="BP155" s="104"/>
      <c r="BQ155" s="104"/>
      <c r="BR155" s="104"/>
      <c r="BS155" s="104"/>
      <c r="BT155" s="104"/>
      <c r="BU155" s="104"/>
      <c r="BV155" s="104"/>
      <c r="BW155" s="104"/>
      <c r="BX155" s="104"/>
      <c r="BY155" s="104"/>
      <c r="BZ155" s="104"/>
    </row>
    <row r="156" spans="16:78" x14ac:dyDescent="0.25">
      <c r="P156" s="46" t="s">
        <v>638</v>
      </c>
      <c r="BA156" s="189"/>
      <c r="BB156" s="189"/>
      <c r="BC156" s="190"/>
      <c r="BD156" s="190"/>
      <c r="BE156" s="189"/>
      <c r="BF156" s="104"/>
      <c r="BG156" s="104"/>
      <c r="BH156" s="104"/>
      <c r="BI156" s="104"/>
      <c r="BJ156" s="104"/>
      <c r="BK156" s="104"/>
      <c r="BL156" s="104"/>
      <c r="BM156" s="104"/>
      <c r="BN156" s="104"/>
      <c r="BO156" s="104"/>
      <c r="BP156" s="104"/>
      <c r="BQ156" s="104"/>
      <c r="BR156" s="104"/>
      <c r="BS156" s="104"/>
      <c r="BT156" s="104"/>
      <c r="BU156" s="104"/>
      <c r="BV156" s="104"/>
      <c r="BW156" s="104"/>
      <c r="BX156" s="104"/>
      <c r="BY156" s="104"/>
      <c r="BZ156" s="104"/>
    </row>
    <row r="157" spans="16:78" x14ac:dyDescent="0.25">
      <c r="P157" s="46" t="s">
        <v>639</v>
      </c>
      <c r="BA157" s="189"/>
      <c r="BB157" s="189"/>
      <c r="BC157" s="190"/>
      <c r="BD157" s="190"/>
      <c r="BE157" s="189"/>
      <c r="BF157" s="104"/>
      <c r="BG157" s="104"/>
      <c r="BH157" s="104"/>
      <c r="BI157" s="104"/>
      <c r="BJ157" s="104"/>
      <c r="BK157" s="104"/>
      <c r="BL157" s="104"/>
      <c r="BM157" s="104"/>
      <c r="BN157" s="104"/>
      <c r="BO157" s="104"/>
      <c r="BP157" s="104"/>
      <c r="BQ157" s="104"/>
      <c r="BR157" s="104"/>
      <c r="BS157" s="104"/>
      <c r="BT157" s="104"/>
      <c r="BU157" s="104"/>
      <c r="BV157" s="104"/>
      <c r="BW157" s="104"/>
      <c r="BX157" s="104"/>
      <c r="BY157" s="104"/>
      <c r="BZ157" s="104"/>
    </row>
    <row r="158" spans="16:78" x14ac:dyDescent="0.25">
      <c r="P158" s="46" t="s">
        <v>640</v>
      </c>
      <c r="BA158" s="189"/>
      <c r="BB158" s="189"/>
      <c r="BC158" s="190"/>
      <c r="BD158" s="190"/>
      <c r="BE158" s="189"/>
      <c r="BF158" s="104"/>
      <c r="BG158" s="104"/>
      <c r="BH158" s="104"/>
      <c r="BI158" s="104"/>
      <c r="BJ158" s="104"/>
      <c r="BK158" s="104"/>
      <c r="BL158" s="104"/>
      <c r="BM158" s="104"/>
      <c r="BN158" s="104"/>
      <c r="BO158" s="104"/>
      <c r="BP158" s="104"/>
      <c r="BQ158" s="104"/>
      <c r="BR158" s="104"/>
      <c r="BS158" s="104"/>
      <c r="BT158" s="104"/>
      <c r="BU158" s="104"/>
      <c r="BV158" s="104"/>
      <c r="BW158" s="104"/>
      <c r="BX158" s="104"/>
      <c r="BY158" s="104"/>
      <c r="BZ158" s="104"/>
    </row>
    <row r="159" spans="16:78" x14ac:dyDescent="0.25">
      <c r="P159" s="46" t="s">
        <v>641</v>
      </c>
      <c r="BA159" s="189"/>
      <c r="BB159" s="189"/>
      <c r="BC159" s="190"/>
      <c r="BD159" s="190"/>
      <c r="BE159" s="189"/>
      <c r="BF159" s="104"/>
      <c r="BG159" s="104"/>
      <c r="BH159" s="104"/>
      <c r="BI159" s="104"/>
      <c r="BJ159" s="104"/>
      <c r="BK159" s="104"/>
      <c r="BL159" s="104"/>
      <c r="BM159" s="104"/>
      <c r="BN159" s="104"/>
      <c r="BO159" s="104"/>
      <c r="BP159" s="104"/>
      <c r="BQ159" s="104"/>
      <c r="BR159" s="104"/>
      <c r="BS159" s="104"/>
      <c r="BT159" s="104"/>
      <c r="BU159" s="104"/>
      <c r="BV159" s="104"/>
      <c r="BW159" s="104"/>
      <c r="BX159" s="104"/>
      <c r="BY159" s="104"/>
      <c r="BZ159" s="104"/>
    </row>
    <row r="160" spans="16:78" x14ac:dyDescent="0.25">
      <c r="P160" s="46" t="s">
        <v>642</v>
      </c>
      <c r="BA160" s="189"/>
      <c r="BB160" s="189"/>
      <c r="BC160" s="190"/>
      <c r="BD160" s="190"/>
      <c r="BE160" s="189"/>
      <c r="BF160" s="104"/>
      <c r="BG160" s="104"/>
      <c r="BH160" s="104"/>
      <c r="BI160" s="104"/>
      <c r="BJ160" s="104"/>
      <c r="BK160" s="104"/>
      <c r="BL160" s="104"/>
      <c r="BM160" s="104"/>
      <c r="BN160" s="104"/>
      <c r="BO160" s="104"/>
      <c r="BP160" s="104"/>
      <c r="BQ160" s="104"/>
      <c r="BR160" s="104"/>
      <c r="BS160" s="104"/>
      <c r="BT160" s="104"/>
      <c r="BU160" s="104"/>
      <c r="BV160" s="104"/>
      <c r="BW160" s="104"/>
      <c r="BX160" s="104"/>
      <c r="BY160" s="104"/>
      <c r="BZ160" s="104"/>
    </row>
    <row r="161" spans="16:78" x14ac:dyDescent="0.25">
      <c r="P161" s="46" t="s">
        <v>643</v>
      </c>
      <c r="BA161" s="189"/>
      <c r="BB161" s="189"/>
      <c r="BC161" s="190"/>
      <c r="BD161" s="190"/>
      <c r="BE161" s="189"/>
      <c r="BF161" s="104"/>
      <c r="BG161" s="104"/>
      <c r="BH161" s="104"/>
      <c r="BI161" s="104"/>
      <c r="BJ161" s="104"/>
      <c r="BK161" s="104"/>
      <c r="BL161" s="104"/>
      <c r="BM161" s="104"/>
      <c r="BN161" s="104"/>
      <c r="BO161" s="104"/>
      <c r="BP161" s="104"/>
      <c r="BQ161" s="104"/>
      <c r="BR161" s="104"/>
      <c r="BS161" s="104"/>
      <c r="BT161" s="104"/>
      <c r="BU161" s="104"/>
      <c r="BV161" s="104"/>
      <c r="BW161" s="104"/>
      <c r="BX161" s="104"/>
      <c r="BY161" s="104"/>
      <c r="BZ161" s="104"/>
    </row>
    <row r="162" spans="16:78" x14ac:dyDescent="0.25">
      <c r="P162" s="46" t="s">
        <v>644</v>
      </c>
      <c r="BA162" s="189"/>
      <c r="BB162" s="189"/>
      <c r="BC162" s="190"/>
      <c r="BD162" s="190"/>
      <c r="BE162" s="189"/>
      <c r="BF162" s="104"/>
      <c r="BG162" s="104"/>
      <c r="BH162" s="104"/>
      <c r="BI162" s="104"/>
      <c r="BJ162" s="104"/>
      <c r="BK162" s="104"/>
      <c r="BL162" s="104"/>
      <c r="BM162" s="104"/>
      <c r="BN162" s="104"/>
      <c r="BO162" s="104"/>
      <c r="BP162" s="104"/>
      <c r="BQ162" s="104"/>
      <c r="BR162" s="104"/>
      <c r="BS162" s="104"/>
      <c r="BT162" s="104"/>
      <c r="BU162" s="104"/>
      <c r="BV162" s="104"/>
      <c r="BW162" s="104"/>
      <c r="BX162" s="104"/>
      <c r="BY162" s="104"/>
      <c r="BZ162" s="104"/>
    </row>
    <row r="163" spans="16:78" x14ac:dyDescent="0.25">
      <c r="P163" s="46" t="s">
        <v>645</v>
      </c>
      <c r="BA163" s="189"/>
      <c r="BB163" s="189"/>
      <c r="BC163" s="190"/>
      <c r="BD163" s="190"/>
      <c r="BE163" s="189"/>
      <c r="BF163" s="104"/>
      <c r="BG163" s="104"/>
      <c r="BH163" s="104"/>
      <c r="BI163" s="104"/>
      <c r="BJ163" s="104"/>
      <c r="BK163" s="104"/>
      <c r="BL163" s="104"/>
      <c r="BM163" s="104"/>
      <c r="BN163" s="104"/>
      <c r="BO163" s="104"/>
      <c r="BP163" s="104"/>
      <c r="BQ163" s="104"/>
      <c r="BR163" s="104"/>
      <c r="BS163" s="104"/>
      <c r="BT163" s="104"/>
      <c r="BU163" s="104"/>
      <c r="BV163" s="104"/>
      <c r="BW163" s="104"/>
      <c r="BX163" s="104"/>
      <c r="BY163" s="104"/>
      <c r="BZ163" s="104"/>
    </row>
    <row r="164" spans="16:78" x14ac:dyDescent="0.25">
      <c r="P164" s="46" t="s">
        <v>646</v>
      </c>
      <c r="BA164" s="189"/>
      <c r="BB164" s="189"/>
      <c r="BC164" s="190"/>
      <c r="BD164" s="190"/>
      <c r="BE164" s="189"/>
      <c r="BF164" s="104"/>
      <c r="BG164" s="104"/>
      <c r="BH164" s="104"/>
      <c r="BI164" s="104"/>
      <c r="BJ164" s="104"/>
      <c r="BK164" s="104"/>
      <c r="BL164" s="104"/>
      <c r="BM164" s="104"/>
      <c r="BN164" s="104"/>
      <c r="BO164" s="104"/>
      <c r="BP164" s="104"/>
      <c r="BQ164" s="104"/>
      <c r="BR164" s="104"/>
      <c r="BS164" s="104"/>
      <c r="BT164" s="104"/>
      <c r="BU164" s="104"/>
      <c r="BV164" s="104"/>
      <c r="BW164" s="104"/>
      <c r="BX164" s="104"/>
      <c r="BY164" s="104"/>
      <c r="BZ164" s="104"/>
    </row>
    <row r="165" spans="16:78" x14ac:dyDescent="0.25">
      <c r="P165" s="46" t="s">
        <v>647</v>
      </c>
      <c r="BA165" s="189"/>
      <c r="BB165" s="189"/>
      <c r="BC165" s="190"/>
      <c r="BD165" s="190"/>
      <c r="BE165" s="189"/>
      <c r="BF165" s="104"/>
      <c r="BG165" s="104"/>
      <c r="BH165" s="104"/>
      <c r="BI165" s="104"/>
      <c r="BJ165" s="104"/>
      <c r="BK165" s="104"/>
      <c r="BL165" s="104"/>
      <c r="BM165" s="104"/>
      <c r="BN165" s="104"/>
      <c r="BO165" s="104"/>
      <c r="BP165" s="104"/>
      <c r="BQ165" s="104"/>
      <c r="BR165" s="104"/>
      <c r="BS165" s="104"/>
      <c r="BT165" s="104"/>
      <c r="BU165" s="104"/>
      <c r="BV165" s="104"/>
      <c r="BW165" s="104"/>
      <c r="BX165" s="104"/>
      <c r="BY165" s="104"/>
      <c r="BZ165" s="104"/>
    </row>
    <row r="166" spans="16:78" x14ac:dyDescent="0.25">
      <c r="P166" s="46" t="s">
        <v>648</v>
      </c>
      <c r="BA166" s="189"/>
      <c r="BB166" s="189"/>
      <c r="BC166" s="190"/>
      <c r="BD166" s="190"/>
      <c r="BE166" s="189"/>
      <c r="BF166" s="104"/>
      <c r="BG166" s="104"/>
      <c r="BH166" s="104"/>
      <c r="BI166" s="104"/>
      <c r="BJ166" s="104"/>
      <c r="BK166" s="104"/>
      <c r="BL166" s="104"/>
      <c r="BM166" s="104"/>
      <c r="BN166" s="104"/>
      <c r="BO166" s="104"/>
      <c r="BP166" s="104"/>
      <c r="BQ166" s="104"/>
      <c r="BR166" s="104"/>
      <c r="BS166" s="104"/>
      <c r="BT166" s="104"/>
      <c r="BU166" s="104"/>
      <c r="BV166" s="104"/>
      <c r="BW166" s="104"/>
      <c r="BX166" s="104"/>
      <c r="BY166" s="104"/>
      <c r="BZ166" s="104"/>
    </row>
    <row r="167" spans="16:78" x14ac:dyDescent="0.25">
      <c r="P167" s="46" t="s">
        <v>649</v>
      </c>
      <c r="BA167" s="189"/>
      <c r="BB167" s="189"/>
      <c r="BC167" s="190"/>
      <c r="BD167" s="190"/>
      <c r="BE167" s="189"/>
      <c r="BF167" s="104"/>
      <c r="BG167" s="104"/>
      <c r="BH167" s="104"/>
      <c r="BI167" s="104"/>
      <c r="BJ167" s="104"/>
      <c r="BK167" s="104"/>
      <c r="BL167" s="104"/>
      <c r="BM167" s="104"/>
      <c r="BN167" s="104"/>
      <c r="BO167" s="104"/>
      <c r="BP167" s="104"/>
      <c r="BQ167" s="104"/>
      <c r="BR167" s="104"/>
      <c r="BS167" s="104"/>
      <c r="BT167" s="104"/>
      <c r="BU167" s="104"/>
      <c r="BV167" s="104"/>
      <c r="BW167" s="104"/>
      <c r="BX167" s="104"/>
      <c r="BY167" s="104"/>
      <c r="BZ167" s="104"/>
    </row>
    <row r="168" spans="16:78" x14ac:dyDescent="0.25">
      <c r="P168" s="46" t="s">
        <v>650</v>
      </c>
      <c r="BA168" s="189"/>
      <c r="BB168" s="189"/>
      <c r="BC168" s="190"/>
      <c r="BD168" s="190"/>
      <c r="BE168" s="189"/>
      <c r="BF168" s="104"/>
      <c r="BG168" s="104"/>
      <c r="BH168" s="104"/>
      <c r="BI168" s="104"/>
      <c r="BJ168" s="104"/>
      <c r="BK168" s="104"/>
      <c r="BL168" s="104"/>
      <c r="BM168" s="104"/>
      <c r="BN168" s="104"/>
      <c r="BO168" s="104"/>
      <c r="BP168" s="104"/>
      <c r="BQ168" s="104"/>
      <c r="BR168" s="104"/>
      <c r="BS168" s="104"/>
      <c r="BT168" s="104"/>
      <c r="BU168" s="104"/>
      <c r="BV168" s="104"/>
      <c r="BW168" s="104"/>
      <c r="BX168" s="104"/>
      <c r="BY168" s="104"/>
      <c r="BZ168" s="104"/>
    </row>
    <row r="169" spans="16:78" x14ac:dyDescent="0.25">
      <c r="P169" s="46" t="s">
        <v>651</v>
      </c>
      <c r="BA169" s="189"/>
      <c r="BB169" s="189"/>
      <c r="BC169" s="190"/>
      <c r="BD169" s="190"/>
      <c r="BE169" s="189"/>
      <c r="BF169" s="104"/>
      <c r="BG169" s="104"/>
      <c r="BH169" s="104"/>
      <c r="BI169" s="104"/>
      <c r="BJ169" s="104"/>
      <c r="BK169" s="104"/>
      <c r="BL169" s="104"/>
      <c r="BM169" s="104"/>
      <c r="BN169" s="104"/>
      <c r="BO169" s="104"/>
      <c r="BP169" s="104"/>
      <c r="BQ169" s="104"/>
      <c r="BR169" s="104"/>
      <c r="BS169" s="104"/>
      <c r="BT169" s="104"/>
      <c r="BU169" s="104"/>
      <c r="BV169" s="104"/>
      <c r="BW169" s="104"/>
      <c r="BX169" s="104"/>
      <c r="BY169" s="104"/>
      <c r="BZ169" s="104"/>
    </row>
    <row r="170" spans="16:78" x14ac:dyDescent="0.25">
      <c r="P170" s="46" t="s">
        <v>652</v>
      </c>
      <c r="BA170" s="189"/>
      <c r="BB170" s="189"/>
      <c r="BC170" s="190"/>
      <c r="BD170" s="190"/>
      <c r="BE170" s="189"/>
      <c r="BF170" s="104"/>
      <c r="BG170" s="104"/>
      <c r="BH170" s="104"/>
      <c r="BI170" s="104"/>
      <c r="BJ170" s="104"/>
      <c r="BK170" s="104"/>
      <c r="BL170" s="104"/>
      <c r="BM170" s="104"/>
      <c r="BN170" s="104"/>
      <c r="BO170" s="104"/>
      <c r="BP170" s="104"/>
      <c r="BQ170" s="104"/>
      <c r="BR170" s="104"/>
      <c r="BS170" s="104"/>
      <c r="BT170" s="104"/>
      <c r="BU170" s="104"/>
      <c r="BV170" s="104"/>
      <c r="BW170" s="104"/>
      <c r="BX170" s="104"/>
      <c r="BY170" s="104"/>
      <c r="BZ170" s="104"/>
    </row>
    <row r="171" spans="16:78" x14ac:dyDescent="0.25">
      <c r="P171" s="46" t="s">
        <v>653</v>
      </c>
      <c r="BA171" s="189"/>
      <c r="BB171" s="189"/>
      <c r="BC171" s="190"/>
      <c r="BD171" s="190"/>
      <c r="BE171" s="189"/>
      <c r="BF171" s="104"/>
      <c r="BG171" s="104"/>
      <c r="BH171" s="104"/>
      <c r="BI171" s="104"/>
      <c r="BJ171" s="104"/>
      <c r="BK171" s="104"/>
      <c r="BL171" s="104"/>
      <c r="BM171" s="104"/>
      <c r="BN171" s="104"/>
      <c r="BO171" s="104"/>
      <c r="BP171" s="104"/>
      <c r="BQ171" s="104"/>
      <c r="BR171" s="104"/>
      <c r="BS171" s="104"/>
      <c r="BT171" s="104"/>
      <c r="BU171" s="104"/>
      <c r="BV171" s="104"/>
      <c r="BW171" s="104"/>
      <c r="BX171" s="104"/>
      <c r="BY171" s="104"/>
      <c r="BZ171" s="104"/>
    </row>
    <row r="172" spans="16:78" x14ac:dyDescent="0.25">
      <c r="P172" s="46" t="s">
        <v>654</v>
      </c>
      <c r="BA172" s="189"/>
      <c r="BB172" s="189"/>
      <c r="BC172" s="190"/>
      <c r="BD172" s="190"/>
      <c r="BE172" s="189"/>
      <c r="BF172" s="104"/>
      <c r="BG172" s="104"/>
      <c r="BH172" s="104"/>
      <c r="BI172" s="104"/>
      <c r="BJ172" s="104"/>
      <c r="BK172" s="104"/>
      <c r="BL172" s="104"/>
      <c r="BM172" s="104"/>
      <c r="BN172" s="104"/>
      <c r="BO172" s="104"/>
      <c r="BP172" s="104"/>
      <c r="BQ172" s="104"/>
      <c r="BR172" s="104"/>
      <c r="BS172" s="104"/>
      <c r="BT172" s="104"/>
      <c r="BU172" s="104"/>
      <c r="BV172" s="104"/>
      <c r="BW172" s="104"/>
      <c r="BX172" s="104"/>
      <c r="BY172" s="104"/>
      <c r="BZ172" s="104"/>
    </row>
    <row r="173" spans="16:78" x14ac:dyDescent="0.25">
      <c r="P173" s="46" t="s">
        <v>655</v>
      </c>
      <c r="BA173" s="189"/>
      <c r="BB173" s="189"/>
      <c r="BC173" s="190"/>
      <c r="BD173" s="190"/>
      <c r="BE173" s="189"/>
      <c r="BF173" s="104"/>
      <c r="BG173" s="104"/>
      <c r="BH173" s="104"/>
      <c r="BI173" s="104"/>
      <c r="BJ173" s="104"/>
      <c r="BK173" s="104"/>
      <c r="BL173" s="104"/>
      <c r="BM173" s="104"/>
      <c r="BN173" s="104"/>
      <c r="BO173" s="104"/>
      <c r="BP173" s="104"/>
      <c r="BQ173" s="104"/>
      <c r="BR173" s="104"/>
      <c r="BS173" s="104"/>
      <c r="BT173" s="104"/>
      <c r="BU173" s="104"/>
      <c r="BV173" s="104"/>
      <c r="BW173" s="104"/>
      <c r="BX173" s="104"/>
      <c r="BY173" s="104"/>
      <c r="BZ173" s="104"/>
    </row>
    <row r="174" spans="16:78" x14ac:dyDescent="0.25">
      <c r="P174" s="46" t="s">
        <v>656</v>
      </c>
      <c r="BA174" s="189"/>
      <c r="BB174" s="189"/>
      <c r="BC174" s="190"/>
      <c r="BD174" s="190"/>
      <c r="BE174" s="189"/>
      <c r="BF174" s="104"/>
      <c r="BG174" s="104"/>
      <c r="BH174" s="104"/>
      <c r="BI174" s="104"/>
      <c r="BJ174" s="104"/>
      <c r="BK174" s="104"/>
      <c r="BL174" s="104"/>
      <c r="BM174" s="104"/>
      <c r="BN174" s="104"/>
      <c r="BO174" s="104"/>
      <c r="BP174" s="104"/>
      <c r="BQ174" s="104"/>
      <c r="BR174" s="104"/>
      <c r="BS174" s="104"/>
      <c r="BT174" s="104"/>
      <c r="BU174" s="104"/>
      <c r="BV174" s="104"/>
      <c r="BW174" s="104"/>
      <c r="BX174" s="104"/>
      <c r="BY174" s="104"/>
      <c r="BZ174" s="104"/>
    </row>
    <row r="175" spans="16:78" x14ac:dyDescent="0.25">
      <c r="P175" s="46" t="s">
        <v>657</v>
      </c>
      <c r="BA175" s="189"/>
      <c r="BB175" s="189"/>
      <c r="BC175" s="190"/>
      <c r="BD175" s="190"/>
      <c r="BE175" s="189"/>
      <c r="BF175" s="104"/>
      <c r="BG175" s="104"/>
      <c r="BH175" s="104"/>
      <c r="BI175" s="104"/>
      <c r="BJ175" s="104"/>
      <c r="BK175" s="104"/>
      <c r="BL175" s="104"/>
      <c r="BM175" s="104"/>
      <c r="BN175" s="104"/>
      <c r="BO175" s="104"/>
      <c r="BP175" s="104"/>
      <c r="BQ175" s="104"/>
      <c r="BR175" s="104"/>
      <c r="BS175" s="104"/>
      <c r="BT175" s="104"/>
      <c r="BU175" s="104"/>
      <c r="BV175" s="104"/>
      <c r="BW175" s="104"/>
      <c r="BX175" s="104"/>
      <c r="BY175" s="104"/>
      <c r="BZ175" s="104"/>
    </row>
    <row r="176" spans="16:78" x14ac:dyDescent="0.25">
      <c r="P176" s="46" t="s">
        <v>658</v>
      </c>
    </row>
    <row r="177" spans="16:16" x14ac:dyDescent="0.25">
      <c r="P177" s="46" t="s">
        <v>659</v>
      </c>
    </row>
    <row r="178" spans="16:16" x14ac:dyDescent="0.25">
      <c r="P178" s="46" t="s">
        <v>660</v>
      </c>
    </row>
    <row r="179" spans="16:16" x14ac:dyDescent="0.25">
      <c r="P179" s="46" t="s">
        <v>661</v>
      </c>
    </row>
    <row r="180" spans="16:16" x14ac:dyDescent="0.25">
      <c r="P180" s="46" t="s">
        <v>662</v>
      </c>
    </row>
    <row r="181" spans="16:16" x14ac:dyDescent="0.25">
      <c r="P181" s="46" t="s">
        <v>663</v>
      </c>
    </row>
    <row r="182" spans="16:16" x14ac:dyDescent="0.25">
      <c r="P182" s="46" t="s">
        <v>664</v>
      </c>
    </row>
    <row r="183" spans="16:16" x14ac:dyDescent="0.25">
      <c r="P183" s="46" t="s">
        <v>665</v>
      </c>
    </row>
    <row r="184" spans="16:16" x14ac:dyDescent="0.25">
      <c r="P184" s="46" t="s">
        <v>666</v>
      </c>
    </row>
    <row r="185" spans="16:16" x14ac:dyDescent="0.25">
      <c r="P185" s="46" t="s">
        <v>667</v>
      </c>
    </row>
    <row r="186" spans="16:16" x14ac:dyDescent="0.25">
      <c r="P186" s="46" t="s">
        <v>668</v>
      </c>
    </row>
    <row r="187" spans="16:16" x14ac:dyDescent="0.25">
      <c r="P187" s="46" t="s">
        <v>669</v>
      </c>
    </row>
    <row r="188" spans="16:16" x14ac:dyDescent="0.25">
      <c r="P188" s="46" t="s">
        <v>670</v>
      </c>
    </row>
    <row r="189" spans="16:16" x14ac:dyDescent="0.25">
      <c r="P189" s="46" t="s">
        <v>671</v>
      </c>
    </row>
    <row r="190" spans="16:16" x14ac:dyDescent="0.25">
      <c r="P190" s="46" t="s">
        <v>672</v>
      </c>
    </row>
    <row r="191" spans="16:16" x14ac:dyDescent="0.25">
      <c r="P191" s="46" t="s">
        <v>673</v>
      </c>
    </row>
    <row r="192" spans="16:16" x14ac:dyDescent="0.25">
      <c r="P192" s="46" t="s">
        <v>674</v>
      </c>
    </row>
    <row r="193" spans="16:16" x14ac:dyDescent="0.25">
      <c r="P193" s="46" t="s">
        <v>675</v>
      </c>
    </row>
    <row r="194" spans="16:16" x14ac:dyDescent="0.25">
      <c r="P194" s="46" t="s">
        <v>676</v>
      </c>
    </row>
    <row r="195" spans="16:16" x14ac:dyDescent="0.25">
      <c r="P195" s="46" t="s">
        <v>677</v>
      </c>
    </row>
    <row r="196" spans="16:16" x14ac:dyDescent="0.25">
      <c r="P196" s="46" t="s">
        <v>678</v>
      </c>
    </row>
    <row r="197" spans="16:16" x14ac:dyDescent="0.25">
      <c r="P197" s="46" t="s">
        <v>679</v>
      </c>
    </row>
    <row r="198" spans="16:16" x14ac:dyDescent="0.25">
      <c r="P198" s="46" t="s">
        <v>680</v>
      </c>
    </row>
    <row r="199" spans="16:16" x14ac:dyDescent="0.25">
      <c r="P199" s="46" t="s">
        <v>681</v>
      </c>
    </row>
    <row r="200" spans="16:16" x14ac:dyDescent="0.25">
      <c r="P200" s="46" t="s">
        <v>682</v>
      </c>
    </row>
    <row r="201" spans="16:16" x14ac:dyDescent="0.25">
      <c r="P201" s="46" t="s">
        <v>683</v>
      </c>
    </row>
    <row r="202" spans="16:16" x14ac:dyDescent="0.25">
      <c r="P202" s="46" t="s">
        <v>684</v>
      </c>
    </row>
    <row r="203" spans="16:16" x14ac:dyDescent="0.25">
      <c r="P203" s="46" t="s">
        <v>685</v>
      </c>
    </row>
    <row r="204" spans="16:16" x14ac:dyDescent="0.25">
      <c r="P204" s="46" t="s">
        <v>686</v>
      </c>
    </row>
    <row r="205" spans="16:16" x14ac:dyDescent="0.25">
      <c r="P205" s="46" t="s">
        <v>687</v>
      </c>
    </row>
    <row r="206" spans="16:16" x14ac:dyDescent="0.25">
      <c r="P206" s="46" t="s">
        <v>688</v>
      </c>
    </row>
    <row r="207" spans="16:16" x14ac:dyDescent="0.25">
      <c r="P207" s="46" t="s">
        <v>689</v>
      </c>
    </row>
    <row r="208" spans="16:16" x14ac:dyDescent="0.25">
      <c r="P208" s="46" t="s">
        <v>690</v>
      </c>
    </row>
    <row r="209" spans="16:16" x14ac:dyDescent="0.25">
      <c r="P209" s="46" t="s">
        <v>691</v>
      </c>
    </row>
    <row r="210" spans="16:16" x14ac:dyDescent="0.25">
      <c r="P210" s="46" t="s">
        <v>692</v>
      </c>
    </row>
    <row r="211" spans="16:16" x14ac:dyDescent="0.25">
      <c r="P211" s="46" t="s">
        <v>693</v>
      </c>
    </row>
    <row r="212" spans="16:16" x14ac:dyDescent="0.25">
      <c r="P212" s="46" t="s">
        <v>694</v>
      </c>
    </row>
    <row r="213" spans="16:16" x14ac:dyDescent="0.25">
      <c r="P213" s="46" t="s">
        <v>695</v>
      </c>
    </row>
    <row r="214" spans="16:16" x14ac:dyDescent="0.25">
      <c r="P214" s="46" t="s">
        <v>696</v>
      </c>
    </row>
    <row r="215" spans="16:16" x14ac:dyDescent="0.25">
      <c r="P215" s="46" t="s">
        <v>697</v>
      </c>
    </row>
    <row r="216" spans="16:16" x14ac:dyDescent="0.25">
      <c r="P216" s="46" t="s">
        <v>698</v>
      </c>
    </row>
    <row r="217" spans="16:16" x14ac:dyDescent="0.25">
      <c r="P217" s="46" t="s">
        <v>699</v>
      </c>
    </row>
    <row r="218" spans="16:16" x14ac:dyDescent="0.25">
      <c r="P218" s="46" t="s">
        <v>700</v>
      </c>
    </row>
    <row r="219" spans="16:16" x14ac:dyDescent="0.25">
      <c r="P219" s="46" t="s">
        <v>701</v>
      </c>
    </row>
    <row r="220" spans="16:16" x14ac:dyDescent="0.25">
      <c r="P220" s="46" t="s">
        <v>702</v>
      </c>
    </row>
    <row r="221" spans="16:16" x14ac:dyDescent="0.25">
      <c r="P221" s="46" t="s">
        <v>703</v>
      </c>
    </row>
    <row r="222" spans="16:16" x14ac:dyDescent="0.25">
      <c r="P222" s="46" t="s">
        <v>704</v>
      </c>
    </row>
    <row r="223" spans="16:16" x14ac:dyDescent="0.25">
      <c r="P223" s="46" t="s">
        <v>705</v>
      </c>
    </row>
    <row r="224" spans="16:16" x14ac:dyDescent="0.25">
      <c r="P224" s="46" t="s">
        <v>706</v>
      </c>
    </row>
    <row r="225" spans="16:16" x14ac:dyDescent="0.25">
      <c r="P225" s="46" t="s">
        <v>707</v>
      </c>
    </row>
    <row r="226" spans="16:16" x14ac:dyDescent="0.25">
      <c r="P226" s="46" t="s">
        <v>708</v>
      </c>
    </row>
    <row r="227" spans="16:16" x14ac:dyDescent="0.25">
      <c r="P227" s="46" t="s">
        <v>709</v>
      </c>
    </row>
    <row r="228" spans="16:16" x14ac:dyDescent="0.25">
      <c r="P228" s="46" t="s">
        <v>710</v>
      </c>
    </row>
    <row r="229" spans="16:16" x14ac:dyDescent="0.25">
      <c r="P229" s="46" t="s">
        <v>711</v>
      </c>
    </row>
    <row r="230" spans="16:16" x14ac:dyDescent="0.25">
      <c r="P230" s="46" t="s">
        <v>712</v>
      </c>
    </row>
    <row r="231" spans="16:16" x14ac:dyDescent="0.25">
      <c r="P231" s="46" t="s">
        <v>713</v>
      </c>
    </row>
    <row r="232" spans="16:16" x14ac:dyDescent="0.25">
      <c r="P232" s="46" t="s">
        <v>714</v>
      </c>
    </row>
    <row r="233" spans="16:16" x14ac:dyDescent="0.25">
      <c r="P233" s="46" t="s">
        <v>715</v>
      </c>
    </row>
    <row r="234" spans="16:16" x14ac:dyDescent="0.25">
      <c r="P234" s="46" t="s">
        <v>716</v>
      </c>
    </row>
    <row r="235" spans="16:16" x14ac:dyDescent="0.25">
      <c r="P235" s="46" t="s">
        <v>717</v>
      </c>
    </row>
    <row r="236" spans="16:16" x14ac:dyDescent="0.25">
      <c r="P236" s="46" t="s">
        <v>718</v>
      </c>
    </row>
    <row r="237" spans="16:16" x14ac:dyDescent="0.25">
      <c r="P237" s="46" t="s">
        <v>719</v>
      </c>
    </row>
    <row r="238" spans="16:16" x14ac:dyDescent="0.25">
      <c r="P238" s="46" t="s">
        <v>720</v>
      </c>
    </row>
    <row r="239" spans="16:16" x14ac:dyDescent="0.25">
      <c r="P239" s="46" t="s">
        <v>721</v>
      </c>
    </row>
    <row r="240" spans="16:16" x14ac:dyDescent="0.25">
      <c r="P240" s="46" t="s">
        <v>722</v>
      </c>
    </row>
    <row r="241" spans="16:16" x14ac:dyDescent="0.25">
      <c r="P241" s="46" t="s">
        <v>723</v>
      </c>
    </row>
    <row r="242" spans="16:16" x14ac:dyDescent="0.25">
      <c r="P242" s="46" t="s">
        <v>724</v>
      </c>
    </row>
    <row r="243" spans="16:16" x14ac:dyDescent="0.25">
      <c r="P243" s="46" t="s">
        <v>725</v>
      </c>
    </row>
    <row r="244" spans="16:16" x14ac:dyDescent="0.25">
      <c r="P244" s="46" t="s">
        <v>726</v>
      </c>
    </row>
    <row r="245" spans="16:16" x14ac:dyDescent="0.25">
      <c r="P245" s="46" t="s">
        <v>727</v>
      </c>
    </row>
    <row r="246" spans="16:16" x14ac:dyDescent="0.25">
      <c r="P246" s="46" t="s">
        <v>728</v>
      </c>
    </row>
    <row r="247" spans="16:16" x14ac:dyDescent="0.25">
      <c r="P247" s="46" t="s">
        <v>729</v>
      </c>
    </row>
    <row r="248" spans="16:16" x14ac:dyDescent="0.25">
      <c r="P248" s="46" t="s">
        <v>730</v>
      </c>
    </row>
    <row r="249" spans="16:16" x14ac:dyDescent="0.25">
      <c r="P249" s="46" t="s">
        <v>731</v>
      </c>
    </row>
    <row r="250" spans="16:16" x14ac:dyDescent="0.25">
      <c r="P250" s="46" t="s">
        <v>732</v>
      </c>
    </row>
    <row r="251" spans="16:16" x14ac:dyDescent="0.25">
      <c r="P251" s="46" t="s">
        <v>733</v>
      </c>
    </row>
    <row r="252" spans="16:16" x14ac:dyDescent="0.25">
      <c r="P252" s="46" t="s">
        <v>734</v>
      </c>
    </row>
    <row r="253" spans="16:16" x14ac:dyDescent="0.25">
      <c r="P253" s="46" t="s">
        <v>735</v>
      </c>
    </row>
    <row r="254" spans="16:16" x14ac:dyDescent="0.25">
      <c r="P254" s="46" t="s">
        <v>736</v>
      </c>
    </row>
    <row r="255" spans="16:16" x14ac:dyDescent="0.25">
      <c r="P255" s="46" t="s">
        <v>737</v>
      </c>
    </row>
    <row r="256" spans="16:16" x14ac:dyDescent="0.25">
      <c r="P256" s="46" t="s">
        <v>738</v>
      </c>
    </row>
    <row r="257" spans="16:16" x14ac:dyDescent="0.25">
      <c r="P257" s="46" t="s">
        <v>739</v>
      </c>
    </row>
    <row r="258" spans="16:16" x14ac:dyDescent="0.25">
      <c r="P258" s="46" t="s">
        <v>740</v>
      </c>
    </row>
    <row r="259" spans="16:16" x14ac:dyDescent="0.25">
      <c r="P259" s="46" t="s">
        <v>741</v>
      </c>
    </row>
    <row r="260" spans="16:16" x14ac:dyDescent="0.25">
      <c r="P260" s="46" t="s">
        <v>742</v>
      </c>
    </row>
    <row r="261" spans="16:16" x14ac:dyDescent="0.25">
      <c r="P261" s="46" t="s">
        <v>743</v>
      </c>
    </row>
    <row r="262" spans="16:16" x14ac:dyDescent="0.25">
      <c r="P262" s="46" t="s">
        <v>744</v>
      </c>
    </row>
    <row r="263" spans="16:16" x14ac:dyDescent="0.25">
      <c r="P263" s="46" t="s">
        <v>745</v>
      </c>
    </row>
    <row r="264" spans="16:16" x14ac:dyDescent="0.25">
      <c r="P264" s="46" t="s">
        <v>746</v>
      </c>
    </row>
    <row r="265" spans="16:16" x14ac:dyDescent="0.25">
      <c r="P265" s="46" t="s">
        <v>747</v>
      </c>
    </row>
    <row r="266" spans="16:16" x14ac:dyDescent="0.25">
      <c r="P266" s="46" t="s">
        <v>748</v>
      </c>
    </row>
    <row r="267" spans="16:16" x14ac:dyDescent="0.25">
      <c r="P267" s="46" t="s">
        <v>749</v>
      </c>
    </row>
    <row r="268" spans="16:16" x14ac:dyDescent="0.25">
      <c r="P268" s="46" t="s">
        <v>750</v>
      </c>
    </row>
    <row r="269" spans="16:16" x14ac:dyDescent="0.25">
      <c r="P269" s="46" t="s">
        <v>751</v>
      </c>
    </row>
    <row r="270" spans="16:16" x14ac:dyDescent="0.25">
      <c r="P270" s="46" t="s">
        <v>752</v>
      </c>
    </row>
    <row r="271" spans="16:16" x14ac:dyDescent="0.25">
      <c r="P271" s="46" t="s">
        <v>753</v>
      </c>
    </row>
    <row r="272" spans="16:16" x14ac:dyDescent="0.25">
      <c r="P272" s="46" t="s">
        <v>754</v>
      </c>
    </row>
    <row r="273" spans="16:16" x14ac:dyDescent="0.25">
      <c r="P273" s="46" t="s">
        <v>755</v>
      </c>
    </row>
    <row r="274" spans="16:16" x14ac:dyDescent="0.25">
      <c r="P274" s="46" t="s">
        <v>756</v>
      </c>
    </row>
    <row r="275" spans="16:16" x14ac:dyDescent="0.25">
      <c r="P275" s="46" t="s">
        <v>757</v>
      </c>
    </row>
    <row r="276" spans="16:16" x14ac:dyDescent="0.25">
      <c r="P276" s="46" t="s">
        <v>758</v>
      </c>
    </row>
    <row r="277" spans="16:16" x14ac:dyDescent="0.25">
      <c r="P277" s="46" t="s">
        <v>759</v>
      </c>
    </row>
    <row r="278" spans="16:16" x14ac:dyDescent="0.25">
      <c r="P278" s="46" t="s">
        <v>760</v>
      </c>
    </row>
    <row r="279" spans="16:16" x14ac:dyDescent="0.25">
      <c r="P279" s="46" t="s">
        <v>761</v>
      </c>
    </row>
    <row r="280" spans="16:16" x14ac:dyDescent="0.25">
      <c r="P280" s="46" t="s">
        <v>762</v>
      </c>
    </row>
    <row r="281" spans="16:16" x14ac:dyDescent="0.25">
      <c r="P281" s="46" t="s">
        <v>763</v>
      </c>
    </row>
    <row r="282" spans="16:16" x14ac:dyDescent="0.25">
      <c r="P282" s="46" t="s">
        <v>764</v>
      </c>
    </row>
    <row r="283" spans="16:16" x14ac:dyDescent="0.25">
      <c r="P283" s="46" t="s">
        <v>765</v>
      </c>
    </row>
    <row r="284" spans="16:16" x14ac:dyDescent="0.25">
      <c r="P284" s="46" t="s">
        <v>766</v>
      </c>
    </row>
    <row r="285" spans="16:16" x14ac:dyDescent="0.25">
      <c r="P285" s="46" t="s">
        <v>767</v>
      </c>
    </row>
    <row r="286" spans="16:16" x14ac:dyDescent="0.25">
      <c r="P286" s="46" t="s">
        <v>768</v>
      </c>
    </row>
    <row r="287" spans="16:16" x14ac:dyDescent="0.25">
      <c r="P287" s="46" t="s">
        <v>769</v>
      </c>
    </row>
    <row r="288" spans="16:16" x14ac:dyDescent="0.25">
      <c r="P288" s="46" t="s">
        <v>770</v>
      </c>
    </row>
    <row r="289" spans="16:16" x14ac:dyDescent="0.25">
      <c r="P289" s="46" t="s">
        <v>771</v>
      </c>
    </row>
    <row r="290" spans="16:16" x14ac:dyDescent="0.25">
      <c r="P290" s="46" t="s">
        <v>772</v>
      </c>
    </row>
    <row r="291" spans="16:16" x14ac:dyDescent="0.25">
      <c r="P291" s="46" t="s">
        <v>773</v>
      </c>
    </row>
    <row r="292" spans="16:16" x14ac:dyDescent="0.25">
      <c r="P292" s="46" t="s">
        <v>774</v>
      </c>
    </row>
    <row r="293" spans="16:16" x14ac:dyDescent="0.25">
      <c r="P293" s="46" t="s">
        <v>775</v>
      </c>
    </row>
    <row r="294" spans="16:16" x14ac:dyDescent="0.25">
      <c r="P294" s="46" t="s">
        <v>776</v>
      </c>
    </row>
    <row r="295" spans="16:16" x14ac:dyDescent="0.25">
      <c r="P295" s="46" t="s">
        <v>777</v>
      </c>
    </row>
    <row r="296" spans="16:16" x14ac:dyDescent="0.25">
      <c r="P296" s="46" t="s">
        <v>778</v>
      </c>
    </row>
    <row r="297" spans="16:16" x14ac:dyDescent="0.25">
      <c r="P297" s="46" t="s">
        <v>779</v>
      </c>
    </row>
    <row r="298" spans="16:16" x14ac:dyDescent="0.25">
      <c r="P298" s="46" t="s">
        <v>780</v>
      </c>
    </row>
    <row r="299" spans="16:16" x14ac:dyDescent="0.25">
      <c r="P299" s="46" t="s">
        <v>781</v>
      </c>
    </row>
    <row r="300" spans="16:16" x14ac:dyDescent="0.25">
      <c r="P300" s="46" t="s">
        <v>782</v>
      </c>
    </row>
    <row r="301" spans="16:16" x14ac:dyDescent="0.25">
      <c r="P301" s="46" t="s">
        <v>783</v>
      </c>
    </row>
    <row r="302" spans="16:16" x14ac:dyDescent="0.25">
      <c r="P302" s="46" t="s">
        <v>784</v>
      </c>
    </row>
    <row r="303" spans="16:16" x14ac:dyDescent="0.25">
      <c r="P303" s="46" t="s">
        <v>785</v>
      </c>
    </row>
    <row r="304" spans="16:16" x14ac:dyDescent="0.25">
      <c r="P304" s="46" t="s">
        <v>786</v>
      </c>
    </row>
    <row r="305" spans="16:16" x14ac:dyDescent="0.25">
      <c r="P305" s="46" t="s">
        <v>787</v>
      </c>
    </row>
    <row r="306" spans="16:16" x14ac:dyDescent="0.25">
      <c r="P306" s="46" t="s">
        <v>788</v>
      </c>
    </row>
    <row r="307" spans="16:16" x14ac:dyDescent="0.25">
      <c r="P307" s="46" t="s">
        <v>789</v>
      </c>
    </row>
    <row r="308" spans="16:16" x14ac:dyDescent="0.25">
      <c r="P308" s="46" t="s">
        <v>790</v>
      </c>
    </row>
    <row r="309" spans="16:16" x14ac:dyDescent="0.25">
      <c r="P309" s="46" t="s">
        <v>791</v>
      </c>
    </row>
    <row r="310" spans="16:16" x14ac:dyDescent="0.25">
      <c r="P310" s="46" t="s">
        <v>792</v>
      </c>
    </row>
    <row r="311" spans="16:16" x14ac:dyDescent="0.25">
      <c r="P311" s="46" t="s">
        <v>793</v>
      </c>
    </row>
    <row r="312" spans="16:16" x14ac:dyDescent="0.25">
      <c r="P312" s="46" t="s">
        <v>794</v>
      </c>
    </row>
    <row r="313" spans="16:16" x14ac:dyDescent="0.25">
      <c r="P313" s="46" t="s">
        <v>795</v>
      </c>
    </row>
    <row r="314" spans="16:16" x14ac:dyDescent="0.25">
      <c r="P314" s="46" t="s">
        <v>796</v>
      </c>
    </row>
    <row r="315" spans="16:16" x14ac:dyDescent="0.25">
      <c r="P315" s="46" t="s">
        <v>797</v>
      </c>
    </row>
    <row r="316" spans="16:16" x14ac:dyDescent="0.25">
      <c r="P316" s="46" t="s">
        <v>798</v>
      </c>
    </row>
    <row r="317" spans="16:16" x14ac:dyDescent="0.25">
      <c r="P317" s="46" t="s">
        <v>799</v>
      </c>
    </row>
    <row r="318" spans="16:16" x14ac:dyDescent="0.25">
      <c r="P318" s="46" t="s">
        <v>800</v>
      </c>
    </row>
    <row r="319" spans="16:16" x14ac:dyDescent="0.25">
      <c r="P319" s="46" t="s">
        <v>801</v>
      </c>
    </row>
    <row r="320" spans="16:16" x14ac:dyDescent="0.25">
      <c r="P320" s="46" t="s">
        <v>802</v>
      </c>
    </row>
    <row r="321" spans="16:16" x14ac:dyDescent="0.25">
      <c r="P321" s="46" t="s">
        <v>803</v>
      </c>
    </row>
    <row r="322" spans="16:16" x14ac:dyDescent="0.25">
      <c r="P322" s="46" t="s">
        <v>804</v>
      </c>
    </row>
    <row r="323" spans="16:16" x14ac:dyDescent="0.25">
      <c r="P323" s="46" t="s">
        <v>805</v>
      </c>
    </row>
    <row r="324" spans="16:16" x14ac:dyDescent="0.25">
      <c r="P324" s="46" t="s">
        <v>806</v>
      </c>
    </row>
    <row r="325" spans="16:16" x14ac:dyDescent="0.25">
      <c r="P325" s="46" t="s">
        <v>807</v>
      </c>
    </row>
    <row r="326" spans="16:16" x14ac:dyDescent="0.25">
      <c r="P326" s="46" t="s">
        <v>808</v>
      </c>
    </row>
    <row r="327" spans="16:16" x14ac:dyDescent="0.25">
      <c r="P327" s="46" t="s">
        <v>809</v>
      </c>
    </row>
    <row r="328" spans="16:16" x14ac:dyDescent="0.25">
      <c r="P328" s="46" t="s">
        <v>810</v>
      </c>
    </row>
    <row r="329" spans="16:16" x14ac:dyDescent="0.25">
      <c r="P329" s="46" t="s">
        <v>811</v>
      </c>
    </row>
    <row r="330" spans="16:16" x14ac:dyDescent="0.25">
      <c r="P330" s="46" t="s">
        <v>812</v>
      </c>
    </row>
    <row r="331" spans="16:16" x14ac:dyDescent="0.25">
      <c r="P331" s="46" t="s">
        <v>813</v>
      </c>
    </row>
    <row r="332" spans="16:16" x14ac:dyDescent="0.25">
      <c r="P332" s="46" t="s">
        <v>814</v>
      </c>
    </row>
    <row r="333" spans="16:16" x14ac:dyDescent="0.25">
      <c r="P333" s="46" t="s">
        <v>816</v>
      </c>
    </row>
    <row r="334" spans="16:16" x14ac:dyDescent="0.25">
      <c r="P334" s="46" t="s">
        <v>815</v>
      </c>
    </row>
    <row r="335" spans="16:16" x14ac:dyDescent="0.25">
      <c r="P335" s="46" t="s">
        <v>817</v>
      </c>
    </row>
    <row r="336" spans="16:16" x14ac:dyDescent="0.25">
      <c r="P336" s="46" t="s">
        <v>818</v>
      </c>
    </row>
    <row r="337" spans="16:16" x14ac:dyDescent="0.25">
      <c r="P337" s="46" t="s">
        <v>819</v>
      </c>
    </row>
    <row r="338" spans="16:16" x14ac:dyDescent="0.25">
      <c r="P338" s="46" t="s">
        <v>820</v>
      </c>
    </row>
    <row r="339" spans="16:16" x14ac:dyDescent="0.25">
      <c r="P339" s="46" t="s">
        <v>821</v>
      </c>
    </row>
    <row r="340" spans="16:16" x14ac:dyDescent="0.25">
      <c r="P340" s="46" t="s">
        <v>822</v>
      </c>
    </row>
    <row r="341" spans="16:16" x14ac:dyDescent="0.25">
      <c r="P341" s="46" t="s">
        <v>823</v>
      </c>
    </row>
    <row r="342" spans="16:16" x14ac:dyDescent="0.25">
      <c r="P342" s="46" t="s">
        <v>824</v>
      </c>
    </row>
    <row r="343" spans="16:16" x14ac:dyDescent="0.25">
      <c r="P343" s="46" t="s">
        <v>825</v>
      </c>
    </row>
    <row r="344" spans="16:16" x14ac:dyDescent="0.25">
      <c r="P344" s="46" t="s">
        <v>826</v>
      </c>
    </row>
    <row r="345" spans="16:16" x14ac:dyDescent="0.25">
      <c r="P345" s="46" t="s">
        <v>827</v>
      </c>
    </row>
    <row r="346" spans="16:16" x14ac:dyDescent="0.25">
      <c r="P346" s="46" t="s">
        <v>828</v>
      </c>
    </row>
    <row r="347" spans="16:16" x14ac:dyDescent="0.25">
      <c r="P347" s="46" t="s">
        <v>829</v>
      </c>
    </row>
    <row r="348" spans="16:16" x14ac:dyDescent="0.25">
      <c r="P348" s="46" t="s">
        <v>830</v>
      </c>
    </row>
    <row r="349" spans="16:16" x14ac:dyDescent="0.25">
      <c r="P349" s="46" t="s">
        <v>831</v>
      </c>
    </row>
    <row r="350" spans="16:16" x14ac:dyDescent="0.25">
      <c r="P350" s="46" t="s">
        <v>832</v>
      </c>
    </row>
    <row r="351" spans="16:16" x14ac:dyDescent="0.25">
      <c r="P351" s="46" t="s">
        <v>833</v>
      </c>
    </row>
    <row r="352" spans="16:16" x14ac:dyDescent="0.25">
      <c r="P352" s="46" t="s">
        <v>834</v>
      </c>
    </row>
    <row r="353" spans="16:16" x14ac:dyDescent="0.25">
      <c r="P353" s="46" t="s">
        <v>835</v>
      </c>
    </row>
    <row r="354" spans="16:16" x14ac:dyDescent="0.25">
      <c r="P354" s="46" t="s">
        <v>836</v>
      </c>
    </row>
    <row r="355" spans="16:16" x14ac:dyDescent="0.25">
      <c r="P355" s="46" t="s">
        <v>837</v>
      </c>
    </row>
    <row r="356" spans="16:16" x14ac:dyDescent="0.25">
      <c r="P356" s="46" t="s">
        <v>838</v>
      </c>
    </row>
    <row r="357" spans="16:16" x14ac:dyDescent="0.25">
      <c r="P357" s="46" t="s">
        <v>839</v>
      </c>
    </row>
    <row r="358" spans="16:16" x14ac:dyDescent="0.25">
      <c r="P358" s="46" t="s">
        <v>840</v>
      </c>
    </row>
    <row r="359" spans="16:16" x14ac:dyDescent="0.25">
      <c r="P359" s="46" t="s">
        <v>841</v>
      </c>
    </row>
    <row r="360" spans="16:16" x14ac:dyDescent="0.25">
      <c r="P360" s="46" t="s">
        <v>842</v>
      </c>
    </row>
    <row r="361" spans="16:16" x14ac:dyDescent="0.25">
      <c r="P361" s="46" t="s">
        <v>843</v>
      </c>
    </row>
    <row r="362" spans="16:16" x14ac:dyDescent="0.25">
      <c r="P362" s="46" t="s">
        <v>844</v>
      </c>
    </row>
    <row r="363" spans="16:16" x14ac:dyDescent="0.25">
      <c r="P363" s="46" t="s">
        <v>845</v>
      </c>
    </row>
    <row r="364" spans="16:16" x14ac:dyDescent="0.25">
      <c r="P364" s="46" t="s">
        <v>846</v>
      </c>
    </row>
    <row r="365" spans="16:16" x14ac:dyDescent="0.25">
      <c r="P365" s="46" t="s">
        <v>847</v>
      </c>
    </row>
    <row r="366" spans="16:16" x14ac:dyDescent="0.25">
      <c r="P366" s="46" t="s">
        <v>848</v>
      </c>
    </row>
    <row r="367" spans="16:16" x14ac:dyDescent="0.25">
      <c r="P367" s="46" t="s">
        <v>849</v>
      </c>
    </row>
    <row r="368" spans="16:16" x14ac:dyDescent="0.25">
      <c r="P368" s="46" t="s">
        <v>850</v>
      </c>
    </row>
    <row r="369" spans="16:16" x14ac:dyDescent="0.25">
      <c r="P369" s="46" t="s">
        <v>851</v>
      </c>
    </row>
    <row r="370" spans="16:16" x14ac:dyDescent="0.25">
      <c r="P370" s="46" t="s">
        <v>852</v>
      </c>
    </row>
    <row r="371" spans="16:16" x14ac:dyDescent="0.25">
      <c r="P371" s="46" t="s">
        <v>853</v>
      </c>
    </row>
    <row r="372" spans="16:16" x14ac:dyDescent="0.25">
      <c r="P372" s="46" t="s">
        <v>854</v>
      </c>
    </row>
    <row r="373" spans="16:16" x14ac:dyDescent="0.25">
      <c r="P373" s="46" t="s">
        <v>855</v>
      </c>
    </row>
    <row r="374" spans="16:16" x14ac:dyDescent="0.25">
      <c r="P374" s="46" t="s">
        <v>856</v>
      </c>
    </row>
    <row r="375" spans="16:16" x14ac:dyDescent="0.25">
      <c r="P375" s="46" t="s">
        <v>857</v>
      </c>
    </row>
    <row r="376" spans="16:16" x14ac:dyDescent="0.25">
      <c r="P376" s="46" t="s">
        <v>858</v>
      </c>
    </row>
    <row r="377" spans="16:16" x14ac:dyDescent="0.25">
      <c r="P377" s="46" t="s">
        <v>859</v>
      </c>
    </row>
    <row r="378" spans="16:16" x14ac:dyDescent="0.25">
      <c r="P378" s="46" t="s">
        <v>860</v>
      </c>
    </row>
    <row r="379" spans="16:16" x14ac:dyDescent="0.25">
      <c r="P379" s="46" t="s">
        <v>861</v>
      </c>
    </row>
    <row r="380" spans="16:16" x14ac:dyDescent="0.25">
      <c r="P380" s="46" t="s">
        <v>862</v>
      </c>
    </row>
    <row r="381" spans="16:16" x14ac:dyDescent="0.25">
      <c r="P381" s="46" t="s">
        <v>863</v>
      </c>
    </row>
    <row r="382" spans="16:16" x14ac:dyDescent="0.25">
      <c r="P382" s="46" t="s">
        <v>864</v>
      </c>
    </row>
    <row r="383" spans="16:16" x14ac:dyDescent="0.25">
      <c r="P383" s="46" t="s">
        <v>865</v>
      </c>
    </row>
    <row r="384" spans="16:16" x14ac:dyDescent="0.25">
      <c r="P384" s="46" t="s">
        <v>866</v>
      </c>
    </row>
    <row r="385" spans="16:16" x14ac:dyDescent="0.25">
      <c r="P385" s="46" t="s">
        <v>867</v>
      </c>
    </row>
    <row r="386" spans="16:16" x14ac:dyDescent="0.25">
      <c r="P386" s="46" t="s">
        <v>868</v>
      </c>
    </row>
    <row r="387" spans="16:16" x14ac:dyDescent="0.25">
      <c r="P387" s="46" t="s">
        <v>869</v>
      </c>
    </row>
    <row r="388" spans="16:16" x14ac:dyDescent="0.25">
      <c r="P388" s="46" t="s">
        <v>870</v>
      </c>
    </row>
    <row r="389" spans="16:16" x14ac:dyDescent="0.25">
      <c r="P389" s="46" t="s">
        <v>871</v>
      </c>
    </row>
    <row r="390" spans="16:16" x14ac:dyDescent="0.25">
      <c r="P390" s="46" t="s">
        <v>872</v>
      </c>
    </row>
    <row r="391" spans="16:16" x14ac:dyDescent="0.25">
      <c r="P391" s="46" t="s">
        <v>873</v>
      </c>
    </row>
    <row r="392" spans="16:16" x14ac:dyDescent="0.25">
      <c r="P392" s="46" t="s">
        <v>874</v>
      </c>
    </row>
    <row r="393" spans="16:16" x14ac:dyDescent="0.25">
      <c r="P393" s="46" t="s">
        <v>875</v>
      </c>
    </row>
    <row r="394" spans="16:16" x14ac:dyDescent="0.25">
      <c r="P394" s="46" t="s">
        <v>876</v>
      </c>
    </row>
    <row r="395" spans="16:16" x14ac:dyDescent="0.25">
      <c r="P395" s="46" t="s">
        <v>877</v>
      </c>
    </row>
    <row r="396" spans="16:16" x14ac:dyDescent="0.25">
      <c r="P396" s="46" t="s">
        <v>878</v>
      </c>
    </row>
    <row r="397" spans="16:16" x14ac:dyDescent="0.25">
      <c r="P397" s="46" t="s">
        <v>879</v>
      </c>
    </row>
    <row r="398" spans="16:16" x14ac:dyDescent="0.25">
      <c r="P398" s="46" t="s">
        <v>880</v>
      </c>
    </row>
    <row r="399" spans="16:16" x14ac:dyDescent="0.25">
      <c r="P399" s="46" t="s">
        <v>881</v>
      </c>
    </row>
    <row r="400" spans="16:16" x14ac:dyDescent="0.25">
      <c r="P400" s="46" t="s">
        <v>882</v>
      </c>
    </row>
    <row r="401" spans="16:16" x14ac:dyDescent="0.25">
      <c r="P401" s="46" t="s">
        <v>883</v>
      </c>
    </row>
    <row r="402" spans="16:16" x14ac:dyDescent="0.25">
      <c r="P402" s="46" t="s">
        <v>884</v>
      </c>
    </row>
    <row r="403" spans="16:16" x14ac:dyDescent="0.25">
      <c r="P403" s="46" t="s">
        <v>885</v>
      </c>
    </row>
    <row r="404" spans="16:16" x14ac:dyDescent="0.25">
      <c r="P404" s="46" t="s">
        <v>886</v>
      </c>
    </row>
    <row r="405" spans="16:16" x14ac:dyDescent="0.25">
      <c r="P405" s="46" t="s">
        <v>887</v>
      </c>
    </row>
    <row r="406" spans="16:16" x14ac:dyDescent="0.25">
      <c r="P406" s="46" t="s">
        <v>888</v>
      </c>
    </row>
    <row r="407" spans="16:16" x14ac:dyDescent="0.25">
      <c r="P407" s="46" t="s">
        <v>889</v>
      </c>
    </row>
    <row r="408" spans="16:16" x14ac:dyDescent="0.25">
      <c r="P408" s="46" t="s">
        <v>890</v>
      </c>
    </row>
    <row r="409" spans="16:16" x14ac:dyDescent="0.25">
      <c r="P409" s="46" t="s">
        <v>891</v>
      </c>
    </row>
    <row r="410" spans="16:16" x14ac:dyDescent="0.25">
      <c r="P410" s="46" t="s">
        <v>892</v>
      </c>
    </row>
    <row r="411" spans="16:16" x14ac:dyDescent="0.25">
      <c r="P411" s="46" t="s">
        <v>893</v>
      </c>
    </row>
    <row r="412" spans="16:16" x14ac:dyDescent="0.25">
      <c r="P412" s="46" t="s">
        <v>894</v>
      </c>
    </row>
    <row r="413" spans="16:16" x14ac:dyDescent="0.25">
      <c r="P413" s="46" t="s">
        <v>895</v>
      </c>
    </row>
    <row r="414" spans="16:16" x14ac:dyDescent="0.25">
      <c r="P414" s="46" t="s">
        <v>896</v>
      </c>
    </row>
    <row r="415" spans="16:16" x14ac:dyDescent="0.25">
      <c r="P415" s="46" t="s">
        <v>897</v>
      </c>
    </row>
    <row r="416" spans="16:16" x14ac:dyDescent="0.25">
      <c r="P416" s="46" t="s">
        <v>898</v>
      </c>
    </row>
    <row r="417" spans="16:16" x14ac:dyDescent="0.25">
      <c r="P417" s="46" t="s">
        <v>899</v>
      </c>
    </row>
    <row r="418" spans="16:16" x14ac:dyDescent="0.25">
      <c r="P418" s="46" t="s">
        <v>900</v>
      </c>
    </row>
    <row r="419" spans="16:16" x14ac:dyDescent="0.25">
      <c r="P419" s="46" t="s">
        <v>901</v>
      </c>
    </row>
    <row r="420" spans="16:16" x14ac:dyDescent="0.25">
      <c r="P420" s="46" t="s">
        <v>902</v>
      </c>
    </row>
    <row r="421" spans="16:16" x14ac:dyDescent="0.25">
      <c r="P421" s="46" t="s">
        <v>903</v>
      </c>
    </row>
    <row r="422" spans="16:16" x14ac:dyDescent="0.25">
      <c r="P422" s="46" t="s">
        <v>904</v>
      </c>
    </row>
    <row r="423" spans="16:16" x14ac:dyDescent="0.25">
      <c r="P423" s="46" t="s">
        <v>905</v>
      </c>
    </row>
    <row r="424" spans="16:16" x14ac:dyDescent="0.25">
      <c r="P424" s="46" t="s">
        <v>906</v>
      </c>
    </row>
    <row r="425" spans="16:16" x14ac:dyDescent="0.25">
      <c r="P425" s="46" t="s">
        <v>907</v>
      </c>
    </row>
    <row r="426" spans="16:16" x14ac:dyDescent="0.25">
      <c r="P426" s="46" t="s">
        <v>908</v>
      </c>
    </row>
    <row r="427" spans="16:16" x14ac:dyDescent="0.25">
      <c r="P427" s="46" t="s">
        <v>909</v>
      </c>
    </row>
    <row r="428" spans="16:16" x14ac:dyDescent="0.25">
      <c r="P428" s="46" t="s">
        <v>910</v>
      </c>
    </row>
    <row r="429" spans="16:16" x14ac:dyDescent="0.25">
      <c r="P429" s="46" t="s">
        <v>911</v>
      </c>
    </row>
    <row r="430" spans="16:16" x14ac:dyDescent="0.25">
      <c r="P430" s="46" t="s">
        <v>912</v>
      </c>
    </row>
    <row r="431" spans="16:16" x14ac:dyDescent="0.25">
      <c r="P431" s="46" t="s">
        <v>913</v>
      </c>
    </row>
    <row r="432" spans="16:16" x14ac:dyDescent="0.25">
      <c r="P432" s="46" t="s">
        <v>914</v>
      </c>
    </row>
    <row r="433" spans="16:16" x14ac:dyDescent="0.25">
      <c r="P433" s="46" t="s">
        <v>915</v>
      </c>
    </row>
    <row r="434" spans="16:16" x14ac:dyDescent="0.25">
      <c r="P434" s="46" t="s">
        <v>916</v>
      </c>
    </row>
    <row r="435" spans="16:16" x14ac:dyDescent="0.25">
      <c r="P435" s="46" t="s">
        <v>917</v>
      </c>
    </row>
    <row r="436" spans="16:16" x14ac:dyDescent="0.25">
      <c r="P436" s="46" t="s">
        <v>918</v>
      </c>
    </row>
    <row r="437" spans="16:16" x14ac:dyDescent="0.25">
      <c r="P437" s="46" t="s">
        <v>919</v>
      </c>
    </row>
    <row r="438" spans="16:16" x14ac:dyDescent="0.25">
      <c r="P438" s="46" t="s">
        <v>920</v>
      </c>
    </row>
    <row r="439" spans="16:16" x14ac:dyDescent="0.25">
      <c r="P439" s="46" t="s">
        <v>921</v>
      </c>
    </row>
    <row r="440" spans="16:16" x14ac:dyDescent="0.25">
      <c r="P440" s="46" t="s">
        <v>922</v>
      </c>
    </row>
    <row r="441" spans="16:16" x14ac:dyDescent="0.25">
      <c r="P441" s="46" t="s">
        <v>923</v>
      </c>
    </row>
    <row r="442" spans="16:16" x14ac:dyDescent="0.25">
      <c r="P442" s="46" t="s">
        <v>924</v>
      </c>
    </row>
    <row r="443" spans="16:16" x14ac:dyDescent="0.25">
      <c r="P443" s="46" t="s">
        <v>925</v>
      </c>
    </row>
  </sheetData>
  <sortState ref="P2:P244">
    <sortCondition ref="P2:P244"/>
  </sortState>
  <mergeCells count="8">
    <mergeCell ref="A48:D48"/>
    <mergeCell ref="A5:D5"/>
    <mergeCell ref="B3:C3"/>
    <mergeCell ref="BA1:BD1"/>
    <mergeCell ref="BD13:BD23"/>
    <mergeCell ref="BA45:BD45"/>
    <mergeCell ref="D17:D27"/>
    <mergeCell ref="A1:D1"/>
  </mergeCells>
  <conditionalFormatting sqref="C55:C56">
    <cfRule type="cellIs" dxfId="0" priority="3" stopIfTrue="1" operator="lessThan">
      <formula>#REF!</formula>
    </cfRule>
  </conditionalFormatting>
  <dataValidations count="6">
    <dataValidation type="whole" operator="greaterThanOrEqual" allowBlank="1" showInputMessage="1" showErrorMessage="1" errorTitle="Invalid Number" error="This cell should be nil or a positive whole number. Please correct." sqref="D29 C37 C17:C29 BC33:BC41 BC13:BC25 BD25">
      <formula1>0</formula1>
    </dataValidation>
    <dataValidation operator="greaterThanOrEqual" allowBlank="1" showInputMessage="1" showErrorMessage="1" errorTitle="Invalid Number" error="This cell should be nil or a positive whole number. Please correct." sqref="C39 C41"/>
    <dataValidation allowBlank="1" showInputMessage="1" showErrorMessage="1" errorTitle="Invalid Number" error="This cell should be nil or a positive whole number. Please correct." sqref="C38 C40"/>
    <dataValidation type="whole" allowBlank="1" showInputMessage="1" showErrorMessage="1" errorTitle="Invalid Number" error="Please enter a positive whole number. Thank you." sqref="C55:C58">
      <formula1>0</formula1>
      <formula2>100000000000000</formula2>
    </dataValidation>
    <dataValidation type="list" allowBlank="1" showInputMessage="1" showErrorMessage="1" sqref="B3:C3">
      <formula1>$P$1:$P$444</formula1>
    </dataValidation>
    <dataValidation type="whole" allowBlank="1" showInputMessage="1" showErrorMessage="1" errorTitle="Invalid Number" error="Please enter a positive whole number. Thank you." sqref="BC49:BC55">
      <formula1>0</formula1>
      <formula2>10000000000</formula2>
    </dataValidation>
  </dataValidations>
  <pageMargins left="0.51181102362204722" right="0.51181102362204722" top="0.55118110236220474" bottom="0.55118110236220474"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J455"/>
  <sheetViews>
    <sheetView zoomScale="80" zoomScaleNormal="80" workbookViewId="0">
      <pane xSplit="2" ySplit="7" topLeftCell="C8" activePane="bottomRight" state="frozen"/>
      <selection pane="topRight" activeCell="C1" sqref="C1"/>
      <selection pane="bottomLeft" activeCell="A8" sqref="A8"/>
      <selection pane="bottomRight" activeCell="B3" sqref="B3"/>
    </sheetView>
  </sheetViews>
  <sheetFormatPr defaultRowHeight="15" x14ac:dyDescent="0.25"/>
  <cols>
    <col min="1" max="1" width="6.90625" bestFit="1" customWidth="1"/>
    <col min="2" max="2" width="60.1796875" customWidth="1"/>
    <col min="3" max="3" width="16.36328125" customWidth="1"/>
    <col min="4" max="35" width="15.1796875" customWidth="1"/>
  </cols>
  <sheetData>
    <row r="1" spans="1:35" s="2" customFormat="1" ht="22.2" thickTop="1" thickBot="1" x14ac:dyDescent="0.55000000000000004">
      <c r="C1" s="219" t="s">
        <v>37</v>
      </c>
      <c r="D1" s="220"/>
      <c r="E1" s="220"/>
      <c r="F1" s="220"/>
      <c r="G1" s="220"/>
      <c r="H1" s="220"/>
      <c r="I1" s="220"/>
      <c r="J1" s="220"/>
      <c r="K1" s="220"/>
      <c r="L1" s="220"/>
      <c r="M1" s="220"/>
      <c r="N1" s="220"/>
      <c r="O1" s="220"/>
      <c r="P1" s="220"/>
      <c r="Q1" s="220"/>
      <c r="R1" s="220"/>
      <c r="S1" s="220"/>
      <c r="T1" s="220"/>
      <c r="U1" s="220"/>
      <c r="V1" s="220"/>
      <c r="W1" s="220"/>
      <c r="X1" s="220"/>
      <c r="Y1" s="220"/>
      <c r="Z1" s="220"/>
      <c r="AA1" s="10"/>
      <c r="AB1" s="118"/>
      <c r="AC1" s="221" t="s">
        <v>38</v>
      </c>
      <c r="AD1" s="221"/>
      <c r="AE1" s="221"/>
      <c r="AF1" s="221"/>
      <c r="AG1" s="221"/>
      <c r="AH1" s="221"/>
      <c r="AI1" s="222"/>
    </row>
    <row r="2" spans="1:35" ht="16.2" thickTop="1" thickBot="1" x14ac:dyDescent="0.3"/>
    <row r="3" spans="1:35" s="28" customFormat="1" ht="94.2" thickBot="1" x14ac:dyDescent="0.3">
      <c r="C3" s="117" t="s">
        <v>1</v>
      </c>
      <c r="D3" s="223" t="s">
        <v>3</v>
      </c>
      <c r="E3" s="224"/>
      <c r="F3" s="224"/>
      <c r="G3" s="224"/>
      <c r="H3" s="224"/>
      <c r="I3" s="224"/>
      <c r="J3" s="224"/>
      <c r="K3" s="224"/>
      <c r="L3" s="224"/>
      <c r="M3" s="224"/>
      <c r="N3" s="224"/>
      <c r="O3" s="224"/>
      <c r="P3" s="224"/>
      <c r="Q3" s="224"/>
      <c r="R3" s="225"/>
      <c r="S3" s="226" t="s">
        <v>19</v>
      </c>
      <c r="T3" s="226"/>
      <c r="U3" s="226"/>
      <c r="V3" s="226"/>
      <c r="W3" s="226"/>
      <c r="X3" s="226"/>
      <c r="Y3" s="226"/>
      <c r="Z3" s="226"/>
      <c r="AA3" s="135"/>
      <c r="AB3" s="135"/>
      <c r="AC3" s="227" t="s">
        <v>29</v>
      </c>
      <c r="AD3" s="227"/>
      <c r="AE3" s="227"/>
      <c r="AF3" s="227"/>
      <c r="AG3" s="227"/>
      <c r="AH3" s="227"/>
      <c r="AI3" s="227"/>
    </row>
    <row r="4" spans="1:35" s="3" customFormat="1" ht="12.75" customHeight="1" thickBot="1" x14ac:dyDescent="0.35">
      <c r="D4" s="212" t="s">
        <v>9</v>
      </c>
      <c r="E4" s="213"/>
      <c r="F4" s="213"/>
      <c r="G4" s="213"/>
      <c r="H4" s="213"/>
      <c r="I4" s="213"/>
      <c r="J4" s="213"/>
      <c r="K4" s="213"/>
      <c r="L4" s="213"/>
      <c r="M4" s="213"/>
      <c r="N4" s="213"/>
      <c r="O4" s="213"/>
      <c r="P4" s="214"/>
      <c r="Q4" s="9"/>
      <c r="R4" s="9"/>
      <c r="S4" s="208" t="s">
        <v>20</v>
      </c>
      <c r="T4" s="209"/>
      <c r="U4" s="209"/>
      <c r="V4" s="209"/>
      <c r="W4" s="209"/>
      <c r="X4" s="209"/>
      <c r="Y4" s="209"/>
      <c r="Z4" s="209"/>
      <c r="AA4" s="119"/>
      <c r="AB4" s="119"/>
    </row>
    <row r="5" spans="1:35" s="3" customFormat="1" ht="16.2" customHeight="1" thickBot="1" x14ac:dyDescent="0.35">
      <c r="D5" s="217" t="s">
        <v>8</v>
      </c>
      <c r="E5" s="218"/>
      <c r="F5" s="218"/>
      <c r="G5" s="218"/>
      <c r="H5" s="218"/>
      <c r="I5" s="218"/>
      <c r="J5" s="218"/>
      <c r="K5" s="218"/>
      <c r="L5" s="218"/>
      <c r="M5" s="218"/>
      <c r="N5" s="218"/>
      <c r="O5" s="218"/>
      <c r="P5" s="218"/>
      <c r="Q5" s="215" t="s">
        <v>4</v>
      </c>
      <c r="R5" s="216"/>
      <c r="S5" s="210" t="s">
        <v>21</v>
      </c>
      <c r="T5" s="211"/>
      <c r="U5" s="211"/>
      <c r="V5" s="211"/>
      <c r="W5" s="211"/>
      <c r="X5" s="211"/>
      <c r="Y5" s="211"/>
      <c r="Z5" s="211"/>
      <c r="AA5" s="120"/>
      <c r="AB5" s="120"/>
    </row>
    <row r="6" spans="1:35" s="3" customFormat="1" thickTop="1" thickBot="1" x14ac:dyDescent="0.35">
      <c r="C6" s="6">
        <v>16</v>
      </c>
      <c r="D6" s="86">
        <v>16</v>
      </c>
      <c r="E6" s="86">
        <v>17</v>
      </c>
      <c r="F6" s="86">
        <v>18</v>
      </c>
      <c r="G6" s="86">
        <v>19</v>
      </c>
      <c r="H6" s="86">
        <v>20</v>
      </c>
      <c r="I6" s="86">
        <v>21</v>
      </c>
      <c r="J6" s="86">
        <v>22</v>
      </c>
      <c r="K6" s="86">
        <v>23</v>
      </c>
      <c r="L6" s="86">
        <v>24</v>
      </c>
      <c r="M6" s="88">
        <v>26</v>
      </c>
      <c r="N6" s="35">
        <v>27</v>
      </c>
      <c r="O6" s="86">
        <v>28</v>
      </c>
      <c r="P6" s="87">
        <v>29</v>
      </c>
      <c r="Q6" s="35">
        <v>28</v>
      </c>
      <c r="R6" s="34">
        <v>29</v>
      </c>
      <c r="S6" s="35">
        <v>30</v>
      </c>
      <c r="T6" s="36">
        <v>31</v>
      </c>
      <c r="U6" s="35">
        <v>33</v>
      </c>
      <c r="V6" s="35">
        <v>34</v>
      </c>
      <c r="W6" s="35">
        <v>35</v>
      </c>
      <c r="X6" s="35" t="s">
        <v>26</v>
      </c>
      <c r="Y6" s="36">
        <v>36</v>
      </c>
      <c r="Z6" s="36">
        <v>37</v>
      </c>
      <c r="AA6" s="86">
        <v>38</v>
      </c>
      <c r="AB6" s="86"/>
      <c r="AC6" s="7">
        <v>9</v>
      </c>
      <c r="AD6" s="7">
        <v>10</v>
      </c>
      <c r="AE6" s="7">
        <v>11</v>
      </c>
      <c r="AF6" s="7">
        <v>12</v>
      </c>
      <c r="AG6" s="7">
        <v>13</v>
      </c>
      <c r="AH6" s="7">
        <v>14</v>
      </c>
      <c r="AI6" s="8">
        <v>15</v>
      </c>
    </row>
    <row r="7" spans="1:35" s="33" customFormat="1" ht="79.95" customHeight="1" thickTop="1" thickBot="1" x14ac:dyDescent="0.3">
      <c r="A7" s="141" t="s">
        <v>0</v>
      </c>
      <c r="B7" s="142" t="s">
        <v>931</v>
      </c>
      <c r="C7" s="11" t="s">
        <v>2</v>
      </c>
      <c r="D7" s="29" t="s">
        <v>10</v>
      </c>
      <c r="E7" s="29" t="s">
        <v>11</v>
      </c>
      <c r="F7" s="29" t="s">
        <v>12</v>
      </c>
      <c r="G7" s="29" t="s">
        <v>13</v>
      </c>
      <c r="H7" s="29" t="s">
        <v>14</v>
      </c>
      <c r="I7" s="29" t="s">
        <v>15</v>
      </c>
      <c r="J7" s="29" t="s">
        <v>16</v>
      </c>
      <c r="K7" s="29" t="s">
        <v>17</v>
      </c>
      <c r="L7" s="29" t="s">
        <v>18</v>
      </c>
      <c r="M7" s="29" t="s">
        <v>5</v>
      </c>
      <c r="N7" s="29" t="s">
        <v>6</v>
      </c>
      <c r="O7" s="29" t="s">
        <v>7</v>
      </c>
      <c r="P7" s="30" t="s">
        <v>926</v>
      </c>
      <c r="Q7" s="29" t="s">
        <v>7</v>
      </c>
      <c r="R7" s="30" t="s">
        <v>927</v>
      </c>
      <c r="S7" s="29" t="s">
        <v>22</v>
      </c>
      <c r="T7" s="31" t="s">
        <v>928</v>
      </c>
      <c r="U7" s="29" t="s">
        <v>23</v>
      </c>
      <c r="V7" s="29" t="s">
        <v>24</v>
      </c>
      <c r="W7" s="29" t="s">
        <v>25</v>
      </c>
      <c r="X7" s="29" t="s">
        <v>27</v>
      </c>
      <c r="Y7" s="12" t="s">
        <v>929</v>
      </c>
      <c r="Z7" s="12" t="s">
        <v>930</v>
      </c>
      <c r="AA7" s="144" t="s">
        <v>949</v>
      </c>
      <c r="AB7" s="145" t="s">
        <v>950</v>
      </c>
      <c r="AC7" s="29" t="s">
        <v>30</v>
      </c>
      <c r="AD7" s="29" t="s">
        <v>31</v>
      </c>
      <c r="AE7" s="29" t="s">
        <v>32</v>
      </c>
      <c r="AF7" s="29" t="s">
        <v>33</v>
      </c>
      <c r="AG7" s="29" t="s">
        <v>34</v>
      </c>
      <c r="AH7" s="29" t="s">
        <v>35</v>
      </c>
      <c r="AI7" s="32" t="s">
        <v>36</v>
      </c>
    </row>
    <row r="8" spans="1:35" s="1" customFormat="1" ht="15.6" thickTop="1" x14ac:dyDescent="0.25">
      <c r="A8" s="13" t="s">
        <v>123</v>
      </c>
      <c r="B8" s="14" t="s">
        <v>482</v>
      </c>
      <c r="C8" s="14">
        <v>2328</v>
      </c>
      <c r="D8" s="14">
        <v>20</v>
      </c>
      <c r="E8" s="14">
        <v>0</v>
      </c>
      <c r="F8" s="14">
        <v>109</v>
      </c>
      <c r="G8" s="14">
        <v>0</v>
      </c>
      <c r="H8" s="14">
        <v>0</v>
      </c>
      <c r="I8" s="14">
        <v>0</v>
      </c>
      <c r="J8" s="14">
        <v>100</v>
      </c>
      <c r="K8" s="14">
        <v>323</v>
      </c>
      <c r="L8" s="14">
        <v>1765</v>
      </c>
      <c r="M8" s="14">
        <v>0</v>
      </c>
      <c r="N8" s="14">
        <v>0</v>
      </c>
      <c r="O8" s="14">
        <v>11</v>
      </c>
      <c r="P8" s="15">
        <f t="shared" ref="P8:P71" si="0">SUM(D8:O8)</f>
        <v>2328</v>
      </c>
      <c r="Q8" s="14">
        <v>0</v>
      </c>
      <c r="R8" s="15">
        <f t="shared" ref="R8:R71" si="1">SUM(Q8:Q8)</f>
        <v>0</v>
      </c>
      <c r="S8" s="14">
        <v>71234</v>
      </c>
      <c r="T8" s="15">
        <f t="shared" ref="T8:T71" si="2">O8</f>
        <v>11</v>
      </c>
      <c r="U8" s="14">
        <v>1717</v>
      </c>
      <c r="V8" s="14">
        <v>0</v>
      </c>
      <c r="W8" s="14">
        <v>0</v>
      </c>
      <c r="X8" s="14">
        <v>0</v>
      </c>
      <c r="Y8" s="15">
        <f>T8-(U8+V8+W8+X8)</f>
        <v>-1706</v>
      </c>
      <c r="Z8" s="16">
        <f>S8+Y8</f>
        <v>69528</v>
      </c>
      <c r="AA8" s="121">
        <v>68913</v>
      </c>
      <c r="AB8" s="139">
        <f>AA8-Z8</f>
        <v>-615</v>
      </c>
      <c r="AC8" s="37">
        <v>2197</v>
      </c>
      <c r="AD8" s="14">
        <v>3467</v>
      </c>
      <c r="AE8" s="14">
        <v>440</v>
      </c>
      <c r="AF8" s="14">
        <v>1765</v>
      </c>
      <c r="AG8" s="14">
        <v>0</v>
      </c>
      <c r="AH8" s="14">
        <v>1317</v>
      </c>
      <c r="AI8" s="17">
        <v>3022</v>
      </c>
    </row>
    <row r="9" spans="1:35" s="4" customFormat="1" x14ac:dyDescent="0.25">
      <c r="A9" s="18" t="s">
        <v>153</v>
      </c>
      <c r="B9" s="19" t="s">
        <v>483</v>
      </c>
      <c r="C9" s="19">
        <v>0</v>
      </c>
      <c r="D9" s="19">
        <v>0</v>
      </c>
      <c r="E9" s="19">
        <v>0</v>
      </c>
      <c r="F9" s="19">
        <v>0</v>
      </c>
      <c r="G9" s="19">
        <v>0</v>
      </c>
      <c r="H9" s="19">
        <v>0</v>
      </c>
      <c r="I9" s="19">
        <v>0</v>
      </c>
      <c r="J9" s="19">
        <v>0</v>
      </c>
      <c r="K9" s="19">
        <v>0</v>
      </c>
      <c r="L9" s="19">
        <v>0</v>
      </c>
      <c r="M9" s="19">
        <v>0</v>
      </c>
      <c r="N9" s="19">
        <v>0</v>
      </c>
      <c r="O9" s="19">
        <v>0</v>
      </c>
      <c r="P9" s="20">
        <f t="shared" si="0"/>
        <v>0</v>
      </c>
      <c r="Q9" s="19">
        <v>0</v>
      </c>
      <c r="R9" s="20">
        <f t="shared" si="1"/>
        <v>0</v>
      </c>
      <c r="S9" s="19">
        <v>0</v>
      </c>
      <c r="T9" s="20">
        <f t="shared" si="2"/>
        <v>0</v>
      </c>
      <c r="U9" s="19">
        <v>0</v>
      </c>
      <c r="V9" s="19">
        <v>0</v>
      </c>
      <c r="W9" s="19">
        <v>0</v>
      </c>
      <c r="X9" s="19">
        <v>0</v>
      </c>
      <c r="Y9" s="20">
        <f t="shared" ref="Y9:Y72" si="3">T9-(U9+V9+W9+X9)</f>
        <v>0</v>
      </c>
      <c r="Z9" s="21">
        <f t="shared" ref="Z9:Z72" si="4">S9+Y9</f>
        <v>0</v>
      </c>
      <c r="AA9" s="122">
        <v>0</v>
      </c>
      <c r="AB9" s="139">
        <f t="shared" ref="AB9:AB72" si="5">AA9-Z9</f>
        <v>0</v>
      </c>
      <c r="AC9" s="19">
        <v>0</v>
      </c>
      <c r="AD9" s="19">
        <v>0</v>
      </c>
      <c r="AE9" s="19">
        <v>0</v>
      </c>
      <c r="AF9" s="19">
        <v>0</v>
      </c>
      <c r="AG9" s="19">
        <v>0</v>
      </c>
      <c r="AH9" s="19">
        <v>0</v>
      </c>
      <c r="AI9" s="22">
        <v>0</v>
      </c>
    </row>
    <row r="10" spans="1:35" s="5" customFormat="1" x14ac:dyDescent="0.25">
      <c r="A10" s="18" t="s">
        <v>339</v>
      </c>
      <c r="B10" s="19" t="s">
        <v>484</v>
      </c>
      <c r="C10" s="19">
        <v>0</v>
      </c>
      <c r="D10" s="19">
        <v>0</v>
      </c>
      <c r="E10" s="19">
        <v>0</v>
      </c>
      <c r="F10" s="19">
        <v>0</v>
      </c>
      <c r="G10" s="19">
        <v>0</v>
      </c>
      <c r="H10" s="19">
        <v>0</v>
      </c>
      <c r="I10" s="19">
        <v>0</v>
      </c>
      <c r="J10" s="19">
        <v>0</v>
      </c>
      <c r="K10" s="19">
        <v>0</v>
      </c>
      <c r="L10" s="19">
        <v>0</v>
      </c>
      <c r="M10" s="19">
        <v>0</v>
      </c>
      <c r="N10" s="19">
        <v>0</v>
      </c>
      <c r="O10" s="19">
        <v>0</v>
      </c>
      <c r="P10" s="20">
        <f t="shared" si="0"/>
        <v>0</v>
      </c>
      <c r="Q10" s="19">
        <v>18837</v>
      </c>
      <c r="R10" s="20">
        <f t="shared" si="1"/>
        <v>18837</v>
      </c>
      <c r="S10" s="19">
        <v>0</v>
      </c>
      <c r="T10" s="20">
        <f t="shared" si="2"/>
        <v>0</v>
      </c>
      <c r="U10" s="19">
        <v>0</v>
      </c>
      <c r="V10" s="19">
        <v>0</v>
      </c>
      <c r="W10" s="19">
        <v>0</v>
      </c>
      <c r="X10" s="19">
        <v>0</v>
      </c>
      <c r="Y10" s="20">
        <f t="shared" si="3"/>
        <v>0</v>
      </c>
      <c r="Z10" s="21">
        <f t="shared" si="4"/>
        <v>0</v>
      </c>
      <c r="AA10" s="122">
        <v>0</v>
      </c>
      <c r="AB10" s="139">
        <f t="shared" si="5"/>
        <v>0</v>
      </c>
      <c r="AC10" s="19">
        <v>0</v>
      </c>
      <c r="AD10" s="19">
        <v>0</v>
      </c>
      <c r="AE10" s="19">
        <v>0</v>
      </c>
      <c r="AF10" s="19">
        <v>0</v>
      </c>
      <c r="AG10" s="19">
        <v>0</v>
      </c>
      <c r="AH10" s="19">
        <v>0</v>
      </c>
      <c r="AI10" s="22">
        <v>0</v>
      </c>
    </row>
    <row r="11" spans="1:35" s="1" customFormat="1" x14ac:dyDescent="0.25">
      <c r="A11" s="18" t="s">
        <v>39</v>
      </c>
      <c r="B11" s="19" t="s">
        <v>485</v>
      </c>
      <c r="C11" s="19">
        <v>2948</v>
      </c>
      <c r="D11" s="19">
        <v>0</v>
      </c>
      <c r="E11" s="19">
        <v>0</v>
      </c>
      <c r="F11" s="19">
        <v>0</v>
      </c>
      <c r="G11" s="19">
        <v>0</v>
      </c>
      <c r="H11" s="19">
        <v>0</v>
      </c>
      <c r="I11" s="19">
        <v>0</v>
      </c>
      <c r="J11" s="19">
        <v>271</v>
      </c>
      <c r="K11" s="19">
        <v>641</v>
      </c>
      <c r="L11" s="19">
        <v>2036</v>
      </c>
      <c r="M11" s="19">
        <v>0</v>
      </c>
      <c r="N11" s="19">
        <v>0</v>
      </c>
      <c r="O11" s="19">
        <v>0</v>
      </c>
      <c r="P11" s="20">
        <f t="shared" si="0"/>
        <v>2948</v>
      </c>
      <c r="Q11" s="19">
        <v>0</v>
      </c>
      <c r="R11" s="20">
        <f t="shared" si="1"/>
        <v>0</v>
      </c>
      <c r="S11" s="19">
        <v>69701</v>
      </c>
      <c r="T11" s="20">
        <f t="shared" si="2"/>
        <v>0</v>
      </c>
      <c r="U11" s="19">
        <v>0</v>
      </c>
      <c r="V11" s="19">
        <v>3545</v>
      </c>
      <c r="W11" s="19">
        <v>0</v>
      </c>
      <c r="X11" s="19">
        <v>0</v>
      </c>
      <c r="Y11" s="20">
        <f t="shared" si="3"/>
        <v>-3545</v>
      </c>
      <c r="Z11" s="21">
        <f t="shared" si="4"/>
        <v>66156</v>
      </c>
      <c r="AA11" s="122">
        <v>81630</v>
      </c>
      <c r="AB11" s="139">
        <f t="shared" si="5"/>
        <v>15474</v>
      </c>
      <c r="AC11" s="19">
        <v>2388</v>
      </c>
      <c r="AD11" s="19">
        <v>3596</v>
      </c>
      <c r="AE11" s="19">
        <v>2500</v>
      </c>
      <c r="AF11" s="19">
        <v>2036</v>
      </c>
      <c r="AG11" s="19">
        <v>3545</v>
      </c>
      <c r="AH11" s="19">
        <v>0</v>
      </c>
      <c r="AI11" s="22">
        <v>2903</v>
      </c>
    </row>
    <row r="12" spans="1:35" x14ac:dyDescent="0.25">
      <c r="A12" s="18" t="s">
        <v>381</v>
      </c>
      <c r="B12" s="19" t="s">
        <v>486</v>
      </c>
      <c r="C12" s="19">
        <v>0</v>
      </c>
      <c r="D12" s="19">
        <v>0</v>
      </c>
      <c r="E12" s="19">
        <v>0</v>
      </c>
      <c r="F12" s="19">
        <v>320</v>
      </c>
      <c r="G12" s="19">
        <v>0</v>
      </c>
      <c r="H12" s="19">
        <v>0</v>
      </c>
      <c r="I12" s="19">
        <v>0</v>
      </c>
      <c r="J12" s="19">
        <v>300</v>
      </c>
      <c r="K12" s="19">
        <v>572</v>
      </c>
      <c r="L12" s="19">
        <v>5423</v>
      </c>
      <c r="M12" s="19">
        <v>0</v>
      </c>
      <c r="N12" s="19">
        <v>0</v>
      </c>
      <c r="O12" s="19">
        <v>0</v>
      </c>
      <c r="P12" s="20">
        <f t="shared" si="0"/>
        <v>6615</v>
      </c>
      <c r="Q12" s="19">
        <v>0</v>
      </c>
      <c r="R12" s="20">
        <f t="shared" si="1"/>
        <v>0</v>
      </c>
      <c r="S12" s="19">
        <v>76627</v>
      </c>
      <c r="T12" s="20">
        <f t="shared" si="2"/>
        <v>0</v>
      </c>
      <c r="U12" s="19">
        <v>0</v>
      </c>
      <c r="V12" s="19">
        <v>0</v>
      </c>
      <c r="W12" s="19">
        <v>0</v>
      </c>
      <c r="X12" s="19">
        <v>0</v>
      </c>
      <c r="Y12" s="20">
        <f t="shared" si="3"/>
        <v>0</v>
      </c>
      <c r="Z12" s="21">
        <f t="shared" si="4"/>
        <v>76627</v>
      </c>
      <c r="AA12" s="122">
        <v>80081</v>
      </c>
      <c r="AB12" s="139">
        <f t="shared" si="5"/>
        <v>3454</v>
      </c>
      <c r="AC12" s="19">
        <v>0</v>
      </c>
      <c r="AD12" s="19">
        <v>2311</v>
      </c>
      <c r="AE12" s="19">
        <v>3112</v>
      </c>
      <c r="AF12" s="19">
        <v>5423</v>
      </c>
      <c r="AG12" s="19">
        <v>0</v>
      </c>
      <c r="AH12" s="19">
        <v>0</v>
      </c>
      <c r="AI12" s="22">
        <v>0</v>
      </c>
    </row>
    <row r="13" spans="1:35" x14ac:dyDescent="0.25">
      <c r="A13" s="18" t="s">
        <v>40</v>
      </c>
      <c r="B13" s="19" t="s">
        <v>487</v>
      </c>
      <c r="C13" s="19">
        <v>0</v>
      </c>
      <c r="D13" s="19">
        <v>1382</v>
      </c>
      <c r="E13" s="19">
        <v>0</v>
      </c>
      <c r="F13" s="19">
        <v>0</v>
      </c>
      <c r="G13" s="19">
        <v>0</v>
      </c>
      <c r="H13" s="19">
        <v>0</v>
      </c>
      <c r="I13" s="19">
        <v>0</v>
      </c>
      <c r="J13" s="19">
        <v>144</v>
      </c>
      <c r="K13" s="19">
        <v>3630</v>
      </c>
      <c r="L13" s="19">
        <v>4529</v>
      </c>
      <c r="M13" s="19">
        <v>0</v>
      </c>
      <c r="N13" s="19">
        <v>0</v>
      </c>
      <c r="O13" s="19">
        <v>0</v>
      </c>
      <c r="P13" s="20">
        <f t="shared" si="0"/>
        <v>9685</v>
      </c>
      <c r="Q13" s="19">
        <v>0</v>
      </c>
      <c r="R13" s="20">
        <f t="shared" si="1"/>
        <v>0</v>
      </c>
      <c r="S13" s="19">
        <v>152508</v>
      </c>
      <c r="T13" s="20">
        <f t="shared" si="2"/>
        <v>0</v>
      </c>
      <c r="U13" s="19">
        <v>269</v>
      </c>
      <c r="V13" s="19">
        <v>0</v>
      </c>
      <c r="W13" s="19">
        <v>0</v>
      </c>
      <c r="X13" s="19">
        <v>0</v>
      </c>
      <c r="Y13" s="20">
        <f t="shared" si="3"/>
        <v>-269</v>
      </c>
      <c r="Z13" s="21">
        <f t="shared" si="4"/>
        <v>152239</v>
      </c>
      <c r="AA13" s="122">
        <v>124333</v>
      </c>
      <c r="AB13" s="139">
        <f t="shared" si="5"/>
        <v>-27906</v>
      </c>
      <c r="AC13" s="19">
        <v>3684</v>
      </c>
      <c r="AD13" s="19">
        <v>5441</v>
      </c>
      <c r="AE13" s="19">
        <v>0</v>
      </c>
      <c r="AF13" s="19">
        <v>4529</v>
      </c>
      <c r="AG13" s="19">
        <v>0</v>
      </c>
      <c r="AH13" s="19">
        <v>242</v>
      </c>
      <c r="AI13" s="22">
        <v>4354</v>
      </c>
    </row>
    <row r="14" spans="1:35" x14ac:dyDescent="0.25">
      <c r="A14" s="18" t="s">
        <v>114</v>
      </c>
      <c r="B14" s="19" t="s">
        <v>488</v>
      </c>
      <c r="C14" s="19">
        <v>0</v>
      </c>
      <c r="D14" s="19">
        <v>0</v>
      </c>
      <c r="E14" s="19">
        <v>0</v>
      </c>
      <c r="F14" s="19">
        <v>0</v>
      </c>
      <c r="G14" s="19">
        <v>0</v>
      </c>
      <c r="H14" s="19">
        <v>0</v>
      </c>
      <c r="I14" s="19">
        <v>0</v>
      </c>
      <c r="J14" s="19">
        <v>0</v>
      </c>
      <c r="K14" s="19">
        <v>0</v>
      </c>
      <c r="L14" s="19">
        <v>0</v>
      </c>
      <c r="M14" s="19">
        <v>0</v>
      </c>
      <c r="N14" s="19">
        <v>0</v>
      </c>
      <c r="O14" s="19">
        <v>0</v>
      </c>
      <c r="P14" s="20">
        <f t="shared" si="0"/>
        <v>0</v>
      </c>
      <c r="Q14" s="19">
        <v>0</v>
      </c>
      <c r="R14" s="20">
        <f t="shared" si="1"/>
        <v>0</v>
      </c>
      <c r="S14" s="19">
        <v>0</v>
      </c>
      <c r="T14" s="20">
        <f t="shared" si="2"/>
        <v>0</v>
      </c>
      <c r="U14" s="19">
        <v>0</v>
      </c>
      <c r="V14" s="19">
        <v>0</v>
      </c>
      <c r="W14" s="19">
        <v>0</v>
      </c>
      <c r="X14" s="19">
        <v>0</v>
      </c>
      <c r="Y14" s="20">
        <f t="shared" si="3"/>
        <v>0</v>
      </c>
      <c r="Z14" s="21">
        <f t="shared" si="4"/>
        <v>0</v>
      </c>
      <c r="AA14" s="122">
        <v>0</v>
      </c>
      <c r="AB14" s="139">
        <f t="shared" si="5"/>
        <v>0</v>
      </c>
      <c r="AC14" s="19">
        <v>0</v>
      </c>
      <c r="AD14" s="19">
        <v>0</v>
      </c>
      <c r="AE14" s="19">
        <v>0</v>
      </c>
      <c r="AF14" s="19">
        <v>0</v>
      </c>
      <c r="AG14" s="19">
        <v>0</v>
      </c>
      <c r="AH14" s="19">
        <v>0</v>
      </c>
      <c r="AI14" s="22">
        <v>0</v>
      </c>
    </row>
    <row r="15" spans="1:35" x14ac:dyDescent="0.25">
      <c r="A15" s="18" t="s">
        <v>429</v>
      </c>
      <c r="B15" s="19" t="s">
        <v>489</v>
      </c>
      <c r="C15" s="19">
        <v>0</v>
      </c>
      <c r="D15" s="19">
        <v>0</v>
      </c>
      <c r="E15" s="19">
        <v>0</v>
      </c>
      <c r="F15" s="19">
        <v>0</v>
      </c>
      <c r="G15" s="19">
        <v>0</v>
      </c>
      <c r="H15" s="19">
        <v>0</v>
      </c>
      <c r="I15" s="19">
        <v>0</v>
      </c>
      <c r="J15" s="19">
        <v>0</v>
      </c>
      <c r="K15" s="19">
        <v>0</v>
      </c>
      <c r="L15" s="19">
        <v>0</v>
      </c>
      <c r="M15" s="19">
        <v>0</v>
      </c>
      <c r="N15" s="19">
        <v>0</v>
      </c>
      <c r="O15" s="19">
        <v>0</v>
      </c>
      <c r="P15" s="20">
        <f t="shared" si="0"/>
        <v>0</v>
      </c>
      <c r="Q15" s="19">
        <v>0</v>
      </c>
      <c r="R15" s="20">
        <f t="shared" si="1"/>
        <v>0</v>
      </c>
      <c r="S15" s="19">
        <v>0</v>
      </c>
      <c r="T15" s="20">
        <f t="shared" si="2"/>
        <v>0</v>
      </c>
      <c r="U15" s="19">
        <v>0</v>
      </c>
      <c r="V15" s="19">
        <v>0</v>
      </c>
      <c r="W15" s="19">
        <v>0</v>
      </c>
      <c r="X15" s="19">
        <v>0</v>
      </c>
      <c r="Y15" s="20">
        <f t="shared" si="3"/>
        <v>0</v>
      </c>
      <c r="Z15" s="21">
        <f t="shared" si="4"/>
        <v>0</v>
      </c>
      <c r="AA15" s="122">
        <v>0</v>
      </c>
      <c r="AB15" s="139">
        <f t="shared" si="5"/>
        <v>0</v>
      </c>
      <c r="AC15" s="19">
        <v>0</v>
      </c>
      <c r="AD15" s="19">
        <v>0</v>
      </c>
      <c r="AE15" s="19">
        <v>0</v>
      </c>
      <c r="AF15" s="19">
        <v>0</v>
      </c>
      <c r="AG15" s="19">
        <v>0</v>
      </c>
      <c r="AH15" s="19">
        <v>0</v>
      </c>
      <c r="AI15" s="22">
        <v>0</v>
      </c>
    </row>
    <row r="16" spans="1:35" x14ac:dyDescent="0.25">
      <c r="A16" s="18" t="s">
        <v>348</v>
      </c>
      <c r="B16" s="19" t="s">
        <v>490</v>
      </c>
      <c r="C16" s="19">
        <v>0</v>
      </c>
      <c r="D16" s="19">
        <v>0</v>
      </c>
      <c r="E16" s="19">
        <v>0</v>
      </c>
      <c r="F16" s="19">
        <v>0</v>
      </c>
      <c r="G16" s="19">
        <v>0</v>
      </c>
      <c r="H16" s="19">
        <v>0</v>
      </c>
      <c r="I16" s="19">
        <v>0</v>
      </c>
      <c r="J16" s="19">
        <v>0</v>
      </c>
      <c r="K16" s="19">
        <v>0</v>
      </c>
      <c r="L16" s="19">
        <v>0</v>
      </c>
      <c r="M16" s="19">
        <v>0</v>
      </c>
      <c r="N16" s="19">
        <v>0</v>
      </c>
      <c r="O16" s="19">
        <v>0</v>
      </c>
      <c r="P16" s="20">
        <f t="shared" si="0"/>
        <v>0</v>
      </c>
      <c r="Q16" s="19">
        <v>0</v>
      </c>
      <c r="R16" s="20">
        <f t="shared" si="1"/>
        <v>0</v>
      </c>
      <c r="S16" s="19">
        <v>0</v>
      </c>
      <c r="T16" s="20">
        <f t="shared" si="2"/>
        <v>0</v>
      </c>
      <c r="U16" s="19">
        <v>0</v>
      </c>
      <c r="V16" s="19">
        <v>0</v>
      </c>
      <c r="W16" s="19">
        <v>0</v>
      </c>
      <c r="X16" s="19">
        <v>0</v>
      </c>
      <c r="Y16" s="20">
        <f t="shared" si="3"/>
        <v>0</v>
      </c>
      <c r="Z16" s="21">
        <f t="shared" si="4"/>
        <v>0</v>
      </c>
      <c r="AA16" s="122">
        <v>0</v>
      </c>
      <c r="AB16" s="139">
        <f t="shared" si="5"/>
        <v>0</v>
      </c>
      <c r="AC16" s="19">
        <v>0</v>
      </c>
      <c r="AD16" s="19">
        <v>0</v>
      </c>
      <c r="AE16" s="19">
        <v>0</v>
      </c>
      <c r="AF16" s="19">
        <v>0</v>
      </c>
      <c r="AG16" s="19">
        <v>0</v>
      </c>
      <c r="AH16" s="19">
        <v>0</v>
      </c>
      <c r="AI16" s="22">
        <v>0</v>
      </c>
    </row>
    <row r="17" spans="1:35" x14ac:dyDescent="0.25">
      <c r="A17" s="18" t="s">
        <v>179</v>
      </c>
      <c r="B17" s="19" t="s">
        <v>491</v>
      </c>
      <c r="C17" s="19">
        <v>0</v>
      </c>
      <c r="D17" s="19">
        <v>0</v>
      </c>
      <c r="E17" s="19">
        <v>0</v>
      </c>
      <c r="F17" s="19">
        <v>0</v>
      </c>
      <c r="G17" s="19">
        <v>88</v>
      </c>
      <c r="H17" s="19">
        <v>0</v>
      </c>
      <c r="I17" s="19">
        <v>0</v>
      </c>
      <c r="J17" s="19">
        <v>138</v>
      </c>
      <c r="K17" s="19">
        <v>1996</v>
      </c>
      <c r="L17" s="19">
        <v>2572</v>
      </c>
      <c r="M17" s="19">
        <v>0</v>
      </c>
      <c r="N17" s="19">
        <v>0</v>
      </c>
      <c r="O17" s="19">
        <v>0</v>
      </c>
      <c r="P17" s="20">
        <f t="shared" si="0"/>
        <v>4794</v>
      </c>
      <c r="Q17" s="19">
        <v>0</v>
      </c>
      <c r="R17" s="20">
        <f t="shared" si="1"/>
        <v>0</v>
      </c>
      <c r="S17" s="19">
        <v>89348</v>
      </c>
      <c r="T17" s="20">
        <f t="shared" si="2"/>
        <v>0</v>
      </c>
      <c r="U17" s="19">
        <v>350</v>
      </c>
      <c r="V17" s="19">
        <v>0</v>
      </c>
      <c r="W17" s="19">
        <v>0</v>
      </c>
      <c r="X17" s="19">
        <v>0</v>
      </c>
      <c r="Y17" s="20">
        <f t="shared" si="3"/>
        <v>-350</v>
      </c>
      <c r="Z17" s="21">
        <f t="shared" si="4"/>
        <v>88998</v>
      </c>
      <c r="AA17" s="122">
        <v>97849</v>
      </c>
      <c r="AB17" s="139">
        <f t="shared" si="5"/>
        <v>8851</v>
      </c>
      <c r="AC17" s="19">
        <v>0</v>
      </c>
      <c r="AD17" s="19">
        <v>2572</v>
      </c>
      <c r="AE17" s="19">
        <v>0</v>
      </c>
      <c r="AF17" s="19">
        <v>2572</v>
      </c>
      <c r="AG17" s="19">
        <v>0</v>
      </c>
      <c r="AH17" s="19">
        <v>0</v>
      </c>
      <c r="AI17" s="22">
        <v>0</v>
      </c>
    </row>
    <row r="18" spans="1:35" x14ac:dyDescent="0.25">
      <c r="A18" s="18" t="s">
        <v>340</v>
      </c>
      <c r="B18" s="19" t="s">
        <v>492</v>
      </c>
      <c r="C18" s="19">
        <v>71915</v>
      </c>
      <c r="D18" s="19">
        <v>20405</v>
      </c>
      <c r="E18" s="19">
        <v>0</v>
      </c>
      <c r="F18" s="19">
        <v>8</v>
      </c>
      <c r="G18" s="19">
        <v>0</v>
      </c>
      <c r="H18" s="19">
        <v>0</v>
      </c>
      <c r="I18" s="19">
        <v>0</v>
      </c>
      <c r="J18" s="19">
        <v>8846</v>
      </c>
      <c r="K18" s="19">
        <v>0</v>
      </c>
      <c r="L18" s="19">
        <v>42656</v>
      </c>
      <c r="M18" s="19">
        <v>0</v>
      </c>
      <c r="N18" s="19">
        <v>0</v>
      </c>
      <c r="O18" s="19">
        <v>0</v>
      </c>
      <c r="P18" s="20">
        <f t="shared" si="0"/>
        <v>71915</v>
      </c>
      <c r="Q18" s="19">
        <v>0</v>
      </c>
      <c r="R18" s="20">
        <f t="shared" si="1"/>
        <v>0</v>
      </c>
      <c r="S18" s="41">
        <v>267722</v>
      </c>
      <c r="T18" s="20">
        <f t="shared" si="2"/>
        <v>0</v>
      </c>
      <c r="U18" s="19">
        <v>0</v>
      </c>
      <c r="V18" s="19">
        <v>0</v>
      </c>
      <c r="W18" s="19">
        <v>0</v>
      </c>
      <c r="X18" s="19">
        <v>0</v>
      </c>
      <c r="Y18" s="20">
        <f t="shared" si="3"/>
        <v>0</v>
      </c>
      <c r="Z18" s="21">
        <f t="shared" si="4"/>
        <v>267722</v>
      </c>
      <c r="AA18" s="122">
        <v>277649</v>
      </c>
      <c r="AB18" s="139">
        <f t="shared" si="5"/>
        <v>9927</v>
      </c>
      <c r="AC18" s="19">
        <v>30752</v>
      </c>
      <c r="AD18" s="19">
        <v>9766</v>
      </c>
      <c r="AE18" s="19">
        <v>23490</v>
      </c>
      <c r="AF18" s="19">
        <v>42656</v>
      </c>
      <c r="AG18" s="19">
        <v>0</v>
      </c>
      <c r="AH18" s="19">
        <v>0</v>
      </c>
      <c r="AI18" s="22">
        <v>21352</v>
      </c>
    </row>
    <row r="19" spans="1:35" x14ac:dyDescent="0.25">
      <c r="A19" s="18" t="s">
        <v>413</v>
      </c>
      <c r="B19" s="19" t="s">
        <v>493</v>
      </c>
      <c r="C19" s="19">
        <v>0</v>
      </c>
      <c r="D19" s="19">
        <v>0</v>
      </c>
      <c r="E19" s="19">
        <v>0</v>
      </c>
      <c r="F19" s="19">
        <v>3416</v>
      </c>
      <c r="G19" s="19">
        <v>205</v>
      </c>
      <c r="H19" s="19">
        <v>0</v>
      </c>
      <c r="I19" s="19">
        <v>0</v>
      </c>
      <c r="J19" s="19">
        <v>261</v>
      </c>
      <c r="K19" s="19">
        <v>0</v>
      </c>
      <c r="L19" s="19">
        <v>23082</v>
      </c>
      <c r="M19" s="19">
        <v>0</v>
      </c>
      <c r="N19" s="19">
        <v>0</v>
      </c>
      <c r="O19" s="19">
        <v>0</v>
      </c>
      <c r="P19" s="20">
        <f t="shared" si="0"/>
        <v>26964</v>
      </c>
      <c r="Q19" s="19">
        <v>0</v>
      </c>
      <c r="R19" s="20">
        <f t="shared" si="1"/>
        <v>0</v>
      </c>
      <c r="S19" s="19">
        <v>199559</v>
      </c>
      <c r="T19" s="20">
        <f t="shared" si="2"/>
        <v>0</v>
      </c>
      <c r="U19" s="19">
        <v>0</v>
      </c>
      <c r="V19" s="19">
        <v>0</v>
      </c>
      <c r="W19" s="19">
        <v>0</v>
      </c>
      <c r="X19" s="19">
        <v>0</v>
      </c>
      <c r="Y19" s="20">
        <f t="shared" si="3"/>
        <v>0</v>
      </c>
      <c r="Z19" s="21">
        <f t="shared" si="4"/>
        <v>199559</v>
      </c>
      <c r="AA19" s="122">
        <v>240043</v>
      </c>
      <c r="AB19" s="139">
        <f t="shared" si="5"/>
        <v>40484</v>
      </c>
      <c r="AC19" s="19">
        <v>6637</v>
      </c>
      <c r="AD19" s="19">
        <v>19404</v>
      </c>
      <c r="AE19" s="19">
        <v>14053</v>
      </c>
      <c r="AF19" s="19">
        <v>23082</v>
      </c>
      <c r="AG19" s="19">
        <v>0</v>
      </c>
      <c r="AH19" s="19">
        <v>6090</v>
      </c>
      <c r="AI19" s="22">
        <v>10922</v>
      </c>
    </row>
    <row r="20" spans="1:35" x14ac:dyDescent="0.25">
      <c r="A20" s="18" t="s">
        <v>406</v>
      </c>
      <c r="B20" s="19" t="s">
        <v>494</v>
      </c>
      <c r="C20" s="19">
        <v>0</v>
      </c>
      <c r="D20" s="19">
        <v>0</v>
      </c>
      <c r="E20" s="19">
        <v>0</v>
      </c>
      <c r="F20" s="19">
        <v>508</v>
      </c>
      <c r="G20" s="19">
        <v>143</v>
      </c>
      <c r="H20" s="19">
        <v>0</v>
      </c>
      <c r="I20" s="19">
        <v>0</v>
      </c>
      <c r="J20" s="19">
        <v>396</v>
      </c>
      <c r="K20" s="19">
        <v>0</v>
      </c>
      <c r="L20" s="19">
        <v>18880</v>
      </c>
      <c r="M20" s="19">
        <v>0</v>
      </c>
      <c r="N20" s="19">
        <v>0</v>
      </c>
      <c r="O20" s="19">
        <v>0</v>
      </c>
      <c r="P20" s="20">
        <f t="shared" si="0"/>
        <v>19927</v>
      </c>
      <c r="Q20" s="19">
        <v>0</v>
      </c>
      <c r="R20" s="20">
        <f t="shared" si="1"/>
        <v>0</v>
      </c>
      <c r="S20" s="19">
        <v>289599</v>
      </c>
      <c r="T20" s="20">
        <f t="shared" si="2"/>
        <v>0</v>
      </c>
      <c r="U20" s="19">
        <v>0</v>
      </c>
      <c r="V20" s="19">
        <v>0</v>
      </c>
      <c r="W20" s="19">
        <v>1473</v>
      </c>
      <c r="X20" s="19">
        <v>0</v>
      </c>
      <c r="Y20" s="20">
        <f t="shared" si="3"/>
        <v>-1473</v>
      </c>
      <c r="Z20" s="21">
        <f t="shared" si="4"/>
        <v>288126</v>
      </c>
      <c r="AA20" s="122">
        <v>300830</v>
      </c>
      <c r="AB20" s="139">
        <f t="shared" si="5"/>
        <v>12704</v>
      </c>
      <c r="AC20" s="19">
        <v>5396</v>
      </c>
      <c r="AD20" s="19">
        <v>11675</v>
      </c>
      <c r="AE20" s="19">
        <v>6824</v>
      </c>
      <c r="AF20" s="19">
        <v>18880</v>
      </c>
      <c r="AG20" s="19">
        <v>0</v>
      </c>
      <c r="AH20" s="19">
        <v>0</v>
      </c>
      <c r="AI20" s="22">
        <v>5015</v>
      </c>
    </row>
    <row r="21" spans="1:35" x14ac:dyDescent="0.25">
      <c r="A21" s="18" t="s">
        <v>277</v>
      </c>
      <c r="B21" s="19" t="s">
        <v>495</v>
      </c>
      <c r="C21" s="19">
        <v>0</v>
      </c>
      <c r="D21" s="19">
        <v>0</v>
      </c>
      <c r="E21" s="19">
        <v>0</v>
      </c>
      <c r="F21" s="19">
        <v>0</v>
      </c>
      <c r="G21" s="19">
        <v>0</v>
      </c>
      <c r="H21" s="19">
        <v>0</v>
      </c>
      <c r="I21" s="19">
        <v>0</v>
      </c>
      <c r="J21" s="19">
        <v>0</v>
      </c>
      <c r="K21" s="19">
        <v>0</v>
      </c>
      <c r="L21" s="19">
        <v>1931</v>
      </c>
      <c r="M21" s="19">
        <v>0</v>
      </c>
      <c r="N21" s="19">
        <v>0</v>
      </c>
      <c r="O21" s="19">
        <v>0</v>
      </c>
      <c r="P21" s="20">
        <f t="shared" si="0"/>
        <v>1931</v>
      </c>
      <c r="Q21" s="19">
        <v>0</v>
      </c>
      <c r="R21" s="20">
        <f t="shared" si="1"/>
        <v>0</v>
      </c>
      <c r="S21" s="19">
        <v>24357</v>
      </c>
      <c r="T21" s="20">
        <f t="shared" si="2"/>
        <v>0</v>
      </c>
      <c r="U21" s="19">
        <v>1072</v>
      </c>
      <c r="V21" s="19">
        <v>0</v>
      </c>
      <c r="W21" s="19">
        <v>0</v>
      </c>
      <c r="X21" s="19">
        <v>0</v>
      </c>
      <c r="Y21" s="20">
        <f t="shared" si="3"/>
        <v>-1072</v>
      </c>
      <c r="Z21" s="21">
        <f t="shared" si="4"/>
        <v>23285</v>
      </c>
      <c r="AA21" s="122">
        <v>36041</v>
      </c>
      <c r="AB21" s="139">
        <f t="shared" si="5"/>
        <v>12756</v>
      </c>
      <c r="AC21" s="19">
        <v>131</v>
      </c>
      <c r="AD21" s="19">
        <v>2398</v>
      </c>
      <c r="AE21" s="19">
        <v>0</v>
      </c>
      <c r="AF21" s="19">
        <v>1931</v>
      </c>
      <c r="AG21" s="19">
        <v>0</v>
      </c>
      <c r="AH21" s="19">
        <v>0</v>
      </c>
      <c r="AI21" s="22">
        <v>598</v>
      </c>
    </row>
    <row r="22" spans="1:35" x14ac:dyDescent="0.25">
      <c r="A22" s="18" t="s">
        <v>132</v>
      </c>
      <c r="B22" s="19" t="s">
        <v>496</v>
      </c>
      <c r="C22" s="19">
        <v>28153</v>
      </c>
      <c r="D22" s="19">
        <v>16664</v>
      </c>
      <c r="E22" s="19">
        <v>0</v>
      </c>
      <c r="F22" s="19">
        <v>0</v>
      </c>
      <c r="G22" s="19">
        <v>0</v>
      </c>
      <c r="H22" s="19">
        <v>0</v>
      </c>
      <c r="I22" s="19">
        <v>0</v>
      </c>
      <c r="J22" s="19">
        <v>0</v>
      </c>
      <c r="K22" s="19">
        <v>2127</v>
      </c>
      <c r="L22" s="19">
        <v>8243</v>
      </c>
      <c r="M22" s="19">
        <v>0</v>
      </c>
      <c r="N22" s="19">
        <v>0</v>
      </c>
      <c r="O22" s="19">
        <v>1119</v>
      </c>
      <c r="P22" s="20">
        <f t="shared" si="0"/>
        <v>28153</v>
      </c>
      <c r="Q22" s="19">
        <v>0</v>
      </c>
      <c r="R22" s="20">
        <f t="shared" si="1"/>
        <v>0</v>
      </c>
      <c r="S22" s="19">
        <v>217606</v>
      </c>
      <c r="T22" s="20">
        <f t="shared" si="2"/>
        <v>1119</v>
      </c>
      <c r="U22" s="19">
        <v>686</v>
      </c>
      <c r="V22" s="19">
        <v>956</v>
      </c>
      <c r="W22" s="19">
        <v>0</v>
      </c>
      <c r="X22" s="19">
        <v>0</v>
      </c>
      <c r="Y22" s="20">
        <f t="shared" si="3"/>
        <v>-523</v>
      </c>
      <c r="Z22" s="21">
        <f t="shared" si="4"/>
        <v>217083</v>
      </c>
      <c r="AA22" s="122">
        <v>222332</v>
      </c>
      <c r="AB22" s="139">
        <f t="shared" si="5"/>
        <v>5249</v>
      </c>
      <c r="AC22" s="19">
        <v>6792</v>
      </c>
      <c r="AD22" s="19">
        <v>0</v>
      </c>
      <c r="AE22" s="19">
        <v>10469</v>
      </c>
      <c r="AF22" s="19">
        <v>8243</v>
      </c>
      <c r="AG22" s="19">
        <v>956</v>
      </c>
      <c r="AH22" s="19">
        <v>0</v>
      </c>
      <c r="AI22" s="22">
        <v>8062</v>
      </c>
    </row>
    <row r="23" spans="1:35" x14ac:dyDescent="0.25">
      <c r="A23" s="18" t="s">
        <v>407</v>
      </c>
      <c r="B23" s="19" t="s">
        <v>497</v>
      </c>
      <c r="C23" s="19">
        <v>0</v>
      </c>
      <c r="D23" s="19">
        <v>0</v>
      </c>
      <c r="E23" s="19">
        <v>0</v>
      </c>
      <c r="F23" s="19">
        <v>0</v>
      </c>
      <c r="G23" s="19">
        <v>0</v>
      </c>
      <c r="H23" s="19">
        <v>0</v>
      </c>
      <c r="I23" s="19">
        <v>0</v>
      </c>
      <c r="J23" s="19">
        <v>0</v>
      </c>
      <c r="K23" s="19">
        <v>0</v>
      </c>
      <c r="L23" s="19">
        <v>0</v>
      </c>
      <c r="M23" s="19">
        <v>0</v>
      </c>
      <c r="N23" s="19">
        <v>0</v>
      </c>
      <c r="O23" s="19">
        <v>0</v>
      </c>
      <c r="P23" s="20">
        <f t="shared" si="0"/>
        <v>0</v>
      </c>
      <c r="Q23" s="19">
        <v>0</v>
      </c>
      <c r="R23" s="20">
        <f t="shared" si="1"/>
        <v>0</v>
      </c>
      <c r="S23" s="19">
        <v>0</v>
      </c>
      <c r="T23" s="20">
        <f t="shared" si="2"/>
        <v>0</v>
      </c>
      <c r="U23" s="19">
        <v>0</v>
      </c>
      <c r="V23" s="19">
        <v>0</v>
      </c>
      <c r="W23" s="19">
        <v>0</v>
      </c>
      <c r="X23" s="19">
        <v>0</v>
      </c>
      <c r="Y23" s="20">
        <f t="shared" si="3"/>
        <v>0</v>
      </c>
      <c r="Z23" s="21">
        <f t="shared" si="4"/>
        <v>0</v>
      </c>
      <c r="AA23" s="122">
        <v>0</v>
      </c>
      <c r="AB23" s="139">
        <f t="shared" si="5"/>
        <v>0</v>
      </c>
      <c r="AC23" s="19">
        <v>0</v>
      </c>
      <c r="AD23" s="19">
        <v>0</v>
      </c>
      <c r="AE23" s="19">
        <v>0</v>
      </c>
      <c r="AF23" s="19">
        <v>0</v>
      </c>
      <c r="AG23" s="19">
        <v>0</v>
      </c>
      <c r="AH23" s="19">
        <v>0</v>
      </c>
      <c r="AI23" s="22">
        <v>0</v>
      </c>
    </row>
    <row r="24" spans="1:35" x14ac:dyDescent="0.25">
      <c r="A24" s="18" t="s">
        <v>181</v>
      </c>
      <c r="B24" s="19" t="s">
        <v>498</v>
      </c>
      <c r="C24" s="19">
        <v>10347</v>
      </c>
      <c r="D24" s="19">
        <v>0</v>
      </c>
      <c r="E24" s="19">
        <v>0</v>
      </c>
      <c r="F24" s="19">
        <v>109</v>
      </c>
      <c r="G24" s="19">
        <v>0</v>
      </c>
      <c r="H24" s="19">
        <v>0</v>
      </c>
      <c r="I24" s="19">
        <v>0</v>
      </c>
      <c r="J24" s="19">
        <v>1307</v>
      </c>
      <c r="K24" s="19">
        <v>0</v>
      </c>
      <c r="L24" s="19">
        <v>8931</v>
      </c>
      <c r="M24" s="19">
        <v>0</v>
      </c>
      <c r="N24" s="19">
        <v>0</v>
      </c>
      <c r="O24" s="19">
        <v>0</v>
      </c>
      <c r="P24" s="20">
        <f t="shared" si="0"/>
        <v>10347</v>
      </c>
      <c r="Q24" s="19">
        <v>0</v>
      </c>
      <c r="R24" s="20">
        <f t="shared" si="1"/>
        <v>0</v>
      </c>
      <c r="S24" s="19">
        <v>97667</v>
      </c>
      <c r="T24" s="20">
        <f t="shared" si="2"/>
        <v>0</v>
      </c>
      <c r="U24" s="19">
        <v>103</v>
      </c>
      <c r="V24" s="19">
        <v>0</v>
      </c>
      <c r="W24" s="19">
        <v>51</v>
      </c>
      <c r="X24" s="19">
        <v>0</v>
      </c>
      <c r="Y24" s="20">
        <f t="shared" si="3"/>
        <v>-154</v>
      </c>
      <c r="Z24" s="21">
        <f t="shared" si="4"/>
        <v>97513</v>
      </c>
      <c r="AA24" s="122">
        <v>105846</v>
      </c>
      <c r="AB24" s="139">
        <f t="shared" si="5"/>
        <v>8333</v>
      </c>
      <c r="AC24" s="19">
        <v>949</v>
      </c>
      <c r="AD24" s="19">
        <v>4910</v>
      </c>
      <c r="AE24" s="19">
        <v>7034</v>
      </c>
      <c r="AF24" s="19">
        <v>8931</v>
      </c>
      <c r="AG24" s="19">
        <v>0</v>
      </c>
      <c r="AH24" s="19">
        <v>0</v>
      </c>
      <c r="AI24" s="22">
        <v>3962</v>
      </c>
    </row>
    <row r="25" spans="1:35" x14ac:dyDescent="0.25">
      <c r="A25" s="18" t="s">
        <v>258</v>
      </c>
      <c r="B25" s="19" t="s">
        <v>499</v>
      </c>
      <c r="C25" s="19">
        <v>0</v>
      </c>
      <c r="D25" s="19">
        <v>0</v>
      </c>
      <c r="E25" s="19">
        <v>0</v>
      </c>
      <c r="F25" s="19">
        <v>0</v>
      </c>
      <c r="G25" s="19">
        <v>0</v>
      </c>
      <c r="H25" s="19">
        <v>0</v>
      </c>
      <c r="I25" s="19">
        <v>0</v>
      </c>
      <c r="J25" s="19">
        <v>0</v>
      </c>
      <c r="K25" s="19">
        <v>0</v>
      </c>
      <c r="L25" s="19">
        <v>0</v>
      </c>
      <c r="M25" s="19">
        <v>0</v>
      </c>
      <c r="N25" s="19">
        <v>0</v>
      </c>
      <c r="O25" s="19">
        <v>0</v>
      </c>
      <c r="P25" s="20">
        <f t="shared" si="0"/>
        <v>0</v>
      </c>
      <c r="Q25" s="19">
        <v>0</v>
      </c>
      <c r="R25" s="20">
        <f t="shared" si="1"/>
        <v>0</v>
      </c>
      <c r="S25" s="19">
        <v>0</v>
      </c>
      <c r="T25" s="20">
        <f t="shared" si="2"/>
        <v>0</v>
      </c>
      <c r="U25" s="19">
        <v>0</v>
      </c>
      <c r="V25" s="19">
        <v>0</v>
      </c>
      <c r="W25" s="19">
        <v>0</v>
      </c>
      <c r="X25" s="19">
        <v>0</v>
      </c>
      <c r="Y25" s="20">
        <f t="shared" si="3"/>
        <v>0</v>
      </c>
      <c r="Z25" s="21">
        <f t="shared" si="4"/>
        <v>0</v>
      </c>
      <c r="AA25" s="122">
        <v>0</v>
      </c>
      <c r="AB25" s="139">
        <f t="shared" si="5"/>
        <v>0</v>
      </c>
      <c r="AC25" s="19">
        <v>0</v>
      </c>
      <c r="AD25" s="19">
        <v>0</v>
      </c>
      <c r="AE25" s="19">
        <v>0</v>
      </c>
      <c r="AF25" s="19">
        <v>0</v>
      </c>
      <c r="AG25" s="19">
        <v>0</v>
      </c>
      <c r="AH25" s="19">
        <v>0</v>
      </c>
      <c r="AI25" s="22">
        <v>0</v>
      </c>
    </row>
    <row r="26" spans="1:35" x14ac:dyDescent="0.25">
      <c r="A26" s="18" t="s">
        <v>430</v>
      </c>
      <c r="B26" s="19" t="s">
        <v>500</v>
      </c>
      <c r="C26" s="19">
        <v>0</v>
      </c>
      <c r="D26" s="19">
        <v>0</v>
      </c>
      <c r="E26" s="19">
        <v>0</v>
      </c>
      <c r="F26" s="19">
        <v>0</v>
      </c>
      <c r="G26" s="19">
        <v>0</v>
      </c>
      <c r="H26" s="19">
        <v>0</v>
      </c>
      <c r="I26" s="19">
        <v>0</v>
      </c>
      <c r="J26" s="19">
        <v>0</v>
      </c>
      <c r="K26" s="19">
        <v>0</v>
      </c>
      <c r="L26" s="19">
        <v>0</v>
      </c>
      <c r="M26" s="19">
        <v>0</v>
      </c>
      <c r="N26" s="19">
        <v>0</v>
      </c>
      <c r="O26" s="19">
        <v>0</v>
      </c>
      <c r="P26" s="20">
        <f t="shared" si="0"/>
        <v>0</v>
      </c>
      <c r="Q26" s="19">
        <v>0</v>
      </c>
      <c r="R26" s="20">
        <f t="shared" si="1"/>
        <v>0</v>
      </c>
      <c r="S26" s="19">
        <v>0</v>
      </c>
      <c r="T26" s="20">
        <f t="shared" si="2"/>
        <v>0</v>
      </c>
      <c r="U26" s="19">
        <v>0</v>
      </c>
      <c r="V26" s="19">
        <v>0</v>
      </c>
      <c r="W26" s="19">
        <v>0</v>
      </c>
      <c r="X26" s="19">
        <v>0</v>
      </c>
      <c r="Y26" s="20">
        <f t="shared" si="3"/>
        <v>0</v>
      </c>
      <c r="Z26" s="21">
        <f t="shared" si="4"/>
        <v>0</v>
      </c>
      <c r="AA26" s="122">
        <v>0</v>
      </c>
      <c r="AB26" s="139">
        <f t="shared" si="5"/>
        <v>0</v>
      </c>
      <c r="AC26" s="19">
        <v>0</v>
      </c>
      <c r="AD26" s="19">
        <v>0</v>
      </c>
      <c r="AE26" s="19">
        <v>0</v>
      </c>
      <c r="AF26" s="19">
        <v>0</v>
      </c>
      <c r="AG26" s="19">
        <v>0</v>
      </c>
      <c r="AH26" s="19">
        <v>0</v>
      </c>
      <c r="AI26" s="22">
        <v>0</v>
      </c>
    </row>
    <row r="27" spans="1:35" x14ac:dyDescent="0.25">
      <c r="A27" s="18" t="s">
        <v>349</v>
      </c>
      <c r="B27" s="19" t="s">
        <v>501</v>
      </c>
      <c r="C27" s="19">
        <v>0</v>
      </c>
      <c r="D27" s="19">
        <v>0</v>
      </c>
      <c r="E27" s="19">
        <v>0</v>
      </c>
      <c r="F27" s="19">
        <v>0</v>
      </c>
      <c r="G27" s="19">
        <v>0</v>
      </c>
      <c r="H27" s="19">
        <v>0</v>
      </c>
      <c r="I27" s="19">
        <v>0</v>
      </c>
      <c r="J27" s="19">
        <v>0</v>
      </c>
      <c r="K27" s="19">
        <v>0</v>
      </c>
      <c r="L27" s="19">
        <v>0</v>
      </c>
      <c r="M27" s="19">
        <v>0</v>
      </c>
      <c r="N27" s="19">
        <v>0</v>
      </c>
      <c r="O27" s="19">
        <v>0</v>
      </c>
      <c r="P27" s="20">
        <f t="shared" si="0"/>
        <v>0</v>
      </c>
      <c r="Q27" s="19">
        <v>0</v>
      </c>
      <c r="R27" s="20">
        <f t="shared" si="1"/>
        <v>0</v>
      </c>
      <c r="S27" s="19">
        <v>0</v>
      </c>
      <c r="T27" s="20">
        <f t="shared" si="2"/>
        <v>0</v>
      </c>
      <c r="U27" s="19">
        <v>0</v>
      </c>
      <c r="V27" s="19">
        <v>0</v>
      </c>
      <c r="W27" s="19">
        <v>0</v>
      </c>
      <c r="X27" s="19">
        <v>0</v>
      </c>
      <c r="Y27" s="20">
        <f t="shared" si="3"/>
        <v>0</v>
      </c>
      <c r="Z27" s="21">
        <f t="shared" si="4"/>
        <v>0</v>
      </c>
      <c r="AA27" s="122">
        <v>0</v>
      </c>
      <c r="AB27" s="139">
        <f t="shared" si="5"/>
        <v>0</v>
      </c>
      <c r="AC27" s="19">
        <v>0</v>
      </c>
      <c r="AD27" s="19">
        <v>0</v>
      </c>
      <c r="AE27" s="19">
        <v>0</v>
      </c>
      <c r="AF27" s="19">
        <v>0</v>
      </c>
      <c r="AG27" s="19">
        <v>0</v>
      </c>
      <c r="AH27" s="19">
        <v>0</v>
      </c>
      <c r="AI27" s="22">
        <v>0</v>
      </c>
    </row>
    <row r="28" spans="1:35" x14ac:dyDescent="0.25">
      <c r="A28" s="18" t="s">
        <v>180</v>
      </c>
      <c r="B28" s="19" t="s">
        <v>502</v>
      </c>
      <c r="C28" s="19">
        <v>0</v>
      </c>
      <c r="D28" s="19">
        <v>0</v>
      </c>
      <c r="E28" s="19">
        <v>0</v>
      </c>
      <c r="F28" s="19">
        <v>0</v>
      </c>
      <c r="G28" s="19">
        <v>0</v>
      </c>
      <c r="H28" s="19">
        <v>0</v>
      </c>
      <c r="I28" s="19">
        <v>0</v>
      </c>
      <c r="J28" s="19">
        <v>0</v>
      </c>
      <c r="K28" s="19">
        <v>0</v>
      </c>
      <c r="L28" s="19">
        <v>0</v>
      </c>
      <c r="M28" s="19">
        <v>0</v>
      </c>
      <c r="N28" s="19">
        <v>0</v>
      </c>
      <c r="O28" s="19">
        <v>0</v>
      </c>
      <c r="P28" s="20">
        <f t="shared" si="0"/>
        <v>0</v>
      </c>
      <c r="Q28" s="19">
        <v>0</v>
      </c>
      <c r="R28" s="20">
        <f t="shared" si="1"/>
        <v>0</v>
      </c>
      <c r="S28" s="19">
        <v>0</v>
      </c>
      <c r="T28" s="20">
        <f t="shared" si="2"/>
        <v>0</v>
      </c>
      <c r="U28" s="19">
        <v>0</v>
      </c>
      <c r="V28" s="19">
        <v>0</v>
      </c>
      <c r="W28" s="19">
        <v>0</v>
      </c>
      <c r="X28" s="19">
        <v>0</v>
      </c>
      <c r="Y28" s="20">
        <f t="shared" si="3"/>
        <v>0</v>
      </c>
      <c r="Z28" s="21">
        <f t="shared" si="4"/>
        <v>0</v>
      </c>
      <c r="AA28" s="122">
        <v>0</v>
      </c>
      <c r="AB28" s="139">
        <f t="shared" si="5"/>
        <v>0</v>
      </c>
      <c r="AC28" s="19">
        <v>0</v>
      </c>
      <c r="AD28" s="19">
        <v>0</v>
      </c>
      <c r="AE28" s="19">
        <v>0</v>
      </c>
      <c r="AF28" s="19">
        <v>0</v>
      </c>
      <c r="AG28" s="19">
        <v>0</v>
      </c>
      <c r="AH28" s="19">
        <v>0</v>
      </c>
      <c r="AI28" s="22">
        <v>0</v>
      </c>
    </row>
    <row r="29" spans="1:35" x14ac:dyDescent="0.25">
      <c r="A29" s="18" t="s">
        <v>341</v>
      </c>
      <c r="B29" s="19" t="s">
        <v>503</v>
      </c>
      <c r="C29" s="19">
        <v>0</v>
      </c>
      <c r="D29" s="19">
        <v>0</v>
      </c>
      <c r="E29" s="19">
        <v>0</v>
      </c>
      <c r="F29" s="19">
        <v>0</v>
      </c>
      <c r="G29" s="19">
        <v>0</v>
      </c>
      <c r="H29" s="19">
        <v>0</v>
      </c>
      <c r="I29" s="19">
        <v>0</v>
      </c>
      <c r="J29" s="19">
        <v>0</v>
      </c>
      <c r="K29" s="19">
        <v>0</v>
      </c>
      <c r="L29" s="19">
        <v>0</v>
      </c>
      <c r="M29" s="19">
        <v>0</v>
      </c>
      <c r="N29" s="19">
        <v>0</v>
      </c>
      <c r="O29" s="19">
        <v>0</v>
      </c>
      <c r="P29" s="20">
        <f t="shared" si="0"/>
        <v>0</v>
      </c>
      <c r="Q29" s="19">
        <v>0</v>
      </c>
      <c r="R29" s="20">
        <f t="shared" si="1"/>
        <v>0</v>
      </c>
      <c r="S29" s="19">
        <v>0</v>
      </c>
      <c r="T29" s="20">
        <f t="shared" si="2"/>
        <v>0</v>
      </c>
      <c r="U29" s="19">
        <v>0</v>
      </c>
      <c r="V29" s="19">
        <v>0</v>
      </c>
      <c r="W29" s="19">
        <v>0</v>
      </c>
      <c r="X29" s="19">
        <v>0</v>
      </c>
      <c r="Y29" s="20">
        <f t="shared" si="3"/>
        <v>0</v>
      </c>
      <c r="Z29" s="21">
        <f t="shared" si="4"/>
        <v>0</v>
      </c>
      <c r="AA29" s="122">
        <v>0</v>
      </c>
      <c r="AB29" s="139">
        <f t="shared" si="5"/>
        <v>0</v>
      </c>
      <c r="AC29" s="19">
        <v>0</v>
      </c>
      <c r="AD29" s="19">
        <v>0</v>
      </c>
      <c r="AE29" s="19">
        <v>0</v>
      </c>
      <c r="AF29" s="19">
        <v>0</v>
      </c>
      <c r="AG29" s="19">
        <v>0</v>
      </c>
      <c r="AH29" s="19">
        <v>0</v>
      </c>
      <c r="AI29" s="22">
        <v>0</v>
      </c>
    </row>
    <row r="30" spans="1:35" x14ac:dyDescent="0.25">
      <c r="A30" s="18" t="s">
        <v>78</v>
      </c>
      <c r="B30" s="19" t="s">
        <v>504</v>
      </c>
      <c r="C30" s="19">
        <v>0</v>
      </c>
      <c r="D30" s="19">
        <v>0</v>
      </c>
      <c r="E30" s="19">
        <v>0</v>
      </c>
      <c r="F30" s="19">
        <v>0</v>
      </c>
      <c r="G30" s="19">
        <v>0</v>
      </c>
      <c r="H30" s="19">
        <v>0</v>
      </c>
      <c r="I30" s="19">
        <v>0</v>
      </c>
      <c r="J30" s="19">
        <v>0</v>
      </c>
      <c r="K30" s="19">
        <v>0</v>
      </c>
      <c r="L30" s="19">
        <v>0</v>
      </c>
      <c r="M30" s="19">
        <v>0</v>
      </c>
      <c r="N30" s="19">
        <v>0</v>
      </c>
      <c r="O30" s="19">
        <v>0</v>
      </c>
      <c r="P30" s="20">
        <f t="shared" si="0"/>
        <v>0</v>
      </c>
      <c r="Q30" s="19">
        <v>0</v>
      </c>
      <c r="R30" s="20">
        <f t="shared" si="1"/>
        <v>0</v>
      </c>
      <c r="S30" s="19">
        <v>0</v>
      </c>
      <c r="T30" s="20">
        <f t="shared" si="2"/>
        <v>0</v>
      </c>
      <c r="U30" s="19">
        <v>0</v>
      </c>
      <c r="V30" s="19">
        <v>0</v>
      </c>
      <c r="W30" s="19">
        <v>0</v>
      </c>
      <c r="X30" s="19">
        <v>0</v>
      </c>
      <c r="Y30" s="20">
        <f t="shared" si="3"/>
        <v>0</v>
      </c>
      <c r="Z30" s="21">
        <f t="shared" si="4"/>
        <v>0</v>
      </c>
      <c r="AA30" s="122">
        <v>0</v>
      </c>
      <c r="AB30" s="139">
        <f t="shared" si="5"/>
        <v>0</v>
      </c>
      <c r="AC30" s="19">
        <v>0</v>
      </c>
      <c r="AD30" s="19">
        <v>0</v>
      </c>
      <c r="AE30" s="19">
        <v>0</v>
      </c>
      <c r="AF30" s="19">
        <v>0</v>
      </c>
      <c r="AG30" s="19">
        <v>0</v>
      </c>
      <c r="AH30" s="19">
        <v>0</v>
      </c>
      <c r="AI30" s="22">
        <v>0</v>
      </c>
    </row>
    <row r="31" spans="1:35" x14ac:dyDescent="0.25">
      <c r="A31" s="18" t="s">
        <v>444</v>
      </c>
      <c r="B31" s="19" t="s">
        <v>505</v>
      </c>
      <c r="C31" s="19">
        <v>0</v>
      </c>
      <c r="D31" s="19">
        <v>5369</v>
      </c>
      <c r="E31" s="19">
        <v>235</v>
      </c>
      <c r="F31" s="19">
        <v>3799</v>
      </c>
      <c r="G31" s="19">
        <v>0</v>
      </c>
      <c r="H31" s="19">
        <v>0</v>
      </c>
      <c r="I31" s="19">
        <v>0</v>
      </c>
      <c r="J31" s="19">
        <v>15832</v>
      </c>
      <c r="K31" s="19">
        <v>17142</v>
      </c>
      <c r="L31" s="19">
        <v>46309</v>
      </c>
      <c r="M31" s="19">
        <v>0</v>
      </c>
      <c r="N31" s="19">
        <v>0</v>
      </c>
      <c r="O31" s="19">
        <v>0</v>
      </c>
      <c r="P31" s="20">
        <f t="shared" si="0"/>
        <v>88686</v>
      </c>
      <c r="Q31" s="19">
        <v>105025</v>
      </c>
      <c r="R31" s="20">
        <f t="shared" si="1"/>
        <v>105025</v>
      </c>
      <c r="S31" s="19">
        <v>1135840</v>
      </c>
      <c r="T31" s="20">
        <f t="shared" si="2"/>
        <v>0</v>
      </c>
      <c r="U31" s="19">
        <v>11000</v>
      </c>
      <c r="V31" s="19">
        <v>0</v>
      </c>
      <c r="W31" s="19">
        <v>0</v>
      </c>
      <c r="X31" s="19">
        <v>-293</v>
      </c>
      <c r="Y31" s="20">
        <f t="shared" si="3"/>
        <v>-10707</v>
      </c>
      <c r="Z31" s="21">
        <f t="shared" si="4"/>
        <v>1125133</v>
      </c>
      <c r="AA31" s="113">
        <v>1135840</v>
      </c>
      <c r="AB31" s="139">
        <f t="shared" si="5"/>
        <v>10707</v>
      </c>
      <c r="AC31" s="19">
        <v>51957</v>
      </c>
      <c r="AD31" s="19">
        <v>38937</v>
      </c>
      <c r="AE31" s="19">
        <v>0</v>
      </c>
      <c r="AF31" s="19">
        <v>46309</v>
      </c>
      <c r="AG31" s="19">
        <v>0</v>
      </c>
      <c r="AH31" s="19">
        <v>0</v>
      </c>
      <c r="AI31" s="22">
        <v>44585</v>
      </c>
    </row>
    <row r="32" spans="1:35" x14ac:dyDescent="0.25">
      <c r="A32" s="18" t="s">
        <v>154</v>
      </c>
      <c r="B32" s="19" t="s">
        <v>506</v>
      </c>
      <c r="C32" s="19">
        <v>0</v>
      </c>
      <c r="D32" s="19">
        <v>0</v>
      </c>
      <c r="E32" s="19">
        <v>0</v>
      </c>
      <c r="F32" s="19">
        <v>0</v>
      </c>
      <c r="G32" s="19">
        <v>0</v>
      </c>
      <c r="H32" s="19">
        <v>0</v>
      </c>
      <c r="I32" s="19">
        <v>0</v>
      </c>
      <c r="J32" s="19">
        <v>0</v>
      </c>
      <c r="K32" s="19">
        <v>0</v>
      </c>
      <c r="L32" s="19">
        <v>0</v>
      </c>
      <c r="M32" s="19">
        <v>0</v>
      </c>
      <c r="N32" s="19">
        <v>0</v>
      </c>
      <c r="O32" s="19">
        <v>0</v>
      </c>
      <c r="P32" s="20">
        <f t="shared" si="0"/>
        <v>0</v>
      </c>
      <c r="Q32" s="19">
        <v>0</v>
      </c>
      <c r="R32" s="20">
        <f t="shared" si="1"/>
        <v>0</v>
      </c>
      <c r="S32" s="19">
        <v>0</v>
      </c>
      <c r="T32" s="20">
        <f t="shared" si="2"/>
        <v>0</v>
      </c>
      <c r="U32" s="19">
        <v>0</v>
      </c>
      <c r="V32" s="19">
        <v>0</v>
      </c>
      <c r="W32" s="19">
        <v>0</v>
      </c>
      <c r="X32" s="19">
        <v>0</v>
      </c>
      <c r="Y32" s="20">
        <f t="shared" si="3"/>
        <v>0</v>
      </c>
      <c r="Z32" s="21">
        <f t="shared" si="4"/>
        <v>0</v>
      </c>
      <c r="AA32" s="122">
        <v>0</v>
      </c>
      <c r="AB32" s="139">
        <f t="shared" si="5"/>
        <v>0</v>
      </c>
      <c r="AC32" s="19">
        <v>0</v>
      </c>
      <c r="AD32" s="19">
        <v>0</v>
      </c>
      <c r="AE32" s="19">
        <v>0</v>
      </c>
      <c r="AF32" s="19">
        <v>0</v>
      </c>
      <c r="AG32" s="19">
        <v>0</v>
      </c>
      <c r="AH32" s="19">
        <v>0</v>
      </c>
      <c r="AI32" s="22">
        <v>0</v>
      </c>
    </row>
    <row r="33" spans="1:35" x14ac:dyDescent="0.25">
      <c r="A33" s="18" t="s">
        <v>137</v>
      </c>
      <c r="B33" s="19" t="s">
        <v>507</v>
      </c>
      <c r="C33" s="19">
        <v>0</v>
      </c>
      <c r="D33" s="19">
        <v>0</v>
      </c>
      <c r="E33" s="19">
        <v>0</v>
      </c>
      <c r="F33" s="19">
        <v>0</v>
      </c>
      <c r="G33" s="19">
        <v>0</v>
      </c>
      <c r="H33" s="19">
        <v>0</v>
      </c>
      <c r="I33" s="19">
        <v>0</v>
      </c>
      <c r="J33" s="19">
        <v>0</v>
      </c>
      <c r="K33" s="19">
        <v>0</v>
      </c>
      <c r="L33" s="19">
        <v>0</v>
      </c>
      <c r="M33" s="19">
        <v>0</v>
      </c>
      <c r="N33" s="19">
        <v>0</v>
      </c>
      <c r="O33" s="19">
        <v>0</v>
      </c>
      <c r="P33" s="20">
        <f t="shared" si="0"/>
        <v>0</v>
      </c>
      <c r="Q33" s="19">
        <v>0</v>
      </c>
      <c r="R33" s="20">
        <f t="shared" si="1"/>
        <v>0</v>
      </c>
      <c r="S33" s="19">
        <v>0</v>
      </c>
      <c r="T33" s="20">
        <f t="shared" si="2"/>
        <v>0</v>
      </c>
      <c r="U33" s="19">
        <v>0</v>
      </c>
      <c r="V33" s="19">
        <v>0</v>
      </c>
      <c r="W33" s="19">
        <v>0</v>
      </c>
      <c r="X33" s="19">
        <v>0</v>
      </c>
      <c r="Y33" s="20">
        <f t="shared" si="3"/>
        <v>0</v>
      </c>
      <c r="Z33" s="21">
        <f t="shared" si="4"/>
        <v>0</v>
      </c>
      <c r="AA33" s="122">
        <v>0</v>
      </c>
      <c r="AB33" s="139">
        <f t="shared" si="5"/>
        <v>0</v>
      </c>
      <c r="AC33" s="19">
        <v>0</v>
      </c>
      <c r="AD33" s="19">
        <v>0</v>
      </c>
      <c r="AE33" s="19">
        <v>0</v>
      </c>
      <c r="AF33" s="19">
        <v>0</v>
      </c>
      <c r="AG33" s="19">
        <v>0</v>
      </c>
      <c r="AH33" s="19">
        <v>0</v>
      </c>
      <c r="AI33" s="22">
        <v>0</v>
      </c>
    </row>
    <row r="34" spans="1:35" x14ac:dyDescent="0.25">
      <c r="A34" s="18" t="s">
        <v>382</v>
      </c>
      <c r="B34" s="19" t="s">
        <v>508</v>
      </c>
      <c r="C34" s="19">
        <v>11338</v>
      </c>
      <c r="D34" s="19">
        <v>6615</v>
      </c>
      <c r="E34" s="19">
        <v>0</v>
      </c>
      <c r="F34" s="19">
        <v>223</v>
      </c>
      <c r="G34" s="19">
        <v>0</v>
      </c>
      <c r="H34" s="19">
        <v>0</v>
      </c>
      <c r="I34" s="19">
        <v>0</v>
      </c>
      <c r="J34" s="19">
        <v>221</v>
      </c>
      <c r="K34" s="19">
        <v>59</v>
      </c>
      <c r="L34" s="19">
        <v>4220</v>
      </c>
      <c r="M34" s="19">
        <v>0</v>
      </c>
      <c r="N34" s="19">
        <v>0</v>
      </c>
      <c r="O34" s="19">
        <v>0</v>
      </c>
      <c r="P34" s="20">
        <f t="shared" si="0"/>
        <v>11338</v>
      </c>
      <c r="Q34" s="19">
        <v>0</v>
      </c>
      <c r="R34" s="20">
        <f t="shared" si="1"/>
        <v>0</v>
      </c>
      <c r="S34" s="41">
        <v>11363</v>
      </c>
      <c r="T34" s="20">
        <f t="shared" si="2"/>
        <v>0</v>
      </c>
      <c r="U34" s="19">
        <v>0</v>
      </c>
      <c r="V34" s="19">
        <v>0</v>
      </c>
      <c r="W34" s="19">
        <v>0</v>
      </c>
      <c r="X34" s="19">
        <v>0</v>
      </c>
      <c r="Y34" s="20">
        <f t="shared" si="3"/>
        <v>0</v>
      </c>
      <c r="Z34" s="21">
        <f t="shared" si="4"/>
        <v>11363</v>
      </c>
      <c r="AA34" s="122">
        <v>35739</v>
      </c>
      <c r="AB34" s="139">
        <f t="shared" si="5"/>
        <v>24376</v>
      </c>
      <c r="AC34" s="19">
        <v>0</v>
      </c>
      <c r="AD34" s="19">
        <v>0</v>
      </c>
      <c r="AE34" s="19">
        <v>0</v>
      </c>
      <c r="AF34" s="19">
        <v>0</v>
      </c>
      <c r="AG34" s="19">
        <v>0</v>
      </c>
      <c r="AH34" s="19">
        <v>0</v>
      </c>
      <c r="AI34" s="22">
        <v>0</v>
      </c>
    </row>
    <row r="35" spans="1:35" x14ac:dyDescent="0.2">
      <c r="A35" s="18" t="s">
        <v>115</v>
      </c>
      <c r="B35" s="19" t="s">
        <v>509</v>
      </c>
      <c r="C35" s="19">
        <v>2085</v>
      </c>
      <c r="D35" s="19">
        <v>0</v>
      </c>
      <c r="E35" s="19">
        <v>0</v>
      </c>
      <c r="F35" s="19">
        <v>0</v>
      </c>
      <c r="G35" s="19">
        <v>12</v>
      </c>
      <c r="H35" s="19">
        <v>0</v>
      </c>
      <c r="I35" s="19">
        <v>0</v>
      </c>
      <c r="J35" s="19">
        <v>341</v>
      </c>
      <c r="K35" s="19">
        <v>433</v>
      </c>
      <c r="L35" s="19">
        <v>1299</v>
      </c>
      <c r="M35" s="19">
        <v>0</v>
      </c>
      <c r="N35" s="19">
        <v>0</v>
      </c>
      <c r="O35" s="19">
        <v>0</v>
      </c>
      <c r="P35" s="20">
        <f t="shared" si="0"/>
        <v>2085</v>
      </c>
      <c r="Q35" s="19">
        <v>0</v>
      </c>
      <c r="R35" s="20">
        <f t="shared" si="1"/>
        <v>0</v>
      </c>
      <c r="S35" s="19">
        <v>99505</v>
      </c>
      <c r="T35" s="20">
        <f t="shared" si="2"/>
        <v>0</v>
      </c>
      <c r="U35" s="19">
        <v>0</v>
      </c>
      <c r="V35" s="19">
        <v>2000</v>
      </c>
      <c r="W35" s="19">
        <v>0</v>
      </c>
      <c r="X35" s="19">
        <v>0</v>
      </c>
      <c r="Y35" s="20">
        <f t="shared" si="3"/>
        <v>-2000</v>
      </c>
      <c r="Z35" s="21">
        <f t="shared" si="4"/>
        <v>97505</v>
      </c>
      <c r="AA35" s="122">
        <v>112350</v>
      </c>
      <c r="AB35" s="139">
        <f t="shared" si="5"/>
        <v>14845</v>
      </c>
      <c r="AC35" s="19">
        <v>1885</v>
      </c>
      <c r="AD35" s="19">
        <v>2210</v>
      </c>
      <c r="AE35" s="19">
        <v>3365</v>
      </c>
      <c r="AF35" s="19">
        <v>1299</v>
      </c>
      <c r="AG35" s="19">
        <v>2000</v>
      </c>
      <c r="AH35" s="19">
        <v>0</v>
      </c>
      <c r="AI35" s="22">
        <v>4161</v>
      </c>
    </row>
    <row r="36" spans="1:35" x14ac:dyDescent="0.2">
      <c r="A36" s="18" t="s">
        <v>99</v>
      </c>
      <c r="B36" s="19" t="s">
        <v>510</v>
      </c>
      <c r="C36" s="19">
        <v>0</v>
      </c>
      <c r="D36" s="19">
        <v>0</v>
      </c>
      <c r="E36" s="19">
        <v>0</v>
      </c>
      <c r="F36" s="19">
        <v>0</v>
      </c>
      <c r="G36" s="19">
        <v>0</v>
      </c>
      <c r="H36" s="19">
        <v>0</v>
      </c>
      <c r="I36" s="19">
        <v>0</v>
      </c>
      <c r="J36" s="19">
        <v>0</v>
      </c>
      <c r="K36" s="19">
        <v>0</v>
      </c>
      <c r="L36" s="19">
        <v>0</v>
      </c>
      <c r="M36" s="19">
        <v>0</v>
      </c>
      <c r="N36" s="19">
        <v>0</v>
      </c>
      <c r="O36" s="19">
        <v>0</v>
      </c>
      <c r="P36" s="20">
        <f t="shared" si="0"/>
        <v>0</v>
      </c>
      <c r="Q36" s="19">
        <v>0</v>
      </c>
      <c r="R36" s="20">
        <f t="shared" si="1"/>
        <v>0</v>
      </c>
      <c r="S36" s="19">
        <v>0</v>
      </c>
      <c r="T36" s="20">
        <f t="shared" si="2"/>
        <v>0</v>
      </c>
      <c r="U36" s="19">
        <v>0</v>
      </c>
      <c r="V36" s="19">
        <v>0</v>
      </c>
      <c r="W36" s="19">
        <v>0</v>
      </c>
      <c r="X36" s="19">
        <v>0</v>
      </c>
      <c r="Y36" s="20">
        <f t="shared" si="3"/>
        <v>0</v>
      </c>
      <c r="Z36" s="21">
        <f t="shared" si="4"/>
        <v>0</v>
      </c>
      <c r="AA36" s="122">
        <v>0</v>
      </c>
      <c r="AB36" s="139">
        <f t="shared" si="5"/>
        <v>0</v>
      </c>
      <c r="AC36" s="19">
        <v>0</v>
      </c>
      <c r="AD36" s="19">
        <v>0</v>
      </c>
      <c r="AE36" s="19">
        <v>0</v>
      </c>
      <c r="AF36" s="19">
        <v>0</v>
      </c>
      <c r="AG36" s="19">
        <v>0</v>
      </c>
      <c r="AH36" s="19">
        <v>0</v>
      </c>
      <c r="AI36" s="22">
        <v>0</v>
      </c>
    </row>
    <row r="37" spans="1:35" x14ac:dyDescent="0.2">
      <c r="A37" s="18" t="s">
        <v>266</v>
      </c>
      <c r="B37" s="19" t="s">
        <v>511</v>
      </c>
      <c r="C37" s="19">
        <v>0</v>
      </c>
      <c r="D37" s="19">
        <v>0</v>
      </c>
      <c r="E37" s="19">
        <v>0</v>
      </c>
      <c r="F37" s="19">
        <v>0</v>
      </c>
      <c r="G37" s="19">
        <v>0</v>
      </c>
      <c r="H37" s="19">
        <v>0</v>
      </c>
      <c r="I37" s="19">
        <v>0</v>
      </c>
      <c r="J37" s="19">
        <v>0</v>
      </c>
      <c r="K37" s="19">
        <v>0</v>
      </c>
      <c r="L37" s="19">
        <v>0</v>
      </c>
      <c r="M37" s="19">
        <v>0</v>
      </c>
      <c r="N37" s="19">
        <v>0</v>
      </c>
      <c r="O37" s="19">
        <v>0</v>
      </c>
      <c r="P37" s="20">
        <f t="shared" si="0"/>
        <v>0</v>
      </c>
      <c r="Q37" s="19">
        <v>0</v>
      </c>
      <c r="R37" s="20">
        <f t="shared" si="1"/>
        <v>0</v>
      </c>
      <c r="S37" s="19">
        <v>0</v>
      </c>
      <c r="T37" s="20">
        <f t="shared" si="2"/>
        <v>0</v>
      </c>
      <c r="U37" s="19">
        <v>0</v>
      </c>
      <c r="V37" s="19">
        <v>0</v>
      </c>
      <c r="W37" s="19">
        <v>0</v>
      </c>
      <c r="X37" s="19">
        <v>0</v>
      </c>
      <c r="Y37" s="20">
        <f t="shared" si="3"/>
        <v>0</v>
      </c>
      <c r="Z37" s="21">
        <f t="shared" si="4"/>
        <v>0</v>
      </c>
      <c r="AA37" s="122">
        <v>0</v>
      </c>
      <c r="AB37" s="139">
        <f t="shared" si="5"/>
        <v>0</v>
      </c>
      <c r="AC37" s="19">
        <v>0</v>
      </c>
      <c r="AD37" s="19">
        <v>0</v>
      </c>
      <c r="AE37" s="19">
        <v>0</v>
      </c>
      <c r="AF37" s="19">
        <v>0</v>
      </c>
      <c r="AG37" s="19">
        <v>0</v>
      </c>
      <c r="AH37" s="19">
        <v>0</v>
      </c>
      <c r="AI37" s="22">
        <v>0</v>
      </c>
    </row>
    <row r="38" spans="1:35" x14ac:dyDescent="0.2">
      <c r="A38" s="18" t="s">
        <v>318</v>
      </c>
      <c r="B38" s="19" t="s">
        <v>512</v>
      </c>
      <c r="C38" s="19">
        <v>9482</v>
      </c>
      <c r="D38" s="19">
        <v>514</v>
      </c>
      <c r="E38" s="19">
        <v>0</v>
      </c>
      <c r="F38" s="19">
        <v>16</v>
      </c>
      <c r="G38" s="19">
        <v>209</v>
      </c>
      <c r="H38" s="19">
        <v>0</v>
      </c>
      <c r="I38" s="19">
        <v>0</v>
      </c>
      <c r="J38" s="19">
        <v>308</v>
      </c>
      <c r="K38" s="19">
        <v>975</v>
      </c>
      <c r="L38" s="19">
        <v>6024</v>
      </c>
      <c r="M38" s="19">
        <v>0</v>
      </c>
      <c r="N38" s="19">
        <v>0</v>
      </c>
      <c r="O38" s="19">
        <v>1434</v>
      </c>
      <c r="P38" s="20">
        <f t="shared" si="0"/>
        <v>9480</v>
      </c>
      <c r="Q38" s="19">
        <v>0</v>
      </c>
      <c r="R38" s="20">
        <f t="shared" si="1"/>
        <v>0</v>
      </c>
      <c r="S38" s="19">
        <v>60441</v>
      </c>
      <c r="T38" s="20">
        <f t="shared" si="2"/>
        <v>1434</v>
      </c>
      <c r="U38" s="19">
        <v>0</v>
      </c>
      <c r="V38" s="19">
        <v>0</v>
      </c>
      <c r="W38" s="19">
        <v>0</v>
      </c>
      <c r="X38" s="19">
        <v>-100</v>
      </c>
      <c r="Y38" s="20">
        <f t="shared" si="3"/>
        <v>1534</v>
      </c>
      <c r="Z38" s="21">
        <f t="shared" si="4"/>
        <v>61975</v>
      </c>
      <c r="AA38" s="122">
        <v>69297</v>
      </c>
      <c r="AB38" s="139">
        <f t="shared" si="5"/>
        <v>7322</v>
      </c>
      <c r="AC38" s="19">
        <v>2625</v>
      </c>
      <c r="AD38" s="19">
        <v>7396</v>
      </c>
      <c r="AE38" s="19">
        <v>0</v>
      </c>
      <c r="AF38" s="19">
        <v>6024</v>
      </c>
      <c r="AG38" s="19">
        <v>0</v>
      </c>
      <c r="AH38" s="19">
        <v>28</v>
      </c>
      <c r="AI38" s="22">
        <v>3968</v>
      </c>
    </row>
    <row r="39" spans="1:35" x14ac:dyDescent="0.2">
      <c r="A39" s="18" t="s">
        <v>58</v>
      </c>
      <c r="B39" s="19" t="s">
        <v>513</v>
      </c>
      <c r="C39" s="19">
        <v>0</v>
      </c>
      <c r="D39" s="19">
        <v>0</v>
      </c>
      <c r="E39" s="19">
        <v>0</v>
      </c>
      <c r="F39" s="19">
        <v>0</v>
      </c>
      <c r="G39" s="19">
        <v>0</v>
      </c>
      <c r="H39" s="19">
        <v>0</v>
      </c>
      <c r="I39" s="19">
        <v>0</v>
      </c>
      <c r="J39" s="19">
        <v>0</v>
      </c>
      <c r="K39" s="19">
        <v>0</v>
      </c>
      <c r="L39" s="19">
        <v>0</v>
      </c>
      <c r="M39" s="19">
        <v>0</v>
      </c>
      <c r="N39" s="19">
        <v>0</v>
      </c>
      <c r="O39" s="19">
        <v>0</v>
      </c>
      <c r="P39" s="20">
        <f t="shared" si="0"/>
        <v>0</v>
      </c>
      <c r="Q39" s="19">
        <v>0</v>
      </c>
      <c r="R39" s="20">
        <f t="shared" si="1"/>
        <v>0</v>
      </c>
      <c r="S39" s="19">
        <v>0</v>
      </c>
      <c r="T39" s="20">
        <f t="shared" si="2"/>
        <v>0</v>
      </c>
      <c r="U39" s="19">
        <v>0</v>
      </c>
      <c r="V39" s="19">
        <v>0</v>
      </c>
      <c r="W39" s="19">
        <v>0</v>
      </c>
      <c r="X39" s="19">
        <v>0</v>
      </c>
      <c r="Y39" s="20">
        <f t="shared" si="3"/>
        <v>0</v>
      </c>
      <c r="Z39" s="21">
        <f t="shared" si="4"/>
        <v>0</v>
      </c>
      <c r="AA39" s="122">
        <v>0</v>
      </c>
      <c r="AB39" s="139">
        <f t="shared" si="5"/>
        <v>0</v>
      </c>
      <c r="AC39" s="19">
        <v>0</v>
      </c>
      <c r="AD39" s="19">
        <v>0</v>
      </c>
      <c r="AE39" s="19">
        <v>0</v>
      </c>
      <c r="AF39" s="19">
        <v>0</v>
      </c>
      <c r="AG39" s="19">
        <v>0</v>
      </c>
      <c r="AH39" s="19">
        <v>0</v>
      </c>
      <c r="AI39" s="22">
        <v>0</v>
      </c>
    </row>
    <row r="40" spans="1:35" x14ac:dyDescent="0.2">
      <c r="A40" s="18" t="s">
        <v>324</v>
      </c>
      <c r="B40" s="19" t="s">
        <v>514</v>
      </c>
      <c r="C40" s="19">
        <v>0</v>
      </c>
      <c r="D40" s="19">
        <v>0</v>
      </c>
      <c r="E40" s="19">
        <v>0</v>
      </c>
      <c r="F40" s="19">
        <v>0</v>
      </c>
      <c r="G40" s="19">
        <v>0</v>
      </c>
      <c r="H40" s="19">
        <v>0</v>
      </c>
      <c r="I40" s="19">
        <v>0</v>
      </c>
      <c r="J40" s="19">
        <v>0</v>
      </c>
      <c r="K40" s="19">
        <v>0</v>
      </c>
      <c r="L40" s="19">
        <v>0</v>
      </c>
      <c r="M40" s="19">
        <v>0</v>
      </c>
      <c r="N40" s="19">
        <v>0</v>
      </c>
      <c r="O40" s="19">
        <v>0</v>
      </c>
      <c r="P40" s="20">
        <f t="shared" si="0"/>
        <v>0</v>
      </c>
      <c r="Q40" s="19">
        <v>0</v>
      </c>
      <c r="R40" s="20">
        <f t="shared" si="1"/>
        <v>0</v>
      </c>
      <c r="S40" s="19">
        <v>0</v>
      </c>
      <c r="T40" s="20">
        <f t="shared" si="2"/>
        <v>0</v>
      </c>
      <c r="U40" s="19">
        <v>0</v>
      </c>
      <c r="V40" s="19">
        <v>0</v>
      </c>
      <c r="W40" s="19">
        <v>0</v>
      </c>
      <c r="X40" s="19">
        <v>0</v>
      </c>
      <c r="Y40" s="20">
        <f t="shared" si="3"/>
        <v>0</v>
      </c>
      <c r="Z40" s="21">
        <f t="shared" si="4"/>
        <v>0</v>
      </c>
      <c r="AA40" s="122">
        <v>0</v>
      </c>
      <c r="AB40" s="139">
        <f t="shared" si="5"/>
        <v>0</v>
      </c>
      <c r="AC40" s="19">
        <v>0</v>
      </c>
      <c r="AD40" s="19">
        <v>0</v>
      </c>
      <c r="AE40" s="19">
        <v>0</v>
      </c>
      <c r="AF40" s="19">
        <v>0</v>
      </c>
      <c r="AG40" s="19">
        <v>0</v>
      </c>
      <c r="AH40" s="19">
        <v>0</v>
      </c>
      <c r="AI40" s="22">
        <v>0</v>
      </c>
    </row>
    <row r="41" spans="1:35" x14ac:dyDescent="0.2">
      <c r="A41" s="18" t="s">
        <v>308</v>
      </c>
      <c r="B41" s="19" t="s">
        <v>515</v>
      </c>
      <c r="C41" s="19">
        <v>0</v>
      </c>
      <c r="D41" s="19">
        <v>0</v>
      </c>
      <c r="E41" s="19">
        <v>0</v>
      </c>
      <c r="F41" s="19">
        <v>0</v>
      </c>
      <c r="G41" s="19">
        <v>0</v>
      </c>
      <c r="H41" s="19">
        <v>0</v>
      </c>
      <c r="I41" s="19">
        <v>0</v>
      </c>
      <c r="J41" s="19">
        <v>0</v>
      </c>
      <c r="K41" s="19">
        <v>0</v>
      </c>
      <c r="L41" s="19">
        <v>0</v>
      </c>
      <c r="M41" s="19">
        <v>0</v>
      </c>
      <c r="N41" s="19">
        <v>0</v>
      </c>
      <c r="O41" s="19">
        <v>0</v>
      </c>
      <c r="P41" s="20">
        <f t="shared" si="0"/>
        <v>0</v>
      </c>
      <c r="Q41" s="19">
        <v>0</v>
      </c>
      <c r="R41" s="20">
        <f t="shared" si="1"/>
        <v>0</v>
      </c>
      <c r="S41" s="19">
        <v>0</v>
      </c>
      <c r="T41" s="20">
        <f t="shared" si="2"/>
        <v>0</v>
      </c>
      <c r="U41" s="19">
        <v>0</v>
      </c>
      <c r="V41" s="19">
        <v>0</v>
      </c>
      <c r="W41" s="19">
        <v>0</v>
      </c>
      <c r="X41" s="19">
        <v>0</v>
      </c>
      <c r="Y41" s="20">
        <f t="shared" si="3"/>
        <v>0</v>
      </c>
      <c r="Z41" s="21">
        <f t="shared" si="4"/>
        <v>0</v>
      </c>
      <c r="AA41" s="122">
        <v>0</v>
      </c>
      <c r="AB41" s="139">
        <f t="shared" si="5"/>
        <v>0</v>
      </c>
      <c r="AC41" s="19">
        <v>0</v>
      </c>
      <c r="AD41" s="19">
        <v>0</v>
      </c>
      <c r="AE41" s="19">
        <v>0</v>
      </c>
      <c r="AF41" s="19">
        <v>0</v>
      </c>
      <c r="AG41" s="19">
        <v>0</v>
      </c>
      <c r="AH41" s="19">
        <v>0</v>
      </c>
      <c r="AI41" s="22">
        <v>0</v>
      </c>
    </row>
    <row r="42" spans="1:35" x14ac:dyDescent="0.25">
      <c r="A42" s="18" t="s">
        <v>187</v>
      </c>
      <c r="B42" s="19" t="s">
        <v>516</v>
      </c>
      <c r="C42" s="19">
        <v>0</v>
      </c>
      <c r="D42" s="19">
        <v>0</v>
      </c>
      <c r="E42" s="19">
        <v>0</v>
      </c>
      <c r="F42" s="19">
        <v>0</v>
      </c>
      <c r="G42" s="19">
        <v>0</v>
      </c>
      <c r="H42" s="19">
        <v>0</v>
      </c>
      <c r="I42" s="19">
        <v>0</v>
      </c>
      <c r="J42" s="19">
        <v>0</v>
      </c>
      <c r="K42" s="19">
        <v>0</v>
      </c>
      <c r="L42" s="19">
        <v>0</v>
      </c>
      <c r="M42" s="19">
        <v>0</v>
      </c>
      <c r="N42" s="19">
        <v>0</v>
      </c>
      <c r="O42" s="19">
        <v>0</v>
      </c>
      <c r="P42" s="20">
        <f t="shared" si="0"/>
        <v>0</v>
      </c>
      <c r="Q42" s="19">
        <v>262</v>
      </c>
      <c r="R42" s="20">
        <f t="shared" si="1"/>
        <v>262</v>
      </c>
      <c r="S42" s="19">
        <v>0</v>
      </c>
      <c r="T42" s="20">
        <f t="shared" si="2"/>
        <v>0</v>
      </c>
      <c r="U42" s="19">
        <v>0</v>
      </c>
      <c r="V42" s="19">
        <v>0</v>
      </c>
      <c r="W42" s="19">
        <v>0</v>
      </c>
      <c r="X42" s="19">
        <v>0</v>
      </c>
      <c r="Y42" s="20">
        <f t="shared" si="3"/>
        <v>0</v>
      </c>
      <c r="Z42" s="21">
        <f t="shared" si="4"/>
        <v>0</v>
      </c>
      <c r="AA42" s="122">
        <v>0</v>
      </c>
      <c r="AB42" s="139">
        <f t="shared" si="5"/>
        <v>0</v>
      </c>
      <c r="AC42" s="19">
        <v>0</v>
      </c>
      <c r="AD42" s="19">
        <v>0</v>
      </c>
      <c r="AE42" s="19">
        <v>0</v>
      </c>
      <c r="AF42" s="19">
        <v>0</v>
      </c>
      <c r="AG42" s="19">
        <v>0</v>
      </c>
      <c r="AH42" s="19">
        <v>0</v>
      </c>
      <c r="AI42" s="22">
        <v>0</v>
      </c>
    </row>
    <row r="43" spans="1:35" x14ac:dyDescent="0.25">
      <c r="A43" s="18" t="s">
        <v>141</v>
      </c>
      <c r="B43" s="19" t="s">
        <v>517</v>
      </c>
      <c r="C43" s="19">
        <v>16048</v>
      </c>
      <c r="D43" s="19">
        <v>0</v>
      </c>
      <c r="E43" s="19">
        <v>0</v>
      </c>
      <c r="F43" s="19">
        <v>0</v>
      </c>
      <c r="G43" s="19">
        <v>20</v>
      </c>
      <c r="H43" s="19">
        <v>0</v>
      </c>
      <c r="I43" s="19">
        <v>0</v>
      </c>
      <c r="J43" s="19">
        <v>2043</v>
      </c>
      <c r="K43" s="19">
        <v>1788</v>
      </c>
      <c r="L43" s="19">
        <v>12197</v>
      </c>
      <c r="M43" s="19">
        <v>0</v>
      </c>
      <c r="N43" s="19">
        <v>0</v>
      </c>
      <c r="O43" s="19">
        <v>0</v>
      </c>
      <c r="P43" s="20">
        <f t="shared" si="0"/>
        <v>16048</v>
      </c>
      <c r="Q43" s="19">
        <v>747</v>
      </c>
      <c r="R43" s="20">
        <f t="shared" si="1"/>
        <v>747</v>
      </c>
      <c r="S43" s="19">
        <v>136989</v>
      </c>
      <c r="T43" s="20">
        <f t="shared" si="2"/>
        <v>0</v>
      </c>
      <c r="U43" s="19">
        <v>0</v>
      </c>
      <c r="V43" s="19">
        <v>0</v>
      </c>
      <c r="W43" s="19">
        <v>0</v>
      </c>
      <c r="X43" s="19">
        <v>0</v>
      </c>
      <c r="Y43" s="20">
        <f t="shared" si="3"/>
        <v>0</v>
      </c>
      <c r="Z43" s="21">
        <f t="shared" si="4"/>
        <v>136989</v>
      </c>
      <c r="AA43" s="113">
        <v>199291</v>
      </c>
      <c r="AB43" s="139">
        <f t="shared" si="5"/>
        <v>62302</v>
      </c>
      <c r="AC43" s="19">
        <v>10858</v>
      </c>
      <c r="AD43" s="19">
        <v>0</v>
      </c>
      <c r="AE43" s="19">
        <v>14052</v>
      </c>
      <c r="AF43" s="19">
        <v>12197</v>
      </c>
      <c r="AG43" s="19">
        <v>0</v>
      </c>
      <c r="AH43" s="19">
        <v>0</v>
      </c>
      <c r="AI43" s="22">
        <v>12713</v>
      </c>
    </row>
    <row r="44" spans="1:35" x14ac:dyDescent="0.25">
      <c r="A44" s="18" t="s">
        <v>365</v>
      </c>
      <c r="B44" s="19" t="s">
        <v>518</v>
      </c>
      <c r="C44" s="19">
        <v>2635</v>
      </c>
      <c r="D44" s="19">
        <v>0</v>
      </c>
      <c r="E44" s="19">
        <v>0</v>
      </c>
      <c r="F44" s="19">
        <v>0</v>
      </c>
      <c r="G44" s="19">
        <v>0</v>
      </c>
      <c r="H44" s="19">
        <v>0</v>
      </c>
      <c r="I44" s="19">
        <v>0</v>
      </c>
      <c r="J44" s="19">
        <v>0</v>
      </c>
      <c r="K44" s="19">
        <v>0</v>
      </c>
      <c r="L44" s="19">
        <v>0</v>
      </c>
      <c r="M44" s="19">
        <v>0</v>
      </c>
      <c r="N44" s="19">
        <v>0</v>
      </c>
      <c r="O44" s="19">
        <v>0</v>
      </c>
      <c r="P44" s="20">
        <f t="shared" si="0"/>
        <v>0</v>
      </c>
      <c r="Q44" s="19">
        <v>0</v>
      </c>
      <c r="R44" s="20">
        <f t="shared" si="1"/>
        <v>0</v>
      </c>
      <c r="S44" s="19">
        <v>70347</v>
      </c>
      <c r="T44" s="20">
        <f t="shared" si="2"/>
        <v>0</v>
      </c>
      <c r="U44" s="42">
        <v>620</v>
      </c>
      <c r="V44" s="42">
        <f>1619+331</f>
        <v>1950</v>
      </c>
      <c r="W44" s="19">
        <v>0</v>
      </c>
      <c r="X44" s="19">
        <v>0</v>
      </c>
      <c r="Y44" s="20">
        <f t="shared" si="3"/>
        <v>-2570</v>
      </c>
      <c r="Z44" s="21">
        <f t="shared" si="4"/>
        <v>67777</v>
      </c>
      <c r="AA44" s="113">
        <v>72587</v>
      </c>
      <c r="AB44" s="139">
        <f t="shared" si="5"/>
        <v>4810</v>
      </c>
      <c r="AC44" s="19">
        <v>20</v>
      </c>
      <c r="AD44" s="19">
        <v>0</v>
      </c>
      <c r="AE44" s="19">
        <v>1950</v>
      </c>
      <c r="AF44" s="19">
        <v>1950</v>
      </c>
      <c r="AG44" s="19">
        <v>1952</v>
      </c>
      <c r="AH44" s="19">
        <v>0</v>
      </c>
      <c r="AI44" s="22">
        <v>20</v>
      </c>
    </row>
    <row r="45" spans="1:35" x14ac:dyDescent="0.25">
      <c r="A45" s="18" t="s">
        <v>60</v>
      </c>
      <c r="B45" s="19" t="s">
        <v>519</v>
      </c>
      <c r="C45" s="19">
        <v>28531</v>
      </c>
      <c r="D45" s="19">
        <v>750</v>
      </c>
      <c r="E45" s="19">
        <v>0</v>
      </c>
      <c r="F45" s="19">
        <v>0</v>
      </c>
      <c r="G45" s="19">
        <v>388</v>
      </c>
      <c r="H45" s="19">
        <v>0</v>
      </c>
      <c r="I45" s="19">
        <v>0</v>
      </c>
      <c r="J45" s="19">
        <v>2966</v>
      </c>
      <c r="K45" s="19">
        <v>16155</v>
      </c>
      <c r="L45" s="19">
        <v>8271</v>
      </c>
      <c r="M45" s="19">
        <v>0</v>
      </c>
      <c r="N45" s="19">
        <v>0</v>
      </c>
      <c r="O45" s="19">
        <v>0</v>
      </c>
      <c r="P45" s="20">
        <f t="shared" si="0"/>
        <v>28530</v>
      </c>
      <c r="Q45" s="19">
        <v>0</v>
      </c>
      <c r="R45" s="20">
        <f t="shared" si="1"/>
        <v>0</v>
      </c>
      <c r="S45" s="19">
        <v>118420</v>
      </c>
      <c r="T45" s="20">
        <f t="shared" si="2"/>
        <v>0</v>
      </c>
      <c r="U45" s="19">
        <v>0</v>
      </c>
      <c r="V45" s="19">
        <v>0</v>
      </c>
      <c r="W45" s="19">
        <v>0</v>
      </c>
      <c r="X45" s="19">
        <v>0</v>
      </c>
      <c r="Y45" s="20">
        <f t="shared" si="3"/>
        <v>0</v>
      </c>
      <c r="Z45" s="21">
        <f t="shared" si="4"/>
        <v>118420</v>
      </c>
      <c r="AA45" s="113">
        <v>156839</v>
      </c>
      <c r="AB45" s="139">
        <f t="shared" si="5"/>
        <v>38419</v>
      </c>
      <c r="AC45" s="19">
        <v>0</v>
      </c>
      <c r="AD45" s="19">
        <v>-8271</v>
      </c>
      <c r="AE45" s="19">
        <v>0</v>
      </c>
      <c r="AF45" s="19">
        <v>8271</v>
      </c>
      <c r="AG45" s="19">
        <v>0</v>
      </c>
      <c r="AH45" s="19">
        <v>0</v>
      </c>
      <c r="AI45" s="22">
        <v>0</v>
      </c>
    </row>
    <row r="46" spans="1:35" x14ac:dyDescent="0.25">
      <c r="A46" s="18" t="s">
        <v>445</v>
      </c>
      <c r="B46" s="19" t="s">
        <v>520</v>
      </c>
      <c r="C46" s="19">
        <v>0</v>
      </c>
      <c r="D46" s="19">
        <v>0</v>
      </c>
      <c r="E46" s="19">
        <v>0</v>
      </c>
      <c r="F46" s="19">
        <v>0</v>
      </c>
      <c r="G46" s="19">
        <v>0</v>
      </c>
      <c r="H46" s="19">
        <v>0</v>
      </c>
      <c r="I46" s="19">
        <v>0</v>
      </c>
      <c r="J46" s="19">
        <v>1687</v>
      </c>
      <c r="K46" s="19">
        <v>1070</v>
      </c>
      <c r="L46" s="19">
        <v>28698</v>
      </c>
      <c r="M46" s="19">
        <v>0</v>
      </c>
      <c r="N46" s="19">
        <v>0</v>
      </c>
      <c r="O46" s="19">
        <v>3</v>
      </c>
      <c r="P46" s="20">
        <f t="shared" si="0"/>
        <v>31458</v>
      </c>
      <c r="Q46" s="19">
        <v>0</v>
      </c>
      <c r="R46" s="20">
        <f t="shared" si="1"/>
        <v>0</v>
      </c>
      <c r="S46" s="19">
        <v>244568</v>
      </c>
      <c r="T46" s="20">
        <f t="shared" si="2"/>
        <v>3</v>
      </c>
      <c r="U46" s="19">
        <v>0</v>
      </c>
      <c r="V46" s="19">
        <v>0</v>
      </c>
      <c r="W46" s="19">
        <v>0</v>
      </c>
      <c r="X46" s="19">
        <v>0</v>
      </c>
      <c r="Y46" s="20">
        <f t="shared" si="3"/>
        <v>3</v>
      </c>
      <c r="Z46" s="21">
        <f t="shared" si="4"/>
        <v>244571</v>
      </c>
      <c r="AA46" s="113">
        <v>257052</v>
      </c>
      <c r="AB46" s="139">
        <f t="shared" si="5"/>
        <v>12481</v>
      </c>
      <c r="AC46" s="19">
        <v>4369</v>
      </c>
      <c r="AD46" s="19">
        <v>29645</v>
      </c>
      <c r="AE46" s="19">
        <v>0</v>
      </c>
      <c r="AF46" s="19">
        <v>28698</v>
      </c>
      <c r="AG46" s="19">
        <v>0</v>
      </c>
      <c r="AH46" s="19">
        <v>0</v>
      </c>
      <c r="AI46" s="22">
        <v>5316</v>
      </c>
    </row>
    <row r="47" spans="1:35" x14ac:dyDescent="0.25">
      <c r="A47" s="18" t="s">
        <v>278</v>
      </c>
      <c r="B47" s="19" t="s">
        <v>521</v>
      </c>
      <c r="C47" s="19">
        <v>0</v>
      </c>
      <c r="D47" s="19">
        <v>0</v>
      </c>
      <c r="E47" s="19">
        <v>0</v>
      </c>
      <c r="F47" s="19">
        <v>0</v>
      </c>
      <c r="G47" s="19">
        <v>0</v>
      </c>
      <c r="H47" s="19">
        <v>0</v>
      </c>
      <c r="I47" s="19">
        <v>0</v>
      </c>
      <c r="J47" s="19">
        <v>0</v>
      </c>
      <c r="K47" s="19">
        <v>0</v>
      </c>
      <c r="L47" s="19">
        <v>0</v>
      </c>
      <c r="M47" s="19">
        <v>0</v>
      </c>
      <c r="N47" s="19">
        <v>0</v>
      </c>
      <c r="O47" s="19">
        <v>0</v>
      </c>
      <c r="P47" s="20">
        <f t="shared" si="0"/>
        <v>0</v>
      </c>
      <c r="Q47" s="19">
        <v>0</v>
      </c>
      <c r="R47" s="20">
        <f t="shared" si="1"/>
        <v>0</v>
      </c>
      <c r="S47" s="19">
        <v>0</v>
      </c>
      <c r="T47" s="20">
        <f t="shared" si="2"/>
        <v>0</v>
      </c>
      <c r="U47" s="19">
        <v>0</v>
      </c>
      <c r="V47" s="19">
        <v>0</v>
      </c>
      <c r="W47" s="19">
        <v>0</v>
      </c>
      <c r="X47" s="19">
        <v>0</v>
      </c>
      <c r="Y47" s="20">
        <f t="shared" si="3"/>
        <v>0</v>
      </c>
      <c r="Z47" s="21">
        <f t="shared" si="4"/>
        <v>0</v>
      </c>
      <c r="AA47" s="122">
        <v>0</v>
      </c>
      <c r="AB47" s="139">
        <f t="shared" si="5"/>
        <v>0</v>
      </c>
      <c r="AC47" s="19">
        <v>0</v>
      </c>
      <c r="AD47" s="19">
        <v>0</v>
      </c>
      <c r="AE47" s="19">
        <v>0</v>
      </c>
      <c r="AF47" s="19">
        <v>0</v>
      </c>
      <c r="AG47" s="19">
        <v>0</v>
      </c>
      <c r="AH47" s="19">
        <v>0</v>
      </c>
      <c r="AI47" s="22">
        <v>0</v>
      </c>
    </row>
    <row r="48" spans="1:35" x14ac:dyDescent="0.25">
      <c r="A48" s="18" t="s">
        <v>378</v>
      </c>
      <c r="B48" s="19" t="s">
        <v>522</v>
      </c>
      <c r="C48" s="19">
        <v>0</v>
      </c>
      <c r="D48" s="19">
        <v>0</v>
      </c>
      <c r="E48" s="19">
        <v>0</v>
      </c>
      <c r="F48" s="19">
        <v>0</v>
      </c>
      <c r="G48" s="19">
        <v>0</v>
      </c>
      <c r="H48" s="19">
        <v>0</v>
      </c>
      <c r="I48" s="19">
        <v>0</v>
      </c>
      <c r="J48" s="19">
        <v>0</v>
      </c>
      <c r="K48" s="19">
        <v>0</v>
      </c>
      <c r="L48" s="19">
        <v>0</v>
      </c>
      <c r="M48" s="19">
        <v>0</v>
      </c>
      <c r="N48" s="19">
        <v>0</v>
      </c>
      <c r="O48" s="19">
        <v>0</v>
      </c>
      <c r="P48" s="20">
        <f t="shared" si="0"/>
        <v>0</v>
      </c>
      <c r="Q48" s="19">
        <v>0</v>
      </c>
      <c r="R48" s="20">
        <f t="shared" si="1"/>
        <v>0</v>
      </c>
      <c r="S48" s="19">
        <v>0</v>
      </c>
      <c r="T48" s="20">
        <f t="shared" si="2"/>
        <v>0</v>
      </c>
      <c r="U48" s="19">
        <v>0</v>
      </c>
      <c r="V48" s="19">
        <v>0</v>
      </c>
      <c r="W48" s="19">
        <v>0</v>
      </c>
      <c r="X48" s="19">
        <v>0</v>
      </c>
      <c r="Y48" s="20">
        <f t="shared" si="3"/>
        <v>0</v>
      </c>
      <c r="Z48" s="21">
        <f t="shared" si="4"/>
        <v>0</v>
      </c>
      <c r="AA48" s="122">
        <v>0</v>
      </c>
      <c r="AB48" s="139">
        <f t="shared" si="5"/>
        <v>0</v>
      </c>
      <c r="AC48" s="19">
        <v>0</v>
      </c>
      <c r="AD48" s="19">
        <v>0</v>
      </c>
      <c r="AE48" s="19">
        <v>0</v>
      </c>
      <c r="AF48" s="19">
        <v>0</v>
      </c>
      <c r="AG48" s="19">
        <v>0</v>
      </c>
      <c r="AH48" s="19">
        <v>0</v>
      </c>
      <c r="AI48" s="22">
        <v>0</v>
      </c>
    </row>
    <row r="49" spans="1:35" x14ac:dyDescent="0.25">
      <c r="A49" s="18" t="s">
        <v>383</v>
      </c>
      <c r="B49" s="19" t="s">
        <v>523</v>
      </c>
      <c r="C49" s="19">
        <v>0</v>
      </c>
      <c r="D49" s="19">
        <v>0</v>
      </c>
      <c r="E49" s="19">
        <v>0</v>
      </c>
      <c r="F49" s="19">
        <v>0</v>
      </c>
      <c r="G49" s="19">
        <v>0</v>
      </c>
      <c r="H49" s="19">
        <v>0</v>
      </c>
      <c r="I49" s="19">
        <v>0</v>
      </c>
      <c r="J49" s="19">
        <v>0</v>
      </c>
      <c r="K49" s="19">
        <v>0</v>
      </c>
      <c r="L49" s="19">
        <v>0</v>
      </c>
      <c r="M49" s="19">
        <v>0</v>
      </c>
      <c r="N49" s="19">
        <v>0</v>
      </c>
      <c r="O49" s="19">
        <v>0</v>
      </c>
      <c r="P49" s="20">
        <f t="shared" si="0"/>
        <v>0</v>
      </c>
      <c r="Q49" s="19">
        <v>0</v>
      </c>
      <c r="R49" s="20">
        <f t="shared" si="1"/>
        <v>0</v>
      </c>
      <c r="S49" s="19">
        <v>0</v>
      </c>
      <c r="T49" s="20">
        <f t="shared" si="2"/>
        <v>0</v>
      </c>
      <c r="U49" s="19">
        <v>0</v>
      </c>
      <c r="V49" s="19">
        <v>0</v>
      </c>
      <c r="W49" s="19">
        <v>0</v>
      </c>
      <c r="X49" s="19">
        <v>0</v>
      </c>
      <c r="Y49" s="20">
        <f t="shared" si="3"/>
        <v>0</v>
      </c>
      <c r="Z49" s="21">
        <f t="shared" si="4"/>
        <v>0</v>
      </c>
      <c r="AA49" s="122">
        <v>0</v>
      </c>
      <c r="AB49" s="139">
        <f t="shared" si="5"/>
        <v>0</v>
      </c>
      <c r="AC49" s="19">
        <v>0</v>
      </c>
      <c r="AD49" s="19">
        <v>0</v>
      </c>
      <c r="AE49" s="19">
        <v>0</v>
      </c>
      <c r="AF49" s="19">
        <v>0</v>
      </c>
      <c r="AG49" s="19">
        <v>0</v>
      </c>
      <c r="AH49" s="19">
        <v>0</v>
      </c>
      <c r="AI49" s="22">
        <v>0</v>
      </c>
    </row>
    <row r="50" spans="1:35" x14ac:dyDescent="0.25">
      <c r="A50" s="18" t="s">
        <v>155</v>
      </c>
      <c r="B50" s="19" t="s">
        <v>524</v>
      </c>
      <c r="C50" s="19">
        <v>0</v>
      </c>
      <c r="D50" s="19">
        <v>0</v>
      </c>
      <c r="E50" s="19">
        <v>0</v>
      </c>
      <c r="F50" s="19">
        <v>0</v>
      </c>
      <c r="G50" s="19">
        <v>0</v>
      </c>
      <c r="H50" s="19">
        <v>0</v>
      </c>
      <c r="I50" s="19">
        <v>0</v>
      </c>
      <c r="J50" s="19">
        <v>0</v>
      </c>
      <c r="K50" s="19">
        <v>0</v>
      </c>
      <c r="L50" s="19">
        <v>0</v>
      </c>
      <c r="M50" s="19">
        <v>0</v>
      </c>
      <c r="N50" s="19">
        <v>0</v>
      </c>
      <c r="O50" s="19">
        <v>0</v>
      </c>
      <c r="P50" s="20">
        <f t="shared" si="0"/>
        <v>0</v>
      </c>
      <c r="Q50" s="19">
        <v>0</v>
      </c>
      <c r="R50" s="20">
        <f t="shared" si="1"/>
        <v>0</v>
      </c>
      <c r="S50" s="19">
        <v>0</v>
      </c>
      <c r="T50" s="20">
        <f t="shared" si="2"/>
        <v>0</v>
      </c>
      <c r="U50" s="19">
        <v>0</v>
      </c>
      <c r="V50" s="19">
        <v>0</v>
      </c>
      <c r="W50" s="19">
        <v>0</v>
      </c>
      <c r="X50" s="19">
        <v>0</v>
      </c>
      <c r="Y50" s="20">
        <f t="shared" si="3"/>
        <v>0</v>
      </c>
      <c r="Z50" s="21">
        <f t="shared" si="4"/>
        <v>0</v>
      </c>
      <c r="AA50" s="122">
        <v>0</v>
      </c>
      <c r="AB50" s="139">
        <f t="shared" si="5"/>
        <v>0</v>
      </c>
      <c r="AC50" s="19">
        <v>0</v>
      </c>
      <c r="AD50" s="19">
        <v>0</v>
      </c>
      <c r="AE50" s="19">
        <v>0</v>
      </c>
      <c r="AF50" s="19">
        <v>0</v>
      </c>
      <c r="AG50" s="19">
        <v>0</v>
      </c>
      <c r="AH50" s="19">
        <v>0</v>
      </c>
      <c r="AI50" s="22">
        <v>0</v>
      </c>
    </row>
    <row r="51" spans="1:35" x14ac:dyDescent="0.25">
      <c r="A51" s="18" t="s">
        <v>446</v>
      </c>
      <c r="B51" s="19" t="s">
        <v>525</v>
      </c>
      <c r="C51" s="19">
        <v>0</v>
      </c>
      <c r="D51" s="19">
        <v>0</v>
      </c>
      <c r="E51" s="19">
        <v>0</v>
      </c>
      <c r="F51" s="19">
        <v>6</v>
      </c>
      <c r="G51" s="19">
        <v>0</v>
      </c>
      <c r="H51" s="19">
        <v>0</v>
      </c>
      <c r="I51" s="19">
        <v>0</v>
      </c>
      <c r="J51" s="19">
        <v>804</v>
      </c>
      <c r="K51" s="19">
        <v>3702</v>
      </c>
      <c r="L51" s="19">
        <v>3349</v>
      </c>
      <c r="M51" s="19">
        <v>0</v>
      </c>
      <c r="N51" s="19">
        <v>0</v>
      </c>
      <c r="O51" s="19">
        <v>0</v>
      </c>
      <c r="P51" s="20">
        <f t="shared" si="0"/>
        <v>7861</v>
      </c>
      <c r="Q51" s="19">
        <v>0</v>
      </c>
      <c r="R51" s="20">
        <f t="shared" si="1"/>
        <v>0</v>
      </c>
      <c r="S51" s="19">
        <v>77992</v>
      </c>
      <c r="T51" s="20">
        <f t="shared" si="2"/>
        <v>0</v>
      </c>
      <c r="U51" s="19">
        <v>0</v>
      </c>
      <c r="V51" s="19">
        <v>0</v>
      </c>
      <c r="W51" s="19">
        <v>0</v>
      </c>
      <c r="X51" s="19">
        <v>0</v>
      </c>
      <c r="Y51" s="20">
        <f t="shared" si="3"/>
        <v>0</v>
      </c>
      <c r="Z51" s="21">
        <f t="shared" si="4"/>
        <v>77992</v>
      </c>
      <c r="AA51" s="113">
        <v>84475</v>
      </c>
      <c r="AB51" s="139">
        <f t="shared" si="5"/>
        <v>6483</v>
      </c>
      <c r="AC51" s="19">
        <v>0</v>
      </c>
      <c r="AD51" s="19">
        <v>3349</v>
      </c>
      <c r="AE51" s="19">
        <v>0</v>
      </c>
      <c r="AF51" s="19">
        <v>3349</v>
      </c>
      <c r="AG51" s="19">
        <v>0</v>
      </c>
      <c r="AH51" s="19">
        <v>0</v>
      </c>
      <c r="AI51" s="22">
        <v>0</v>
      </c>
    </row>
    <row r="52" spans="1:35" x14ac:dyDescent="0.25">
      <c r="A52" s="18" t="s">
        <v>386</v>
      </c>
      <c r="B52" s="19" t="s">
        <v>526</v>
      </c>
      <c r="C52" s="19">
        <v>0</v>
      </c>
      <c r="D52" s="19">
        <v>0</v>
      </c>
      <c r="E52" s="19">
        <v>0</v>
      </c>
      <c r="F52" s="19">
        <v>0</v>
      </c>
      <c r="G52" s="19">
        <v>0</v>
      </c>
      <c r="H52" s="19">
        <v>0</v>
      </c>
      <c r="I52" s="19">
        <v>0</v>
      </c>
      <c r="J52" s="19">
        <v>0</v>
      </c>
      <c r="K52" s="19">
        <v>0</v>
      </c>
      <c r="L52" s="19">
        <v>0</v>
      </c>
      <c r="M52" s="19">
        <v>0</v>
      </c>
      <c r="N52" s="19">
        <v>0</v>
      </c>
      <c r="O52" s="19">
        <v>0</v>
      </c>
      <c r="P52" s="20">
        <f t="shared" si="0"/>
        <v>0</v>
      </c>
      <c r="Q52" s="19">
        <v>0</v>
      </c>
      <c r="R52" s="20">
        <f t="shared" si="1"/>
        <v>0</v>
      </c>
      <c r="S52" s="19">
        <v>0</v>
      </c>
      <c r="T52" s="20">
        <f t="shared" si="2"/>
        <v>0</v>
      </c>
      <c r="U52" s="19">
        <v>0</v>
      </c>
      <c r="V52" s="19">
        <v>0</v>
      </c>
      <c r="W52" s="19">
        <v>0</v>
      </c>
      <c r="X52" s="19">
        <v>0</v>
      </c>
      <c r="Y52" s="20">
        <f t="shared" si="3"/>
        <v>0</v>
      </c>
      <c r="Z52" s="21">
        <f t="shared" si="4"/>
        <v>0</v>
      </c>
      <c r="AA52" s="122">
        <v>0</v>
      </c>
      <c r="AB52" s="139">
        <f t="shared" si="5"/>
        <v>0</v>
      </c>
      <c r="AC52" s="19">
        <v>0</v>
      </c>
      <c r="AD52" s="19">
        <v>0</v>
      </c>
      <c r="AE52" s="19">
        <v>0</v>
      </c>
      <c r="AF52" s="19">
        <v>0</v>
      </c>
      <c r="AG52" s="19">
        <v>0</v>
      </c>
      <c r="AH52" s="19">
        <v>0</v>
      </c>
      <c r="AI52" s="22">
        <v>0</v>
      </c>
    </row>
    <row r="53" spans="1:35" x14ac:dyDescent="0.25">
      <c r="A53" s="18" t="s">
        <v>325</v>
      </c>
      <c r="B53" s="19" t="s">
        <v>527</v>
      </c>
      <c r="C53" s="19">
        <v>0</v>
      </c>
      <c r="D53" s="19">
        <v>0</v>
      </c>
      <c r="E53" s="19">
        <v>0</v>
      </c>
      <c r="F53" s="19">
        <v>0</v>
      </c>
      <c r="G53" s="19">
        <v>0</v>
      </c>
      <c r="H53" s="19">
        <v>0</v>
      </c>
      <c r="I53" s="19">
        <v>0</v>
      </c>
      <c r="J53" s="19">
        <v>0</v>
      </c>
      <c r="K53" s="19">
        <v>0</v>
      </c>
      <c r="L53" s="19">
        <v>0</v>
      </c>
      <c r="M53" s="19">
        <v>0</v>
      </c>
      <c r="N53" s="19">
        <v>0</v>
      </c>
      <c r="O53" s="19">
        <v>0</v>
      </c>
      <c r="P53" s="20">
        <f t="shared" si="0"/>
        <v>0</v>
      </c>
      <c r="Q53" s="19">
        <v>0</v>
      </c>
      <c r="R53" s="20">
        <f t="shared" si="1"/>
        <v>0</v>
      </c>
      <c r="S53" s="19">
        <v>0</v>
      </c>
      <c r="T53" s="20">
        <f t="shared" si="2"/>
        <v>0</v>
      </c>
      <c r="U53" s="19">
        <v>0</v>
      </c>
      <c r="V53" s="19">
        <v>0</v>
      </c>
      <c r="W53" s="19">
        <v>0</v>
      </c>
      <c r="X53" s="19">
        <v>0</v>
      </c>
      <c r="Y53" s="20">
        <f t="shared" si="3"/>
        <v>0</v>
      </c>
      <c r="Z53" s="21">
        <f t="shared" si="4"/>
        <v>0</v>
      </c>
      <c r="AA53" s="122">
        <v>0</v>
      </c>
      <c r="AB53" s="139">
        <f t="shared" si="5"/>
        <v>0</v>
      </c>
      <c r="AC53" s="19">
        <v>0</v>
      </c>
      <c r="AD53" s="19">
        <v>0</v>
      </c>
      <c r="AE53" s="19">
        <v>0</v>
      </c>
      <c r="AF53" s="19">
        <v>0</v>
      </c>
      <c r="AG53" s="19">
        <v>0</v>
      </c>
      <c r="AH53" s="19">
        <v>0</v>
      </c>
      <c r="AI53" s="22">
        <v>0</v>
      </c>
    </row>
    <row r="54" spans="1:35" x14ac:dyDescent="0.25">
      <c r="A54" s="18" t="s">
        <v>100</v>
      </c>
      <c r="B54" s="19" t="s">
        <v>528</v>
      </c>
      <c r="C54" s="19">
        <v>0</v>
      </c>
      <c r="D54" s="19">
        <v>0</v>
      </c>
      <c r="E54" s="19">
        <v>0</v>
      </c>
      <c r="F54" s="19">
        <v>0</v>
      </c>
      <c r="G54" s="19">
        <v>0</v>
      </c>
      <c r="H54" s="19">
        <v>0</v>
      </c>
      <c r="I54" s="19">
        <v>0</v>
      </c>
      <c r="J54" s="19">
        <v>0</v>
      </c>
      <c r="K54" s="19">
        <v>0</v>
      </c>
      <c r="L54" s="19">
        <v>0</v>
      </c>
      <c r="M54" s="19">
        <v>0</v>
      </c>
      <c r="N54" s="19">
        <v>0</v>
      </c>
      <c r="O54" s="19">
        <v>0</v>
      </c>
      <c r="P54" s="20">
        <f t="shared" si="0"/>
        <v>0</v>
      </c>
      <c r="Q54" s="19">
        <v>0</v>
      </c>
      <c r="R54" s="20">
        <f t="shared" si="1"/>
        <v>0</v>
      </c>
      <c r="S54" s="19">
        <v>0</v>
      </c>
      <c r="T54" s="20">
        <f t="shared" si="2"/>
        <v>0</v>
      </c>
      <c r="U54" s="19">
        <v>0</v>
      </c>
      <c r="V54" s="19">
        <v>0</v>
      </c>
      <c r="W54" s="19">
        <v>0</v>
      </c>
      <c r="X54" s="19">
        <v>0</v>
      </c>
      <c r="Y54" s="20">
        <f t="shared" si="3"/>
        <v>0</v>
      </c>
      <c r="Z54" s="21">
        <f t="shared" si="4"/>
        <v>0</v>
      </c>
      <c r="AA54" s="122">
        <v>0</v>
      </c>
      <c r="AB54" s="139">
        <f t="shared" si="5"/>
        <v>0</v>
      </c>
      <c r="AC54" s="19">
        <v>0</v>
      </c>
      <c r="AD54" s="19">
        <v>0</v>
      </c>
      <c r="AE54" s="19">
        <v>0</v>
      </c>
      <c r="AF54" s="19">
        <v>0</v>
      </c>
      <c r="AG54" s="19">
        <v>0</v>
      </c>
      <c r="AH54" s="19">
        <v>0</v>
      </c>
      <c r="AI54" s="22">
        <v>0</v>
      </c>
    </row>
    <row r="55" spans="1:35" x14ac:dyDescent="0.25">
      <c r="A55" s="18" t="s">
        <v>279</v>
      </c>
      <c r="B55" s="19" t="s">
        <v>529</v>
      </c>
      <c r="C55" s="19">
        <v>0</v>
      </c>
      <c r="D55" s="19">
        <v>0</v>
      </c>
      <c r="E55" s="19">
        <v>0</v>
      </c>
      <c r="F55" s="19">
        <v>0</v>
      </c>
      <c r="G55" s="19">
        <v>0</v>
      </c>
      <c r="H55" s="19">
        <v>0</v>
      </c>
      <c r="I55" s="19">
        <v>0</v>
      </c>
      <c r="J55" s="19">
        <v>0</v>
      </c>
      <c r="K55" s="19">
        <v>770</v>
      </c>
      <c r="L55" s="19">
        <v>6410</v>
      </c>
      <c r="M55" s="19">
        <v>0</v>
      </c>
      <c r="N55" s="19">
        <v>0</v>
      </c>
      <c r="O55" s="19">
        <v>0</v>
      </c>
      <c r="P55" s="20">
        <f t="shared" si="0"/>
        <v>7180</v>
      </c>
      <c r="Q55" s="19">
        <v>0</v>
      </c>
      <c r="R55" s="20">
        <f t="shared" si="1"/>
        <v>0</v>
      </c>
      <c r="S55" s="19">
        <v>118784</v>
      </c>
      <c r="T55" s="20">
        <f t="shared" si="2"/>
        <v>0</v>
      </c>
      <c r="U55" s="19">
        <v>0</v>
      </c>
      <c r="V55" s="19">
        <v>0</v>
      </c>
      <c r="W55" s="19">
        <v>0</v>
      </c>
      <c r="X55" s="19">
        <v>0</v>
      </c>
      <c r="Y55" s="20">
        <f t="shared" si="3"/>
        <v>0</v>
      </c>
      <c r="Z55" s="21">
        <f t="shared" si="4"/>
        <v>118784</v>
      </c>
      <c r="AA55" s="113">
        <v>135840</v>
      </c>
      <c r="AB55" s="139">
        <f t="shared" si="5"/>
        <v>17056</v>
      </c>
      <c r="AC55" s="19">
        <v>745</v>
      </c>
      <c r="AD55" s="19">
        <v>7154</v>
      </c>
      <c r="AE55" s="19">
        <v>0</v>
      </c>
      <c r="AF55" s="19">
        <v>6410</v>
      </c>
      <c r="AG55" s="19">
        <v>0</v>
      </c>
      <c r="AH55" s="19">
        <v>0</v>
      </c>
      <c r="AI55" s="22">
        <v>1489</v>
      </c>
    </row>
    <row r="56" spans="1:35" x14ac:dyDescent="0.25">
      <c r="A56" s="18" t="s">
        <v>447</v>
      </c>
      <c r="B56" s="19" t="s">
        <v>530</v>
      </c>
      <c r="C56" s="19">
        <v>0</v>
      </c>
      <c r="D56" s="19">
        <v>0</v>
      </c>
      <c r="E56" s="19">
        <v>0</v>
      </c>
      <c r="F56" s="19">
        <v>0</v>
      </c>
      <c r="G56" s="19">
        <v>0</v>
      </c>
      <c r="H56" s="19">
        <v>0</v>
      </c>
      <c r="I56" s="19">
        <v>0</v>
      </c>
      <c r="J56" s="19">
        <v>0</v>
      </c>
      <c r="K56" s="19">
        <v>0</v>
      </c>
      <c r="L56" s="19">
        <v>0</v>
      </c>
      <c r="M56" s="19">
        <v>0</v>
      </c>
      <c r="N56" s="19">
        <v>0</v>
      </c>
      <c r="O56" s="19">
        <v>0</v>
      </c>
      <c r="P56" s="20">
        <f t="shared" si="0"/>
        <v>0</v>
      </c>
      <c r="Q56" s="19">
        <v>0</v>
      </c>
      <c r="R56" s="20">
        <f t="shared" si="1"/>
        <v>0</v>
      </c>
      <c r="S56" s="19">
        <v>0</v>
      </c>
      <c r="T56" s="20">
        <f t="shared" si="2"/>
        <v>0</v>
      </c>
      <c r="U56" s="19">
        <v>0</v>
      </c>
      <c r="V56" s="19">
        <v>0</v>
      </c>
      <c r="W56" s="19">
        <v>0</v>
      </c>
      <c r="X56" s="19">
        <v>0</v>
      </c>
      <c r="Y56" s="20">
        <f t="shared" si="3"/>
        <v>0</v>
      </c>
      <c r="Z56" s="21">
        <f t="shared" si="4"/>
        <v>0</v>
      </c>
      <c r="AA56" s="122">
        <v>0</v>
      </c>
      <c r="AB56" s="139">
        <f t="shared" si="5"/>
        <v>0</v>
      </c>
      <c r="AC56" s="19">
        <v>0</v>
      </c>
      <c r="AD56" s="19">
        <v>0</v>
      </c>
      <c r="AE56" s="19">
        <v>0</v>
      </c>
      <c r="AF56" s="19">
        <v>0</v>
      </c>
      <c r="AG56" s="19">
        <v>0</v>
      </c>
      <c r="AH56" s="19">
        <v>0</v>
      </c>
      <c r="AI56" s="22">
        <v>0</v>
      </c>
    </row>
    <row r="57" spans="1:35" x14ac:dyDescent="0.25">
      <c r="A57" s="18" t="s">
        <v>438</v>
      </c>
      <c r="B57" s="19" t="s">
        <v>531</v>
      </c>
      <c r="C57" s="19">
        <v>0</v>
      </c>
      <c r="D57" s="19">
        <v>0</v>
      </c>
      <c r="E57" s="19">
        <v>0</v>
      </c>
      <c r="F57" s="19">
        <v>128</v>
      </c>
      <c r="G57" s="19">
        <v>0</v>
      </c>
      <c r="H57" s="19">
        <v>0</v>
      </c>
      <c r="I57" s="19">
        <v>0</v>
      </c>
      <c r="J57" s="19">
        <v>2457</v>
      </c>
      <c r="K57" s="19">
        <v>6416</v>
      </c>
      <c r="L57" s="19">
        <v>7870</v>
      </c>
      <c r="M57" s="19">
        <v>0</v>
      </c>
      <c r="N57" s="19">
        <v>0</v>
      </c>
      <c r="O57" s="19">
        <v>303</v>
      </c>
      <c r="P57" s="20">
        <f t="shared" si="0"/>
        <v>17174</v>
      </c>
      <c r="Q57" s="19">
        <v>0</v>
      </c>
      <c r="R57" s="20">
        <f t="shared" si="1"/>
        <v>0</v>
      </c>
      <c r="S57" s="19">
        <v>214748</v>
      </c>
      <c r="T57" s="20">
        <f t="shared" si="2"/>
        <v>303</v>
      </c>
      <c r="U57" s="19">
        <v>0</v>
      </c>
      <c r="V57" s="19">
        <v>0</v>
      </c>
      <c r="W57" s="19">
        <v>0</v>
      </c>
      <c r="X57" s="19">
        <v>0</v>
      </c>
      <c r="Y57" s="20">
        <f t="shared" si="3"/>
        <v>303</v>
      </c>
      <c r="Z57" s="21">
        <f t="shared" si="4"/>
        <v>215051</v>
      </c>
      <c r="AA57" s="113">
        <v>230839</v>
      </c>
      <c r="AB57" s="139">
        <f t="shared" si="5"/>
        <v>15788</v>
      </c>
      <c r="AC57" s="19">
        <v>5111</v>
      </c>
      <c r="AD57" s="19">
        <v>10619</v>
      </c>
      <c r="AE57" s="19">
        <v>0</v>
      </c>
      <c r="AF57" s="19">
        <v>7870</v>
      </c>
      <c r="AG57" s="19">
        <v>0</v>
      </c>
      <c r="AH57" s="19">
        <v>2941</v>
      </c>
      <c r="AI57" s="22">
        <v>4919</v>
      </c>
    </row>
    <row r="58" spans="1:35" x14ac:dyDescent="0.25">
      <c r="A58" s="18" t="s">
        <v>408</v>
      </c>
      <c r="B58" s="19" t="s">
        <v>532</v>
      </c>
      <c r="C58" s="19">
        <v>0</v>
      </c>
      <c r="D58" s="19">
        <v>0</v>
      </c>
      <c r="E58" s="19">
        <v>0</v>
      </c>
      <c r="F58" s="19">
        <v>0</v>
      </c>
      <c r="G58" s="19">
        <v>0</v>
      </c>
      <c r="H58" s="19">
        <v>0</v>
      </c>
      <c r="I58" s="19">
        <v>0</v>
      </c>
      <c r="J58" s="19">
        <v>0</v>
      </c>
      <c r="K58" s="19">
        <v>0</v>
      </c>
      <c r="L58" s="19">
        <v>0</v>
      </c>
      <c r="M58" s="19">
        <v>0</v>
      </c>
      <c r="N58" s="19">
        <v>0</v>
      </c>
      <c r="O58" s="19">
        <v>0</v>
      </c>
      <c r="P58" s="20">
        <f t="shared" si="0"/>
        <v>0</v>
      </c>
      <c r="Q58" s="19">
        <v>0</v>
      </c>
      <c r="R58" s="20">
        <f t="shared" si="1"/>
        <v>0</v>
      </c>
      <c r="S58" s="19">
        <v>0</v>
      </c>
      <c r="T58" s="20">
        <f t="shared" si="2"/>
        <v>0</v>
      </c>
      <c r="U58" s="19">
        <v>0</v>
      </c>
      <c r="V58" s="19">
        <v>0</v>
      </c>
      <c r="W58" s="19">
        <v>0</v>
      </c>
      <c r="X58" s="19">
        <v>0</v>
      </c>
      <c r="Y58" s="20">
        <f t="shared" si="3"/>
        <v>0</v>
      </c>
      <c r="Z58" s="21">
        <f t="shared" si="4"/>
        <v>0</v>
      </c>
      <c r="AA58" s="122">
        <v>0</v>
      </c>
      <c r="AB58" s="139">
        <f t="shared" si="5"/>
        <v>0</v>
      </c>
      <c r="AC58" s="19">
        <v>0</v>
      </c>
      <c r="AD58" s="19">
        <v>0</v>
      </c>
      <c r="AE58" s="19">
        <v>0</v>
      </c>
      <c r="AF58" s="19">
        <v>0</v>
      </c>
      <c r="AG58" s="19">
        <v>0</v>
      </c>
      <c r="AH58" s="19">
        <v>0</v>
      </c>
      <c r="AI58" s="22">
        <v>0</v>
      </c>
    </row>
    <row r="59" spans="1:35" x14ac:dyDescent="0.25">
      <c r="A59" s="18" t="s">
        <v>238</v>
      </c>
      <c r="B59" s="19" t="s">
        <v>533</v>
      </c>
      <c r="C59" s="19">
        <v>0</v>
      </c>
      <c r="D59" s="19">
        <v>0</v>
      </c>
      <c r="E59" s="19">
        <v>0</v>
      </c>
      <c r="F59" s="19">
        <v>0</v>
      </c>
      <c r="G59" s="19">
        <v>0</v>
      </c>
      <c r="H59" s="19">
        <v>0</v>
      </c>
      <c r="I59" s="19">
        <v>0</v>
      </c>
      <c r="J59" s="19">
        <v>0</v>
      </c>
      <c r="K59" s="19">
        <v>0</v>
      </c>
      <c r="L59" s="19">
        <v>0</v>
      </c>
      <c r="M59" s="19">
        <v>0</v>
      </c>
      <c r="N59" s="19">
        <v>0</v>
      </c>
      <c r="O59" s="19">
        <v>0</v>
      </c>
      <c r="P59" s="20">
        <f t="shared" si="0"/>
        <v>0</v>
      </c>
      <c r="Q59" s="19">
        <v>0</v>
      </c>
      <c r="R59" s="20">
        <f t="shared" si="1"/>
        <v>0</v>
      </c>
      <c r="S59" s="19">
        <v>0</v>
      </c>
      <c r="T59" s="20">
        <f t="shared" si="2"/>
        <v>0</v>
      </c>
      <c r="U59" s="19">
        <v>0</v>
      </c>
      <c r="V59" s="19">
        <v>0</v>
      </c>
      <c r="W59" s="19">
        <v>0</v>
      </c>
      <c r="X59" s="19">
        <v>0</v>
      </c>
      <c r="Y59" s="20">
        <f t="shared" si="3"/>
        <v>0</v>
      </c>
      <c r="Z59" s="21">
        <f t="shared" si="4"/>
        <v>0</v>
      </c>
      <c r="AA59" s="122">
        <v>0</v>
      </c>
      <c r="AB59" s="139">
        <f t="shared" si="5"/>
        <v>0</v>
      </c>
      <c r="AC59" s="19">
        <v>0</v>
      </c>
      <c r="AD59" s="19">
        <v>0</v>
      </c>
      <c r="AE59" s="19">
        <v>0</v>
      </c>
      <c r="AF59" s="19">
        <v>0</v>
      </c>
      <c r="AG59" s="19">
        <v>0</v>
      </c>
      <c r="AH59" s="19">
        <v>0</v>
      </c>
      <c r="AI59" s="22">
        <v>0</v>
      </c>
    </row>
    <row r="60" spans="1:35" x14ac:dyDescent="0.25">
      <c r="A60" s="18" t="s">
        <v>198</v>
      </c>
      <c r="B60" s="19" t="s">
        <v>534</v>
      </c>
      <c r="C60" s="19">
        <v>0</v>
      </c>
      <c r="D60" s="19">
        <v>0</v>
      </c>
      <c r="E60" s="19">
        <v>0</v>
      </c>
      <c r="F60" s="19">
        <v>0</v>
      </c>
      <c r="G60" s="19">
        <v>0</v>
      </c>
      <c r="H60" s="19">
        <v>0</v>
      </c>
      <c r="I60" s="19">
        <v>0</v>
      </c>
      <c r="J60" s="19">
        <v>0</v>
      </c>
      <c r="K60" s="19">
        <v>0</v>
      </c>
      <c r="L60" s="19">
        <v>0</v>
      </c>
      <c r="M60" s="19">
        <v>0</v>
      </c>
      <c r="N60" s="19">
        <v>0</v>
      </c>
      <c r="O60" s="19">
        <v>0</v>
      </c>
      <c r="P60" s="20">
        <f t="shared" si="0"/>
        <v>0</v>
      </c>
      <c r="Q60" s="19">
        <v>0</v>
      </c>
      <c r="R60" s="20">
        <f t="shared" si="1"/>
        <v>0</v>
      </c>
      <c r="S60" s="19">
        <v>0</v>
      </c>
      <c r="T60" s="20">
        <f t="shared" si="2"/>
        <v>0</v>
      </c>
      <c r="U60" s="19">
        <v>0</v>
      </c>
      <c r="V60" s="19">
        <v>0</v>
      </c>
      <c r="W60" s="19">
        <v>0</v>
      </c>
      <c r="X60" s="19">
        <v>0</v>
      </c>
      <c r="Y60" s="20">
        <f t="shared" si="3"/>
        <v>0</v>
      </c>
      <c r="Z60" s="21">
        <f t="shared" si="4"/>
        <v>0</v>
      </c>
      <c r="AA60" s="122">
        <v>0</v>
      </c>
      <c r="AB60" s="139">
        <f t="shared" si="5"/>
        <v>0</v>
      </c>
      <c r="AC60" s="19">
        <v>0</v>
      </c>
      <c r="AD60" s="19">
        <v>0</v>
      </c>
      <c r="AE60" s="19">
        <v>0</v>
      </c>
      <c r="AF60" s="19">
        <v>0</v>
      </c>
      <c r="AG60" s="19">
        <v>0</v>
      </c>
      <c r="AH60" s="19">
        <v>0</v>
      </c>
      <c r="AI60" s="22">
        <v>0</v>
      </c>
    </row>
    <row r="61" spans="1:35" x14ac:dyDescent="0.25">
      <c r="A61" s="18" t="s">
        <v>188</v>
      </c>
      <c r="B61" s="19" t="s">
        <v>535</v>
      </c>
      <c r="C61" s="19">
        <v>0</v>
      </c>
      <c r="D61" s="19">
        <v>13109</v>
      </c>
      <c r="E61" s="19">
        <v>0</v>
      </c>
      <c r="F61" s="19">
        <v>5614</v>
      </c>
      <c r="G61" s="19">
        <v>3</v>
      </c>
      <c r="H61" s="19">
        <v>0</v>
      </c>
      <c r="I61" s="19">
        <v>0</v>
      </c>
      <c r="J61" s="19">
        <v>12128</v>
      </c>
      <c r="K61" s="19">
        <v>22667</v>
      </c>
      <c r="L61" s="19">
        <v>24068</v>
      </c>
      <c r="M61" s="19">
        <v>0</v>
      </c>
      <c r="N61" s="19">
        <v>0</v>
      </c>
      <c r="O61" s="19">
        <v>15045</v>
      </c>
      <c r="P61" s="20">
        <f t="shared" si="0"/>
        <v>92634</v>
      </c>
      <c r="Q61" s="19">
        <v>0</v>
      </c>
      <c r="R61" s="20">
        <f t="shared" si="1"/>
        <v>0</v>
      </c>
      <c r="S61" s="19">
        <v>425926</v>
      </c>
      <c r="T61" s="20">
        <f t="shared" si="2"/>
        <v>15045</v>
      </c>
      <c r="U61" s="19">
        <v>0</v>
      </c>
      <c r="V61" s="19">
        <v>0</v>
      </c>
      <c r="W61" s="19">
        <v>0</v>
      </c>
      <c r="X61" s="19">
        <v>20000</v>
      </c>
      <c r="Y61" s="20">
        <f t="shared" si="3"/>
        <v>-4955</v>
      </c>
      <c r="Z61" s="21">
        <f t="shared" si="4"/>
        <v>420971</v>
      </c>
      <c r="AA61" s="113">
        <v>524975</v>
      </c>
      <c r="AB61" s="139">
        <f t="shared" si="5"/>
        <v>104004</v>
      </c>
      <c r="AC61" s="19">
        <v>0</v>
      </c>
      <c r="AD61" s="19">
        <v>0</v>
      </c>
      <c r="AE61" s="19">
        <v>0</v>
      </c>
      <c r="AF61" s="19">
        <v>24068</v>
      </c>
      <c r="AG61" s="19">
        <v>0</v>
      </c>
      <c r="AH61" s="19">
        <v>0</v>
      </c>
      <c r="AI61" s="22">
        <v>0</v>
      </c>
    </row>
    <row r="62" spans="1:35" x14ac:dyDescent="0.25">
      <c r="A62" s="18" t="s">
        <v>439</v>
      </c>
      <c r="B62" s="19" t="s">
        <v>536</v>
      </c>
      <c r="C62" s="19">
        <v>0</v>
      </c>
      <c r="D62" s="19">
        <v>0</v>
      </c>
      <c r="E62" s="19">
        <v>0</v>
      </c>
      <c r="F62" s="19">
        <v>0</v>
      </c>
      <c r="G62" s="19">
        <v>997</v>
      </c>
      <c r="H62" s="19">
        <v>0</v>
      </c>
      <c r="I62" s="19">
        <v>0</v>
      </c>
      <c r="J62" s="19">
        <v>663</v>
      </c>
      <c r="K62" s="19">
        <v>6122</v>
      </c>
      <c r="L62" s="19">
        <v>4301</v>
      </c>
      <c r="M62" s="19">
        <v>0</v>
      </c>
      <c r="N62" s="19">
        <v>0</v>
      </c>
      <c r="O62" s="19">
        <v>498</v>
      </c>
      <c r="P62" s="20">
        <f t="shared" si="0"/>
        <v>12581</v>
      </c>
      <c r="Q62" s="19">
        <v>0</v>
      </c>
      <c r="R62" s="20">
        <f t="shared" si="1"/>
        <v>0</v>
      </c>
      <c r="S62" s="19">
        <v>80532</v>
      </c>
      <c r="T62" s="20">
        <f t="shared" si="2"/>
        <v>498</v>
      </c>
      <c r="U62" s="19">
        <v>0</v>
      </c>
      <c r="V62" s="19">
        <v>0</v>
      </c>
      <c r="W62" s="19">
        <v>-9</v>
      </c>
      <c r="X62" s="19">
        <v>0</v>
      </c>
      <c r="Y62" s="20">
        <f t="shared" si="3"/>
        <v>507</v>
      </c>
      <c r="Z62" s="21">
        <f t="shared" si="4"/>
        <v>81039</v>
      </c>
      <c r="AA62" s="113">
        <v>85029</v>
      </c>
      <c r="AB62" s="139">
        <f t="shared" si="5"/>
        <v>3990</v>
      </c>
      <c r="AC62" s="19">
        <v>1840</v>
      </c>
      <c r="AD62" s="19">
        <v>-177</v>
      </c>
      <c r="AE62" s="19">
        <v>3388</v>
      </c>
      <c r="AF62" s="19">
        <v>4301</v>
      </c>
      <c r="AG62" s="19">
        <v>0</v>
      </c>
      <c r="AH62" s="19">
        <v>0</v>
      </c>
      <c r="AI62" s="22">
        <v>750</v>
      </c>
    </row>
    <row r="63" spans="1:35" x14ac:dyDescent="0.25">
      <c r="A63" s="18" t="s">
        <v>387</v>
      </c>
      <c r="B63" s="19" t="s">
        <v>537</v>
      </c>
      <c r="C63" s="19">
        <v>0</v>
      </c>
      <c r="D63" s="19">
        <v>0</v>
      </c>
      <c r="E63" s="19">
        <v>0</v>
      </c>
      <c r="F63" s="19">
        <v>6</v>
      </c>
      <c r="G63" s="19">
        <v>0</v>
      </c>
      <c r="H63" s="19">
        <v>0</v>
      </c>
      <c r="I63" s="19">
        <v>0</v>
      </c>
      <c r="J63" s="19">
        <v>0</v>
      </c>
      <c r="K63" s="19">
        <v>0</v>
      </c>
      <c r="L63" s="19">
        <v>3872</v>
      </c>
      <c r="M63" s="19">
        <v>0</v>
      </c>
      <c r="N63" s="19">
        <v>0</v>
      </c>
      <c r="O63" s="19">
        <v>0</v>
      </c>
      <c r="P63" s="20">
        <f t="shared" si="0"/>
        <v>3878</v>
      </c>
      <c r="Q63" s="19">
        <v>0</v>
      </c>
      <c r="R63" s="20">
        <f t="shared" si="1"/>
        <v>0</v>
      </c>
      <c r="S63" s="19">
        <v>101644</v>
      </c>
      <c r="T63" s="20">
        <f t="shared" si="2"/>
        <v>0</v>
      </c>
      <c r="U63" s="19">
        <v>4208</v>
      </c>
      <c r="V63" s="19">
        <v>0</v>
      </c>
      <c r="W63" s="19">
        <v>0</v>
      </c>
      <c r="X63" s="19">
        <v>0</v>
      </c>
      <c r="Y63" s="20">
        <f t="shared" si="3"/>
        <v>-4208</v>
      </c>
      <c r="Z63" s="21">
        <f t="shared" si="4"/>
        <v>97436</v>
      </c>
      <c r="AA63" s="113">
        <v>113617</v>
      </c>
      <c r="AB63" s="139">
        <f t="shared" si="5"/>
        <v>16181</v>
      </c>
      <c r="AC63" s="19">
        <v>0</v>
      </c>
      <c r="AD63" s="19">
        <v>810</v>
      </c>
      <c r="AE63" s="19">
        <v>3063</v>
      </c>
      <c r="AF63" s="19">
        <v>3872</v>
      </c>
      <c r="AG63" s="19">
        <v>0</v>
      </c>
      <c r="AH63" s="19">
        <v>0</v>
      </c>
      <c r="AI63" s="22">
        <v>0</v>
      </c>
    </row>
    <row r="64" spans="1:35" x14ac:dyDescent="0.25">
      <c r="A64" s="18" t="s">
        <v>414</v>
      </c>
      <c r="B64" s="19" t="s">
        <v>538</v>
      </c>
      <c r="C64" s="19">
        <v>0</v>
      </c>
      <c r="D64" s="19">
        <v>0</v>
      </c>
      <c r="E64" s="19">
        <v>0</v>
      </c>
      <c r="F64" s="19">
        <v>0</v>
      </c>
      <c r="G64" s="19">
        <v>0</v>
      </c>
      <c r="H64" s="19">
        <v>0</v>
      </c>
      <c r="I64" s="19">
        <v>0</v>
      </c>
      <c r="J64" s="19">
        <v>0</v>
      </c>
      <c r="K64" s="19">
        <v>0</v>
      </c>
      <c r="L64" s="19">
        <v>0</v>
      </c>
      <c r="M64" s="19">
        <v>0</v>
      </c>
      <c r="N64" s="19">
        <v>0</v>
      </c>
      <c r="O64" s="19">
        <v>0</v>
      </c>
      <c r="P64" s="20">
        <f t="shared" si="0"/>
        <v>0</v>
      </c>
      <c r="Q64" s="19">
        <v>0</v>
      </c>
      <c r="R64" s="20">
        <f t="shared" si="1"/>
        <v>0</v>
      </c>
      <c r="S64" s="19">
        <v>0</v>
      </c>
      <c r="T64" s="20">
        <f t="shared" si="2"/>
        <v>0</v>
      </c>
      <c r="U64" s="19">
        <v>0</v>
      </c>
      <c r="V64" s="19">
        <v>0</v>
      </c>
      <c r="W64" s="19">
        <v>0</v>
      </c>
      <c r="X64" s="19">
        <v>0</v>
      </c>
      <c r="Y64" s="20">
        <f t="shared" si="3"/>
        <v>0</v>
      </c>
      <c r="Z64" s="21">
        <f t="shared" si="4"/>
        <v>0</v>
      </c>
      <c r="AA64" s="122">
        <v>0</v>
      </c>
      <c r="AB64" s="139">
        <f t="shared" si="5"/>
        <v>0</v>
      </c>
      <c r="AC64" s="19">
        <v>0</v>
      </c>
      <c r="AD64" s="19">
        <v>0</v>
      </c>
      <c r="AE64" s="19">
        <v>0</v>
      </c>
      <c r="AF64" s="19">
        <v>0</v>
      </c>
      <c r="AG64" s="19">
        <v>0</v>
      </c>
      <c r="AH64" s="19">
        <v>0</v>
      </c>
      <c r="AI64" s="22">
        <v>0</v>
      </c>
    </row>
    <row r="65" spans="1:35" ht="17.399999999999999" x14ac:dyDescent="0.25">
      <c r="A65" s="18" t="s">
        <v>68</v>
      </c>
      <c r="B65" s="19" t="s">
        <v>539</v>
      </c>
      <c r="C65" s="19">
        <v>0</v>
      </c>
      <c r="D65" s="19">
        <v>0</v>
      </c>
      <c r="E65" s="19">
        <v>0</v>
      </c>
      <c r="F65" s="19">
        <v>0</v>
      </c>
      <c r="G65" s="19">
        <v>0</v>
      </c>
      <c r="H65" s="19">
        <v>0</v>
      </c>
      <c r="I65" s="19">
        <v>0</v>
      </c>
      <c r="J65" s="19">
        <v>0</v>
      </c>
      <c r="K65" s="19">
        <v>0</v>
      </c>
      <c r="L65" s="19">
        <v>0</v>
      </c>
      <c r="M65" s="19">
        <v>0</v>
      </c>
      <c r="N65" s="19">
        <v>0</v>
      </c>
      <c r="O65" s="19">
        <v>2231</v>
      </c>
      <c r="P65" s="20">
        <f t="shared" si="0"/>
        <v>2231</v>
      </c>
      <c r="Q65" s="19">
        <v>0</v>
      </c>
      <c r="R65" s="20">
        <f t="shared" si="1"/>
        <v>0</v>
      </c>
      <c r="S65" s="39">
        <v>10475</v>
      </c>
      <c r="T65" s="20">
        <f t="shared" si="2"/>
        <v>2231</v>
      </c>
      <c r="U65" s="19">
        <v>0</v>
      </c>
      <c r="V65" s="19">
        <v>2231</v>
      </c>
      <c r="W65" s="19">
        <v>0</v>
      </c>
      <c r="X65" s="19">
        <v>0</v>
      </c>
      <c r="Y65" s="20">
        <f t="shared" si="3"/>
        <v>0</v>
      </c>
      <c r="Z65" s="21">
        <f t="shared" si="4"/>
        <v>10475</v>
      </c>
      <c r="AA65" s="113">
        <v>37470</v>
      </c>
      <c r="AB65" s="139">
        <f t="shared" si="5"/>
        <v>26995</v>
      </c>
      <c r="AC65" s="19">
        <v>0</v>
      </c>
      <c r="AD65" s="19">
        <v>0</v>
      </c>
      <c r="AE65" s="19">
        <v>0</v>
      </c>
      <c r="AF65" s="19">
        <v>2231</v>
      </c>
      <c r="AG65" s="19">
        <v>0</v>
      </c>
      <c r="AH65" s="19">
        <v>0</v>
      </c>
      <c r="AI65" s="22">
        <v>0</v>
      </c>
    </row>
    <row r="66" spans="1:35" x14ac:dyDescent="0.25">
      <c r="A66" s="18" t="s">
        <v>366</v>
      </c>
      <c r="B66" s="19" t="s">
        <v>540</v>
      </c>
      <c r="C66" s="19">
        <v>0</v>
      </c>
      <c r="D66" s="19">
        <v>0</v>
      </c>
      <c r="E66" s="19">
        <v>0</v>
      </c>
      <c r="F66" s="19">
        <v>0</v>
      </c>
      <c r="G66" s="19">
        <v>0</v>
      </c>
      <c r="H66" s="19">
        <v>0</v>
      </c>
      <c r="I66" s="19">
        <v>0</v>
      </c>
      <c r="J66" s="19">
        <v>200</v>
      </c>
      <c r="K66" s="19">
        <v>0</v>
      </c>
      <c r="L66" s="19">
        <v>6569</v>
      </c>
      <c r="M66" s="19">
        <v>0</v>
      </c>
      <c r="N66" s="19">
        <v>0</v>
      </c>
      <c r="O66" s="19">
        <v>0</v>
      </c>
      <c r="P66" s="20">
        <f t="shared" si="0"/>
        <v>6769</v>
      </c>
      <c r="Q66" s="19">
        <v>0</v>
      </c>
      <c r="R66" s="20">
        <f t="shared" si="1"/>
        <v>0</v>
      </c>
      <c r="S66" s="19">
        <v>163608</v>
      </c>
      <c r="T66" s="20">
        <f t="shared" si="2"/>
        <v>0</v>
      </c>
      <c r="U66" s="19">
        <v>828</v>
      </c>
      <c r="V66" s="19">
        <v>6569</v>
      </c>
      <c r="W66" s="19">
        <v>0</v>
      </c>
      <c r="X66" s="19">
        <v>0</v>
      </c>
      <c r="Y66" s="20">
        <f t="shared" si="3"/>
        <v>-7397</v>
      </c>
      <c r="Z66" s="21">
        <f t="shared" si="4"/>
        <v>156211</v>
      </c>
      <c r="AA66" s="113">
        <v>164995</v>
      </c>
      <c r="AB66" s="139">
        <f t="shared" si="5"/>
        <v>8784</v>
      </c>
      <c r="AC66" s="19">
        <v>3437</v>
      </c>
      <c r="AD66" s="19">
        <v>3332</v>
      </c>
      <c r="AE66" s="19">
        <v>0</v>
      </c>
      <c r="AF66" s="19">
        <v>0</v>
      </c>
      <c r="AG66" s="19">
        <v>0</v>
      </c>
      <c r="AH66" s="19">
        <v>6569</v>
      </c>
      <c r="AI66" s="22">
        <v>200</v>
      </c>
    </row>
    <row r="67" spans="1:35" x14ac:dyDescent="0.25">
      <c r="A67" s="18" t="s">
        <v>41</v>
      </c>
      <c r="B67" s="19" t="s">
        <v>541</v>
      </c>
      <c r="C67" s="19">
        <v>0</v>
      </c>
      <c r="D67" s="19">
        <v>76</v>
      </c>
      <c r="E67" s="19">
        <v>0</v>
      </c>
      <c r="F67" s="19">
        <v>1</v>
      </c>
      <c r="G67" s="19">
        <v>0</v>
      </c>
      <c r="H67" s="19">
        <v>0</v>
      </c>
      <c r="I67" s="19">
        <v>0</v>
      </c>
      <c r="J67" s="19">
        <v>48</v>
      </c>
      <c r="K67" s="19">
        <v>4866</v>
      </c>
      <c r="L67" s="19">
        <v>5466</v>
      </c>
      <c r="M67" s="19">
        <v>0</v>
      </c>
      <c r="N67" s="19">
        <v>0</v>
      </c>
      <c r="O67" s="19">
        <v>1200</v>
      </c>
      <c r="P67" s="20">
        <f t="shared" si="0"/>
        <v>11657</v>
      </c>
      <c r="Q67" s="19">
        <v>0</v>
      </c>
      <c r="R67" s="20">
        <f t="shared" si="1"/>
        <v>0</v>
      </c>
      <c r="S67" s="19">
        <v>80620</v>
      </c>
      <c r="T67" s="20">
        <f t="shared" si="2"/>
        <v>1200</v>
      </c>
      <c r="U67" s="19">
        <v>0</v>
      </c>
      <c r="V67" s="19">
        <v>0</v>
      </c>
      <c r="W67" s="19">
        <v>0</v>
      </c>
      <c r="X67" s="19">
        <v>0</v>
      </c>
      <c r="Y67" s="20">
        <f t="shared" si="3"/>
        <v>1200</v>
      </c>
      <c r="Z67" s="21">
        <f t="shared" si="4"/>
        <v>81820</v>
      </c>
      <c r="AA67" s="113">
        <v>88200</v>
      </c>
      <c r="AB67" s="139">
        <f t="shared" si="5"/>
        <v>6380</v>
      </c>
      <c r="AC67" s="19">
        <v>358</v>
      </c>
      <c r="AD67" s="19">
        <v>5397</v>
      </c>
      <c r="AE67" s="19">
        <v>288</v>
      </c>
      <c r="AF67" s="19">
        <v>5466</v>
      </c>
      <c r="AG67" s="19">
        <v>0</v>
      </c>
      <c r="AH67" s="19">
        <v>0</v>
      </c>
      <c r="AI67" s="22">
        <v>1</v>
      </c>
    </row>
    <row r="68" spans="1:35" x14ac:dyDescent="0.25">
      <c r="A68" s="18" t="s">
        <v>224</v>
      </c>
      <c r="B68" s="19" t="s">
        <v>542</v>
      </c>
      <c r="C68" s="19">
        <v>0</v>
      </c>
      <c r="D68" s="19">
        <v>0</v>
      </c>
      <c r="E68" s="19">
        <v>0</v>
      </c>
      <c r="F68" s="19">
        <v>0</v>
      </c>
      <c r="G68" s="19">
        <v>0</v>
      </c>
      <c r="H68" s="19">
        <v>0</v>
      </c>
      <c r="I68" s="19">
        <v>0</v>
      </c>
      <c r="J68" s="19">
        <v>0</v>
      </c>
      <c r="K68" s="19">
        <v>0</v>
      </c>
      <c r="L68" s="19">
        <v>0</v>
      </c>
      <c r="M68" s="19">
        <v>0</v>
      </c>
      <c r="N68" s="19">
        <v>0</v>
      </c>
      <c r="O68" s="19">
        <v>0</v>
      </c>
      <c r="P68" s="20">
        <f t="shared" si="0"/>
        <v>0</v>
      </c>
      <c r="Q68" s="19">
        <v>0</v>
      </c>
      <c r="R68" s="20">
        <f t="shared" si="1"/>
        <v>0</v>
      </c>
      <c r="S68" s="19">
        <v>0</v>
      </c>
      <c r="T68" s="20">
        <f t="shared" si="2"/>
        <v>0</v>
      </c>
      <c r="U68" s="19">
        <v>0</v>
      </c>
      <c r="V68" s="19">
        <v>0</v>
      </c>
      <c r="W68" s="19">
        <v>0</v>
      </c>
      <c r="X68" s="19">
        <v>0</v>
      </c>
      <c r="Y68" s="20">
        <f t="shared" si="3"/>
        <v>0</v>
      </c>
      <c r="Z68" s="21">
        <f t="shared" si="4"/>
        <v>0</v>
      </c>
      <c r="AA68" s="122">
        <v>0</v>
      </c>
      <c r="AB68" s="139">
        <f t="shared" si="5"/>
        <v>0</v>
      </c>
      <c r="AC68" s="19">
        <v>0</v>
      </c>
      <c r="AD68" s="19">
        <v>0</v>
      </c>
      <c r="AE68" s="19">
        <v>0</v>
      </c>
      <c r="AF68" s="19">
        <v>0</v>
      </c>
      <c r="AG68" s="19">
        <v>0</v>
      </c>
      <c r="AH68" s="19">
        <v>0</v>
      </c>
      <c r="AI68" s="22">
        <v>0</v>
      </c>
    </row>
    <row r="69" spans="1:35" x14ac:dyDescent="0.25">
      <c r="A69" s="18" t="s">
        <v>205</v>
      </c>
      <c r="B69" s="19" t="s">
        <v>543</v>
      </c>
      <c r="C69" s="19">
        <v>0</v>
      </c>
      <c r="D69" s="19">
        <v>0</v>
      </c>
      <c r="E69" s="19">
        <v>0</v>
      </c>
      <c r="F69" s="19">
        <v>119</v>
      </c>
      <c r="G69" s="19">
        <v>0</v>
      </c>
      <c r="H69" s="19">
        <v>0</v>
      </c>
      <c r="I69" s="19">
        <v>0</v>
      </c>
      <c r="J69" s="19">
        <v>517</v>
      </c>
      <c r="K69" s="19">
        <v>0</v>
      </c>
      <c r="L69" s="19">
        <v>5727</v>
      </c>
      <c r="M69" s="19">
        <v>0</v>
      </c>
      <c r="N69" s="19">
        <v>0</v>
      </c>
      <c r="O69" s="19">
        <v>0</v>
      </c>
      <c r="P69" s="20">
        <f t="shared" si="0"/>
        <v>6363</v>
      </c>
      <c r="Q69" s="19">
        <v>0</v>
      </c>
      <c r="R69" s="20">
        <f t="shared" si="1"/>
        <v>0</v>
      </c>
      <c r="S69" s="19">
        <v>35400</v>
      </c>
      <c r="T69" s="20">
        <f t="shared" si="2"/>
        <v>0</v>
      </c>
      <c r="U69" s="19">
        <v>0</v>
      </c>
      <c r="V69" s="19">
        <v>0</v>
      </c>
      <c r="W69" s="19">
        <v>0</v>
      </c>
      <c r="X69" s="19">
        <v>0</v>
      </c>
      <c r="Y69" s="20">
        <f t="shared" si="3"/>
        <v>0</v>
      </c>
      <c r="Z69" s="21">
        <f t="shared" si="4"/>
        <v>35400</v>
      </c>
      <c r="AA69" s="113">
        <v>52862</v>
      </c>
      <c r="AB69" s="139">
        <f t="shared" si="5"/>
        <v>17462</v>
      </c>
      <c r="AC69" s="19">
        <v>399</v>
      </c>
      <c r="AD69" s="19">
        <v>5328</v>
      </c>
      <c r="AE69" s="19">
        <v>0</v>
      </c>
      <c r="AF69" s="19">
        <v>5727</v>
      </c>
      <c r="AG69" s="19">
        <v>0</v>
      </c>
      <c r="AH69" s="19">
        <v>0</v>
      </c>
      <c r="AI69" s="22">
        <v>0</v>
      </c>
    </row>
    <row r="70" spans="1:35" x14ac:dyDescent="0.25">
      <c r="A70" s="18" t="s">
        <v>295</v>
      </c>
      <c r="B70" s="19" t="s">
        <v>544</v>
      </c>
      <c r="C70" s="19">
        <v>0</v>
      </c>
      <c r="D70" s="19">
        <v>0</v>
      </c>
      <c r="E70" s="19">
        <v>0</v>
      </c>
      <c r="F70" s="19">
        <v>0</v>
      </c>
      <c r="G70" s="19">
        <v>0</v>
      </c>
      <c r="H70" s="19">
        <v>0</v>
      </c>
      <c r="I70" s="19">
        <v>0</v>
      </c>
      <c r="J70" s="19">
        <v>0</v>
      </c>
      <c r="K70" s="19">
        <v>0</v>
      </c>
      <c r="L70" s="19">
        <v>0</v>
      </c>
      <c r="M70" s="19">
        <v>0</v>
      </c>
      <c r="N70" s="19">
        <v>0</v>
      </c>
      <c r="O70" s="19">
        <v>0</v>
      </c>
      <c r="P70" s="20">
        <f t="shared" si="0"/>
        <v>0</v>
      </c>
      <c r="Q70" s="19">
        <v>0</v>
      </c>
      <c r="R70" s="20">
        <f t="shared" si="1"/>
        <v>0</v>
      </c>
      <c r="S70" s="19">
        <v>0</v>
      </c>
      <c r="T70" s="20">
        <f t="shared" si="2"/>
        <v>0</v>
      </c>
      <c r="U70" s="19">
        <v>0</v>
      </c>
      <c r="V70" s="19">
        <v>0</v>
      </c>
      <c r="W70" s="19">
        <v>0</v>
      </c>
      <c r="X70" s="19">
        <v>0</v>
      </c>
      <c r="Y70" s="20">
        <f t="shared" si="3"/>
        <v>0</v>
      </c>
      <c r="Z70" s="21">
        <f t="shared" si="4"/>
        <v>0</v>
      </c>
      <c r="AA70" s="122">
        <v>0</v>
      </c>
      <c r="AB70" s="139">
        <f t="shared" si="5"/>
        <v>0</v>
      </c>
      <c r="AC70" s="19">
        <v>0</v>
      </c>
      <c r="AD70" s="19">
        <v>0</v>
      </c>
      <c r="AE70" s="19">
        <v>0</v>
      </c>
      <c r="AF70" s="19">
        <v>0</v>
      </c>
      <c r="AG70" s="19">
        <v>0</v>
      </c>
      <c r="AH70" s="19">
        <v>0</v>
      </c>
      <c r="AI70" s="22">
        <v>0</v>
      </c>
    </row>
    <row r="71" spans="1:35" x14ac:dyDescent="0.25">
      <c r="A71" s="18" t="s">
        <v>309</v>
      </c>
      <c r="B71" s="19" t="s">
        <v>545</v>
      </c>
      <c r="C71" s="19">
        <v>0</v>
      </c>
      <c r="D71" s="19">
        <v>0</v>
      </c>
      <c r="E71" s="19">
        <v>0</v>
      </c>
      <c r="F71" s="19">
        <v>0</v>
      </c>
      <c r="G71" s="19">
        <v>0</v>
      </c>
      <c r="H71" s="19">
        <v>0</v>
      </c>
      <c r="I71" s="19">
        <v>0</v>
      </c>
      <c r="J71" s="19">
        <v>0</v>
      </c>
      <c r="K71" s="19">
        <v>0</v>
      </c>
      <c r="L71" s="19">
        <v>0</v>
      </c>
      <c r="M71" s="19">
        <v>0</v>
      </c>
      <c r="N71" s="19">
        <v>0</v>
      </c>
      <c r="O71" s="19">
        <v>0</v>
      </c>
      <c r="P71" s="20">
        <f t="shared" si="0"/>
        <v>0</v>
      </c>
      <c r="Q71" s="19">
        <v>0</v>
      </c>
      <c r="R71" s="20">
        <f t="shared" si="1"/>
        <v>0</v>
      </c>
      <c r="S71" s="19">
        <v>0</v>
      </c>
      <c r="T71" s="20">
        <f t="shared" si="2"/>
        <v>0</v>
      </c>
      <c r="U71" s="19">
        <v>0</v>
      </c>
      <c r="V71" s="19">
        <v>0</v>
      </c>
      <c r="W71" s="19">
        <v>0</v>
      </c>
      <c r="X71" s="19">
        <v>0</v>
      </c>
      <c r="Y71" s="20">
        <f t="shared" si="3"/>
        <v>0</v>
      </c>
      <c r="Z71" s="21">
        <f t="shared" si="4"/>
        <v>0</v>
      </c>
      <c r="AA71" s="122">
        <v>0</v>
      </c>
      <c r="AB71" s="139">
        <f t="shared" si="5"/>
        <v>0</v>
      </c>
      <c r="AC71" s="19">
        <v>0</v>
      </c>
      <c r="AD71" s="19">
        <v>0</v>
      </c>
      <c r="AE71" s="19">
        <v>0</v>
      </c>
      <c r="AF71" s="19">
        <v>0</v>
      </c>
      <c r="AG71" s="19">
        <v>0</v>
      </c>
      <c r="AH71" s="19">
        <v>0</v>
      </c>
      <c r="AI71" s="22">
        <v>0</v>
      </c>
    </row>
    <row r="72" spans="1:35" x14ac:dyDescent="0.25">
      <c r="A72" s="18" t="s">
        <v>206</v>
      </c>
      <c r="B72" s="19" t="s">
        <v>546</v>
      </c>
      <c r="C72" s="19">
        <v>0</v>
      </c>
      <c r="D72" s="19">
        <v>0</v>
      </c>
      <c r="E72" s="19">
        <v>0</v>
      </c>
      <c r="F72" s="19">
        <v>0</v>
      </c>
      <c r="G72" s="19">
        <v>0</v>
      </c>
      <c r="H72" s="19">
        <v>0</v>
      </c>
      <c r="I72" s="19">
        <v>0</v>
      </c>
      <c r="J72" s="19">
        <v>0</v>
      </c>
      <c r="K72" s="19">
        <v>0</v>
      </c>
      <c r="L72" s="19">
        <v>0</v>
      </c>
      <c r="M72" s="19">
        <v>0</v>
      </c>
      <c r="N72" s="19">
        <v>0</v>
      </c>
      <c r="O72" s="19">
        <v>0</v>
      </c>
      <c r="P72" s="20">
        <f t="shared" ref="P72:P135" si="6">SUM(D72:O72)</f>
        <v>0</v>
      </c>
      <c r="Q72" s="19">
        <v>0</v>
      </c>
      <c r="R72" s="20">
        <f t="shared" ref="R72:R135" si="7">SUM(Q72:Q72)</f>
        <v>0</v>
      </c>
      <c r="S72" s="19">
        <v>0</v>
      </c>
      <c r="T72" s="20">
        <f t="shared" ref="T72:T135" si="8">O72</f>
        <v>0</v>
      </c>
      <c r="U72" s="19">
        <v>0</v>
      </c>
      <c r="V72" s="19">
        <v>0</v>
      </c>
      <c r="W72" s="19">
        <v>0</v>
      </c>
      <c r="X72" s="19">
        <v>0</v>
      </c>
      <c r="Y72" s="20">
        <f t="shared" si="3"/>
        <v>0</v>
      </c>
      <c r="Z72" s="21">
        <f t="shared" si="4"/>
        <v>0</v>
      </c>
      <c r="AA72" s="122">
        <v>0</v>
      </c>
      <c r="AB72" s="139">
        <f t="shared" si="5"/>
        <v>0</v>
      </c>
      <c r="AC72" s="19">
        <v>0</v>
      </c>
      <c r="AD72" s="19">
        <v>0</v>
      </c>
      <c r="AE72" s="19">
        <v>0</v>
      </c>
      <c r="AF72" s="19">
        <v>0</v>
      </c>
      <c r="AG72" s="19">
        <v>0</v>
      </c>
      <c r="AH72" s="19">
        <v>0</v>
      </c>
      <c r="AI72" s="22">
        <v>0</v>
      </c>
    </row>
    <row r="73" spans="1:35" x14ac:dyDescent="0.25">
      <c r="A73" s="18" t="s">
        <v>296</v>
      </c>
      <c r="B73" s="19" t="s">
        <v>547</v>
      </c>
      <c r="C73" s="19">
        <v>0</v>
      </c>
      <c r="D73" s="19">
        <v>0</v>
      </c>
      <c r="E73" s="19">
        <v>0</v>
      </c>
      <c r="F73" s="19">
        <v>0</v>
      </c>
      <c r="G73" s="19">
        <v>0</v>
      </c>
      <c r="H73" s="19">
        <v>0</v>
      </c>
      <c r="I73" s="19">
        <v>0</v>
      </c>
      <c r="J73" s="19">
        <v>0</v>
      </c>
      <c r="K73" s="19">
        <v>0</v>
      </c>
      <c r="L73" s="19">
        <v>0</v>
      </c>
      <c r="M73" s="19">
        <v>0</v>
      </c>
      <c r="N73" s="19">
        <v>0</v>
      </c>
      <c r="O73" s="19">
        <v>0</v>
      </c>
      <c r="P73" s="20">
        <f t="shared" si="6"/>
        <v>0</v>
      </c>
      <c r="Q73" s="19">
        <v>0</v>
      </c>
      <c r="R73" s="20">
        <f t="shared" si="7"/>
        <v>0</v>
      </c>
      <c r="S73" s="19">
        <v>0</v>
      </c>
      <c r="T73" s="20">
        <f t="shared" si="8"/>
        <v>0</v>
      </c>
      <c r="U73" s="19">
        <v>0</v>
      </c>
      <c r="V73" s="19">
        <v>0</v>
      </c>
      <c r="W73" s="19">
        <v>0</v>
      </c>
      <c r="X73" s="19">
        <v>0</v>
      </c>
      <c r="Y73" s="20">
        <f t="shared" ref="Y73:Y134" si="9">T73-(U73+V73+W73+X73)</f>
        <v>0</v>
      </c>
      <c r="Z73" s="21">
        <f t="shared" ref="Z73:Z134" si="10">S73+Y73</f>
        <v>0</v>
      </c>
      <c r="AA73" s="122">
        <v>0</v>
      </c>
      <c r="AB73" s="139">
        <f t="shared" ref="AA73:AB136" si="11">AA73-Z73</f>
        <v>0</v>
      </c>
      <c r="AC73" s="19">
        <v>0</v>
      </c>
      <c r="AD73" s="19">
        <v>0</v>
      </c>
      <c r="AE73" s="19">
        <v>0</v>
      </c>
      <c r="AF73" s="19">
        <v>0</v>
      </c>
      <c r="AG73" s="19">
        <v>0</v>
      </c>
      <c r="AH73" s="19">
        <v>0</v>
      </c>
      <c r="AI73" s="22">
        <v>0</v>
      </c>
    </row>
    <row r="74" spans="1:35" x14ac:dyDescent="0.25">
      <c r="A74" s="18" t="s">
        <v>389</v>
      </c>
      <c r="B74" s="19" t="s">
        <v>548</v>
      </c>
      <c r="C74" s="19">
        <v>9633</v>
      </c>
      <c r="D74" s="19">
        <v>0</v>
      </c>
      <c r="E74" s="19">
        <v>0</v>
      </c>
      <c r="F74" s="19">
        <v>0</v>
      </c>
      <c r="G74" s="19">
        <v>0</v>
      </c>
      <c r="H74" s="19">
        <v>0</v>
      </c>
      <c r="I74" s="19">
        <v>0</v>
      </c>
      <c r="J74" s="19">
        <v>0</v>
      </c>
      <c r="K74" s="19">
        <v>0</v>
      </c>
      <c r="L74" s="19">
        <v>8633</v>
      </c>
      <c r="M74" s="19">
        <v>0</v>
      </c>
      <c r="N74" s="19">
        <v>0</v>
      </c>
      <c r="O74" s="19">
        <v>1000</v>
      </c>
      <c r="P74" s="20">
        <f t="shared" si="6"/>
        <v>9633</v>
      </c>
      <c r="Q74" s="19">
        <v>0</v>
      </c>
      <c r="R74" s="20">
        <f t="shared" si="7"/>
        <v>0</v>
      </c>
      <c r="S74" s="19">
        <v>97141</v>
      </c>
      <c r="T74" s="20">
        <f t="shared" si="8"/>
        <v>1000</v>
      </c>
      <c r="U74" s="19">
        <v>153</v>
      </c>
      <c r="V74" s="19">
        <v>2068</v>
      </c>
      <c r="W74" s="19">
        <v>0</v>
      </c>
      <c r="X74" s="19">
        <v>0</v>
      </c>
      <c r="Y74" s="20">
        <f t="shared" si="9"/>
        <v>-1221</v>
      </c>
      <c r="Z74" s="21">
        <f t="shared" si="10"/>
        <v>95920</v>
      </c>
      <c r="AA74" s="113">
        <v>106569</v>
      </c>
      <c r="AB74" s="139">
        <f t="shared" si="11"/>
        <v>10649</v>
      </c>
      <c r="AC74" s="19">
        <v>1699</v>
      </c>
      <c r="AD74" s="19">
        <v>5456</v>
      </c>
      <c r="AE74" s="19">
        <v>5554</v>
      </c>
      <c r="AF74" s="19">
        <v>8633</v>
      </c>
      <c r="AG74" s="19">
        <v>2068</v>
      </c>
      <c r="AH74" s="19">
        <v>0</v>
      </c>
      <c r="AI74" s="22">
        <v>2008</v>
      </c>
    </row>
    <row r="75" spans="1:35" x14ac:dyDescent="0.25">
      <c r="A75" s="18" t="s">
        <v>125</v>
      </c>
      <c r="B75" s="19" t="s">
        <v>549</v>
      </c>
      <c r="C75" s="19">
        <v>12739</v>
      </c>
      <c r="D75" s="19">
        <v>0</v>
      </c>
      <c r="E75" s="19">
        <v>0</v>
      </c>
      <c r="F75" s="19">
        <v>0</v>
      </c>
      <c r="G75" s="19">
        <v>2340</v>
      </c>
      <c r="H75" s="19">
        <v>0</v>
      </c>
      <c r="I75" s="19">
        <v>0</v>
      </c>
      <c r="J75" s="19">
        <v>1283</v>
      </c>
      <c r="K75" s="19">
        <v>34</v>
      </c>
      <c r="L75" s="19">
        <v>9082</v>
      </c>
      <c r="M75" s="19">
        <v>0</v>
      </c>
      <c r="N75" s="19">
        <v>0</v>
      </c>
      <c r="O75" s="19">
        <v>0</v>
      </c>
      <c r="P75" s="20">
        <f t="shared" si="6"/>
        <v>12739</v>
      </c>
      <c r="Q75" s="19">
        <v>0</v>
      </c>
      <c r="R75" s="20">
        <f t="shared" si="7"/>
        <v>0</v>
      </c>
      <c r="S75" s="19">
        <v>142680</v>
      </c>
      <c r="T75" s="20">
        <f t="shared" si="8"/>
        <v>0</v>
      </c>
      <c r="U75" s="19">
        <v>2140</v>
      </c>
      <c r="V75" s="19">
        <v>0</v>
      </c>
      <c r="W75" s="19">
        <v>0</v>
      </c>
      <c r="X75" s="19">
        <v>0</v>
      </c>
      <c r="Y75" s="20">
        <f t="shared" si="9"/>
        <v>-2140</v>
      </c>
      <c r="Z75" s="21">
        <f t="shared" si="10"/>
        <v>140540</v>
      </c>
      <c r="AA75" s="113">
        <v>155612</v>
      </c>
      <c r="AB75" s="139">
        <f t="shared" si="11"/>
        <v>15072</v>
      </c>
      <c r="AC75" s="19">
        <v>0</v>
      </c>
      <c r="AD75" s="19">
        <v>6818</v>
      </c>
      <c r="AE75" s="19">
        <v>2330</v>
      </c>
      <c r="AF75" s="19">
        <v>9082</v>
      </c>
      <c r="AG75" s="19">
        <v>0</v>
      </c>
      <c r="AH75" s="19">
        <v>0</v>
      </c>
      <c r="AI75" s="22">
        <v>66</v>
      </c>
    </row>
    <row r="76" spans="1:35" x14ac:dyDescent="0.25">
      <c r="A76" s="18" t="s">
        <v>117</v>
      </c>
      <c r="B76" s="19" t="s">
        <v>550</v>
      </c>
      <c r="C76" s="19">
        <v>0</v>
      </c>
      <c r="D76" s="19">
        <v>0</v>
      </c>
      <c r="E76" s="19">
        <v>0</v>
      </c>
      <c r="F76" s="19">
        <v>0</v>
      </c>
      <c r="G76" s="19">
        <v>0</v>
      </c>
      <c r="H76" s="19">
        <v>0</v>
      </c>
      <c r="I76" s="19">
        <v>0</v>
      </c>
      <c r="J76" s="19">
        <v>0</v>
      </c>
      <c r="K76" s="19">
        <v>0</v>
      </c>
      <c r="L76" s="19">
        <v>0</v>
      </c>
      <c r="M76" s="19">
        <v>0</v>
      </c>
      <c r="N76" s="19">
        <v>0</v>
      </c>
      <c r="O76" s="19">
        <v>0</v>
      </c>
      <c r="P76" s="20">
        <f t="shared" si="6"/>
        <v>0</v>
      </c>
      <c r="Q76" s="19">
        <v>0</v>
      </c>
      <c r="R76" s="20">
        <f t="shared" si="7"/>
        <v>0</v>
      </c>
      <c r="S76" s="19">
        <v>0</v>
      </c>
      <c r="T76" s="20">
        <f t="shared" si="8"/>
        <v>0</v>
      </c>
      <c r="U76" s="19">
        <v>0</v>
      </c>
      <c r="V76" s="19">
        <v>0</v>
      </c>
      <c r="W76" s="19">
        <v>0</v>
      </c>
      <c r="X76" s="19">
        <v>0</v>
      </c>
      <c r="Y76" s="20">
        <f t="shared" si="9"/>
        <v>0</v>
      </c>
      <c r="Z76" s="21">
        <f t="shared" si="10"/>
        <v>0</v>
      </c>
      <c r="AA76" s="122">
        <v>0</v>
      </c>
      <c r="AB76" s="139">
        <f t="shared" si="11"/>
        <v>0</v>
      </c>
      <c r="AC76" s="19">
        <v>0</v>
      </c>
      <c r="AD76" s="19">
        <v>0</v>
      </c>
      <c r="AE76" s="19">
        <v>0</v>
      </c>
      <c r="AF76" s="19">
        <v>0</v>
      </c>
      <c r="AG76" s="19">
        <v>0</v>
      </c>
      <c r="AH76" s="19">
        <v>0</v>
      </c>
      <c r="AI76" s="22">
        <v>0</v>
      </c>
    </row>
    <row r="77" spans="1:35" x14ac:dyDescent="0.25">
      <c r="A77" s="18" t="s">
        <v>69</v>
      </c>
      <c r="B77" s="19" t="s">
        <v>551</v>
      </c>
      <c r="C77" s="19">
        <v>0</v>
      </c>
      <c r="D77" s="19">
        <v>0</v>
      </c>
      <c r="E77" s="19">
        <v>0</v>
      </c>
      <c r="F77" s="19">
        <v>0</v>
      </c>
      <c r="G77" s="19">
        <v>0</v>
      </c>
      <c r="H77" s="19">
        <v>0</v>
      </c>
      <c r="I77" s="19">
        <v>0</v>
      </c>
      <c r="J77" s="19">
        <v>0</v>
      </c>
      <c r="K77" s="19">
        <v>0</v>
      </c>
      <c r="L77" s="19">
        <v>0</v>
      </c>
      <c r="M77" s="19">
        <v>0</v>
      </c>
      <c r="N77" s="19">
        <v>0</v>
      </c>
      <c r="O77" s="19">
        <v>0</v>
      </c>
      <c r="P77" s="20">
        <f t="shared" si="6"/>
        <v>0</v>
      </c>
      <c r="Q77" s="19">
        <v>0</v>
      </c>
      <c r="R77" s="20">
        <f t="shared" si="7"/>
        <v>0</v>
      </c>
      <c r="S77" s="19">
        <v>0</v>
      </c>
      <c r="T77" s="20">
        <f t="shared" si="8"/>
        <v>0</v>
      </c>
      <c r="U77" s="19">
        <v>0</v>
      </c>
      <c r="V77" s="19">
        <v>0</v>
      </c>
      <c r="W77" s="19">
        <v>0</v>
      </c>
      <c r="X77" s="19">
        <v>0</v>
      </c>
      <c r="Y77" s="20">
        <f t="shared" si="9"/>
        <v>0</v>
      </c>
      <c r="Z77" s="21">
        <f t="shared" si="10"/>
        <v>0</v>
      </c>
      <c r="AA77" s="122">
        <v>0</v>
      </c>
      <c r="AB77" s="139">
        <f t="shared" si="11"/>
        <v>0</v>
      </c>
      <c r="AC77" s="19">
        <v>0</v>
      </c>
      <c r="AD77" s="19">
        <v>0</v>
      </c>
      <c r="AE77" s="19">
        <v>0</v>
      </c>
      <c r="AF77" s="19">
        <v>0</v>
      </c>
      <c r="AG77" s="19">
        <v>0</v>
      </c>
      <c r="AH77" s="19">
        <v>0</v>
      </c>
      <c r="AI77" s="22">
        <v>0</v>
      </c>
    </row>
    <row r="78" spans="1:35" x14ac:dyDescent="0.25">
      <c r="A78" s="18" t="s">
        <v>156</v>
      </c>
      <c r="B78" s="19" t="s">
        <v>552</v>
      </c>
      <c r="C78" s="19">
        <v>0</v>
      </c>
      <c r="D78" s="19">
        <v>0</v>
      </c>
      <c r="E78" s="19">
        <v>0</v>
      </c>
      <c r="F78" s="19">
        <v>0</v>
      </c>
      <c r="G78" s="19">
        <v>0</v>
      </c>
      <c r="H78" s="19">
        <v>0</v>
      </c>
      <c r="I78" s="19">
        <v>0</v>
      </c>
      <c r="J78" s="19">
        <v>0</v>
      </c>
      <c r="K78" s="19">
        <v>0</v>
      </c>
      <c r="L78" s="19">
        <v>0</v>
      </c>
      <c r="M78" s="19">
        <v>0</v>
      </c>
      <c r="N78" s="19">
        <v>0</v>
      </c>
      <c r="O78" s="19">
        <v>0</v>
      </c>
      <c r="P78" s="20">
        <f t="shared" si="6"/>
        <v>0</v>
      </c>
      <c r="Q78" s="19">
        <v>0</v>
      </c>
      <c r="R78" s="20">
        <f t="shared" si="7"/>
        <v>0</v>
      </c>
      <c r="S78" s="19">
        <v>0</v>
      </c>
      <c r="T78" s="20">
        <f t="shared" si="8"/>
        <v>0</v>
      </c>
      <c r="U78" s="19">
        <v>0</v>
      </c>
      <c r="V78" s="19">
        <v>0</v>
      </c>
      <c r="W78" s="19">
        <v>0</v>
      </c>
      <c r="X78" s="19">
        <v>0</v>
      </c>
      <c r="Y78" s="20">
        <f t="shared" si="9"/>
        <v>0</v>
      </c>
      <c r="Z78" s="21">
        <f t="shared" si="10"/>
        <v>0</v>
      </c>
      <c r="AA78" s="122">
        <v>0</v>
      </c>
      <c r="AB78" s="139">
        <f t="shared" si="11"/>
        <v>0</v>
      </c>
      <c r="AC78" s="19">
        <v>0</v>
      </c>
      <c r="AD78" s="19">
        <v>0</v>
      </c>
      <c r="AE78" s="19">
        <v>0</v>
      </c>
      <c r="AF78" s="19">
        <v>0</v>
      </c>
      <c r="AG78" s="19">
        <v>0</v>
      </c>
      <c r="AH78" s="19">
        <v>0</v>
      </c>
      <c r="AI78" s="22">
        <v>0</v>
      </c>
    </row>
    <row r="79" spans="1:35" x14ac:dyDescent="0.25">
      <c r="A79" s="18" t="s">
        <v>101</v>
      </c>
      <c r="B79" s="19" t="s">
        <v>553</v>
      </c>
      <c r="C79" s="19">
        <v>0</v>
      </c>
      <c r="D79" s="19">
        <v>0</v>
      </c>
      <c r="E79" s="19">
        <v>0</v>
      </c>
      <c r="F79" s="19">
        <v>0</v>
      </c>
      <c r="G79" s="19">
        <v>0</v>
      </c>
      <c r="H79" s="19">
        <v>0</v>
      </c>
      <c r="I79" s="19">
        <v>0</v>
      </c>
      <c r="J79" s="19">
        <v>0</v>
      </c>
      <c r="K79" s="19">
        <v>0</v>
      </c>
      <c r="L79" s="19">
        <v>0</v>
      </c>
      <c r="M79" s="19">
        <v>0</v>
      </c>
      <c r="N79" s="19">
        <v>0</v>
      </c>
      <c r="O79" s="19">
        <v>0</v>
      </c>
      <c r="P79" s="20">
        <f t="shared" si="6"/>
        <v>0</v>
      </c>
      <c r="Q79" s="19">
        <v>0</v>
      </c>
      <c r="R79" s="20">
        <f t="shared" si="7"/>
        <v>0</v>
      </c>
      <c r="S79" s="19">
        <v>0</v>
      </c>
      <c r="T79" s="20">
        <f t="shared" si="8"/>
        <v>0</v>
      </c>
      <c r="U79" s="19">
        <v>0</v>
      </c>
      <c r="V79" s="19">
        <v>0</v>
      </c>
      <c r="W79" s="19">
        <v>0</v>
      </c>
      <c r="X79" s="19">
        <v>0</v>
      </c>
      <c r="Y79" s="20">
        <f t="shared" si="9"/>
        <v>0</v>
      </c>
      <c r="Z79" s="21">
        <f t="shared" si="10"/>
        <v>0</v>
      </c>
      <c r="AA79" s="122">
        <v>0</v>
      </c>
      <c r="AB79" s="139">
        <f t="shared" si="11"/>
        <v>0</v>
      </c>
      <c r="AC79" s="19">
        <v>0</v>
      </c>
      <c r="AD79" s="19">
        <v>0</v>
      </c>
      <c r="AE79" s="19">
        <v>0</v>
      </c>
      <c r="AF79" s="19">
        <v>0</v>
      </c>
      <c r="AG79" s="19">
        <v>0</v>
      </c>
      <c r="AH79" s="19">
        <v>0</v>
      </c>
      <c r="AI79" s="22">
        <v>0</v>
      </c>
    </row>
    <row r="80" spans="1:35" x14ac:dyDescent="0.25">
      <c r="A80" s="18" t="s">
        <v>425</v>
      </c>
      <c r="B80" s="19" t="s">
        <v>554</v>
      </c>
      <c r="C80" s="19">
        <v>0</v>
      </c>
      <c r="D80" s="19">
        <v>0</v>
      </c>
      <c r="E80" s="19">
        <v>0</v>
      </c>
      <c r="F80" s="19">
        <v>2225</v>
      </c>
      <c r="G80" s="19">
        <v>0</v>
      </c>
      <c r="H80" s="19">
        <v>0</v>
      </c>
      <c r="I80" s="19">
        <v>0</v>
      </c>
      <c r="J80" s="19">
        <v>0</v>
      </c>
      <c r="K80" s="19">
        <v>0</v>
      </c>
      <c r="L80" s="19">
        <v>277</v>
      </c>
      <c r="M80" s="19">
        <v>0</v>
      </c>
      <c r="N80" s="19">
        <v>0</v>
      </c>
      <c r="O80" s="19">
        <v>0</v>
      </c>
      <c r="P80" s="20">
        <f t="shared" si="6"/>
        <v>2502</v>
      </c>
      <c r="Q80" s="19">
        <v>0</v>
      </c>
      <c r="R80" s="20">
        <f t="shared" si="7"/>
        <v>0</v>
      </c>
      <c r="S80" s="19">
        <v>10924</v>
      </c>
      <c r="T80" s="20">
        <f t="shared" si="8"/>
        <v>0</v>
      </c>
      <c r="U80" s="19">
        <v>0</v>
      </c>
      <c r="V80" s="19">
        <v>0</v>
      </c>
      <c r="W80" s="19">
        <v>0</v>
      </c>
      <c r="X80" s="19">
        <v>0</v>
      </c>
      <c r="Y80" s="20">
        <f t="shared" si="9"/>
        <v>0</v>
      </c>
      <c r="Z80" s="21">
        <f t="shared" si="10"/>
        <v>10924</v>
      </c>
      <c r="AA80" s="113">
        <v>25006</v>
      </c>
      <c r="AB80" s="139">
        <f t="shared" si="11"/>
        <v>14082</v>
      </c>
      <c r="AC80" s="19">
        <v>2823</v>
      </c>
      <c r="AD80" s="19">
        <v>2317</v>
      </c>
      <c r="AE80" s="19">
        <v>0</v>
      </c>
      <c r="AF80" s="19">
        <v>277</v>
      </c>
      <c r="AG80" s="19">
        <v>0</v>
      </c>
      <c r="AH80" s="19">
        <v>0</v>
      </c>
      <c r="AI80" s="22">
        <v>4863</v>
      </c>
    </row>
    <row r="81" spans="1:35" x14ac:dyDescent="0.25">
      <c r="A81" s="18" t="s">
        <v>251</v>
      </c>
      <c r="B81" s="19" t="s">
        <v>555</v>
      </c>
      <c r="C81" s="19">
        <v>0</v>
      </c>
      <c r="D81" s="19">
        <v>0</v>
      </c>
      <c r="E81" s="19">
        <v>0</v>
      </c>
      <c r="F81" s="19">
        <v>0</v>
      </c>
      <c r="G81" s="19">
        <v>0</v>
      </c>
      <c r="H81" s="19">
        <v>0</v>
      </c>
      <c r="I81" s="19">
        <v>0</v>
      </c>
      <c r="J81" s="19">
        <v>0</v>
      </c>
      <c r="K81" s="19">
        <v>0</v>
      </c>
      <c r="L81" s="19">
        <v>0</v>
      </c>
      <c r="M81" s="19">
        <v>0</v>
      </c>
      <c r="N81" s="19">
        <v>0</v>
      </c>
      <c r="O81" s="19">
        <v>0</v>
      </c>
      <c r="P81" s="20">
        <f t="shared" si="6"/>
        <v>0</v>
      </c>
      <c r="Q81" s="19">
        <v>0</v>
      </c>
      <c r="R81" s="20">
        <f t="shared" si="7"/>
        <v>0</v>
      </c>
      <c r="S81" s="19">
        <v>0</v>
      </c>
      <c r="T81" s="20">
        <f t="shared" si="8"/>
        <v>0</v>
      </c>
      <c r="U81" s="19">
        <v>0</v>
      </c>
      <c r="V81" s="19">
        <v>0</v>
      </c>
      <c r="W81" s="19">
        <v>0</v>
      </c>
      <c r="X81" s="19">
        <v>0</v>
      </c>
      <c r="Y81" s="20">
        <f t="shared" si="9"/>
        <v>0</v>
      </c>
      <c r="Z81" s="21">
        <f t="shared" si="10"/>
        <v>0</v>
      </c>
      <c r="AA81" s="122">
        <v>0</v>
      </c>
      <c r="AB81" s="139">
        <f t="shared" si="11"/>
        <v>0</v>
      </c>
      <c r="AC81" s="19">
        <v>0</v>
      </c>
      <c r="AD81" s="19">
        <v>0</v>
      </c>
      <c r="AE81" s="19">
        <v>0</v>
      </c>
      <c r="AF81" s="19">
        <v>0</v>
      </c>
      <c r="AG81" s="19">
        <v>0</v>
      </c>
      <c r="AH81" s="19">
        <v>0</v>
      </c>
      <c r="AI81" s="22">
        <v>0</v>
      </c>
    </row>
    <row r="82" spans="1:35" x14ac:dyDescent="0.25">
      <c r="A82" s="18" t="s">
        <v>480</v>
      </c>
      <c r="B82" s="19" t="s">
        <v>556</v>
      </c>
      <c r="C82" s="19">
        <v>0</v>
      </c>
      <c r="D82" s="19">
        <v>0</v>
      </c>
      <c r="E82" s="19">
        <v>0</v>
      </c>
      <c r="F82" s="19">
        <v>0</v>
      </c>
      <c r="G82" s="19">
        <v>0</v>
      </c>
      <c r="H82" s="19">
        <v>0</v>
      </c>
      <c r="I82" s="19">
        <v>0</v>
      </c>
      <c r="J82" s="19">
        <v>0</v>
      </c>
      <c r="K82" s="19">
        <v>0</v>
      </c>
      <c r="L82" s="19">
        <v>0</v>
      </c>
      <c r="M82" s="19">
        <v>0</v>
      </c>
      <c r="N82" s="19">
        <v>0</v>
      </c>
      <c r="O82" s="19">
        <v>0</v>
      </c>
      <c r="P82" s="20">
        <f t="shared" si="6"/>
        <v>0</v>
      </c>
      <c r="Q82" s="19">
        <v>0</v>
      </c>
      <c r="R82" s="20">
        <f t="shared" si="7"/>
        <v>0</v>
      </c>
      <c r="S82" s="19">
        <v>0</v>
      </c>
      <c r="T82" s="20">
        <f t="shared" si="8"/>
        <v>0</v>
      </c>
      <c r="U82" s="19">
        <v>0</v>
      </c>
      <c r="V82" s="19">
        <v>0</v>
      </c>
      <c r="W82" s="19">
        <v>0</v>
      </c>
      <c r="X82" s="19">
        <v>0</v>
      </c>
      <c r="Y82" s="20">
        <f t="shared" si="9"/>
        <v>0</v>
      </c>
      <c r="Z82" s="21">
        <f t="shared" si="10"/>
        <v>0</v>
      </c>
      <c r="AA82" s="122">
        <v>0</v>
      </c>
      <c r="AB82" s="139">
        <f t="shared" si="11"/>
        <v>0</v>
      </c>
      <c r="AC82" s="19">
        <v>0</v>
      </c>
      <c r="AD82" s="19">
        <v>0</v>
      </c>
      <c r="AE82" s="19">
        <v>0</v>
      </c>
      <c r="AF82" s="19">
        <v>0</v>
      </c>
      <c r="AG82" s="19">
        <v>0</v>
      </c>
      <c r="AH82" s="19">
        <v>0</v>
      </c>
      <c r="AI82" s="22">
        <v>0</v>
      </c>
    </row>
    <row r="83" spans="1:35" x14ac:dyDescent="0.25">
      <c r="A83" s="18" t="s">
        <v>367</v>
      </c>
      <c r="B83" s="19" t="s">
        <v>557</v>
      </c>
      <c r="C83" s="19">
        <v>10077</v>
      </c>
      <c r="D83" s="19">
        <v>0</v>
      </c>
      <c r="E83" s="19">
        <v>0</v>
      </c>
      <c r="F83" s="19">
        <v>222</v>
      </c>
      <c r="G83" s="19">
        <v>0</v>
      </c>
      <c r="H83" s="19">
        <v>0</v>
      </c>
      <c r="I83" s="19">
        <v>0</v>
      </c>
      <c r="J83" s="19">
        <v>1555</v>
      </c>
      <c r="K83" s="19">
        <v>2563</v>
      </c>
      <c r="L83" s="19">
        <v>5737</v>
      </c>
      <c r="M83" s="19">
        <v>0</v>
      </c>
      <c r="N83" s="19">
        <v>0</v>
      </c>
      <c r="O83" s="19">
        <v>0</v>
      </c>
      <c r="P83" s="20">
        <f t="shared" si="6"/>
        <v>10077</v>
      </c>
      <c r="Q83" s="19">
        <v>0</v>
      </c>
      <c r="R83" s="20">
        <f t="shared" si="7"/>
        <v>0</v>
      </c>
      <c r="S83" s="19">
        <v>124577</v>
      </c>
      <c r="T83" s="20">
        <f t="shared" si="8"/>
        <v>0</v>
      </c>
      <c r="U83" s="19">
        <v>0</v>
      </c>
      <c r="V83" s="19">
        <v>0</v>
      </c>
      <c r="W83" s="19">
        <v>0</v>
      </c>
      <c r="X83" s="19">
        <v>0</v>
      </c>
      <c r="Y83" s="20">
        <f t="shared" si="9"/>
        <v>0</v>
      </c>
      <c r="Z83" s="21">
        <f t="shared" si="10"/>
        <v>124577</v>
      </c>
      <c r="AA83" s="113">
        <v>140275</v>
      </c>
      <c r="AB83" s="139">
        <f t="shared" si="11"/>
        <v>15698</v>
      </c>
      <c r="AC83" s="19">
        <v>1223</v>
      </c>
      <c r="AD83" s="19">
        <v>6065</v>
      </c>
      <c r="AE83" s="19">
        <v>0</v>
      </c>
      <c r="AF83" s="19">
        <v>5737</v>
      </c>
      <c r="AG83" s="19">
        <v>0</v>
      </c>
      <c r="AH83" s="19">
        <v>0</v>
      </c>
      <c r="AI83" s="22">
        <v>1551</v>
      </c>
    </row>
    <row r="84" spans="1:35" x14ac:dyDescent="0.25">
      <c r="A84" s="18" t="s">
        <v>102</v>
      </c>
      <c r="B84" s="19" t="s">
        <v>558</v>
      </c>
      <c r="C84" s="19">
        <v>0</v>
      </c>
      <c r="D84" s="19">
        <v>0</v>
      </c>
      <c r="E84" s="19">
        <v>0</v>
      </c>
      <c r="F84" s="19">
        <v>0</v>
      </c>
      <c r="G84" s="19">
        <v>0</v>
      </c>
      <c r="H84" s="19">
        <v>0</v>
      </c>
      <c r="I84" s="19">
        <v>0</v>
      </c>
      <c r="J84" s="19">
        <v>0</v>
      </c>
      <c r="K84" s="19">
        <v>0</v>
      </c>
      <c r="L84" s="19">
        <v>0</v>
      </c>
      <c r="M84" s="19">
        <v>0</v>
      </c>
      <c r="N84" s="19">
        <v>0</v>
      </c>
      <c r="O84" s="19">
        <v>0</v>
      </c>
      <c r="P84" s="20">
        <f t="shared" si="6"/>
        <v>0</v>
      </c>
      <c r="Q84" s="19">
        <v>0</v>
      </c>
      <c r="R84" s="20">
        <f t="shared" si="7"/>
        <v>0</v>
      </c>
      <c r="S84" s="19">
        <v>0</v>
      </c>
      <c r="T84" s="20">
        <f t="shared" si="8"/>
        <v>0</v>
      </c>
      <c r="U84" s="19">
        <v>0</v>
      </c>
      <c r="V84" s="19">
        <v>0</v>
      </c>
      <c r="W84" s="19">
        <v>0</v>
      </c>
      <c r="X84" s="19">
        <v>0</v>
      </c>
      <c r="Y84" s="20">
        <f t="shared" si="9"/>
        <v>0</v>
      </c>
      <c r="Z84" s="21">
        <f t="shared" si="10"/>
        <v>0</v>
      </c>
      <c r="AA84" s="122">
        <v>0</v>
      </c>
      <c r="AB84" s="139">
        <f t="shared" si="11"/>
        <v>0</v>
      </c>
      <c r="AC84" s="19">
        <v>0</v>
      </c>
      <c r="AD84" s="19">
        <v>0</v>
      </c>
      <c r="AE84" s="19">
        <v>0</v>
      </c>
      <c r="AF84" s="19">
        <v>0</v>
      </c>
      <c r="AG84" s="19">
        <v>0</v>
      </c>
      <c r="AH84" s="19">
        <v>0</v>
      </c>
      <c r="AI84" s="22">
        <v>0</v>
      </c>
    </row>
    <row r="85" spans="1:35" x14ac:dyDescent="0.25">
      <c r="A85" s="18" t="s">
        <v>368</v>
      </c>
      <c r="B85" s="19" t="s">
        <v>559</v>
      </c>
      <c r="C85" s="19">
        <v>0</v>
      </c>
      <c r="D85" s="19">
        <v>1780</v>
      </c>
      <c r="E85" s="19">
        <v>0</v>
      </c>
      <c r="F85" s="19">
        <v>0</v>
      </c>
      <c r="G85" s="19">
        <v>0</v>
      </c>
      <c r="H85" s="19">
        <v>0</v>
      </c>
      <c r="I85" s="19">
        <v>0</v>
      </c>
      <c r="J85" s="19">
        <v>0</v>
      </c>
      <c r="K85" s="19">
        <v>431</v>
      </c>
      <c r="L85" s="19">
        <v>2051</v>
      </c>
      <c r="M85" s="19">
        <v>0</v>
      </c>
      <c r="N85" s="19">
        <v>0</v>
      </c>
      <c r="O85" s="19">
        <v>0</v>
      </c>
      <c r="P85" s="20">
        <f t="shared" si="6"/>
        <v>4262</v>
      </c>
      <c r="Q85" s="19">
        <v>0</v>
      </c>
      <c r="R85" s="20">
        <f t="shared" si="7"/>
        <v>0</v>
      </c>
      <c r="S85" s="19">
        <v>74158</v>
      </c>
      <c r="T85" s="20">
        <f t="shared" si="8"/>
        <v>0</v>
      </c>
      <c r="U85" s="19">
        <v>0</v>
      </c>
      <c r="V85" s="19">
        <v>0</v>
      </c>
      <c r="W85" s="19">
        <v>0</v>
      </c>
      <c r="X85" s="19">
        <v>0</v>
      </c>
      <c r="Y85" s="20">
        <f t="shared" si="9"/>
        <v>0</v>
      </c>
      <c r="Z85" s="21">
        <f t="shared" si="10"/>
        <v>74158</v>
      </c>
      <c r="AA85" s="113">
        <v>81436</v>
      </c>
      <c r="AB85" s="139">
        <f t="shared" si="11"/>
        <v>7278</v>
      </c>
      <c r="AC85" s="19">
        <v>0</v>
      </c>
      <c r="AD85" s="19">
        <v>3183</v>
      </c>
      <c r="AE85" s="19">
        <v>0</v>
      </c>
      <c r="AF85" s="19">
        <v>2051</v>
      </c>
      <c r="AG85" s="19">
        <v>0</v>
      </c>
      <c r="AH85" s="19">
        <v>0</v>
      </c>
      <c r="AI85" s="22">
        <v>1132</v>
      </c>
    </row>
    <row r="86" spans="1:35" x14ac:dyDescent="0.25">
      <c r="A86" s="18" t="s">
        <v>326</v>
      </c>
      <c r="B86" s="19" t="s">
        <v>560</v>
      </c>
      <c r="C86" s="19">
        <v>12068</v>
      </c>
      <c r="D86" s="19">
        <v>0</v>
      </c>
      <c r="E86" s="19">
        <v>0</v>
      </c>
      <c r="F86" s="19">
        <v>0</v>
      </c>
      <c r="G86" s="19">
        <v>370</v>
      </c>
      <c r="H86" s="19">
        <v>0</v>
      </c>
      <c r="I86" s="19">
        <v>0</v>
      </c>
      <c r="J86" s="19">
        <v>784</v>
      </c>
      <c r="K86" s="19">
        <v>11494</v>
      </c>
      <c r="L86" s="19">
        <v>204</v>
      </c>
      <c r="M86" s="19">
        <v>0</v>
      </c>
      <c r="N86" s="19">
        <v>0</v>
      </c>
      <c r="O86" s="19">
        <v>0</v>
      </c>
      <c r="P86" s="20">
        <f t="shared" si="6"/>
        <v>12852</v>
      </c>
      <c r="Q86" s="19">
        <v>0</v>
      </c>
      <c r="R86" s="20">
        <f t="shared" si="7"/>
        <v>0</v>
      </c>
      <c r="S86" s="19">
        <v>112094</v>
      </c>
      <c r="T86" s="20">
        <f t="shared" si="8"/>
        <v>0</v>
      </c>
      <c r="U86" s="19">
        <v>0</v>
      </c>
      <c r="V86" s="19">
        <v>0</v>
      </c>
      <c r="W86" s="19">
        <v>784</v>
      </c>
      <c r="X86" s="19">
        <v>-345</v>
      </c>
      <c r="Y86" s="20">
        <f t="shared" si="9"/>
        <v>-439</v>
      </c>
      <c r="Z86" s="21">
        <f t="shared" si="10"/>
        <v>111655</v>
      </c>
      <c r="AA86" s="113">
        <v>126699</v>
      </c>
      <c r="AB86" s="139">
        <f t="shared" si="11"/>
        <v>15044</v>
      </c>
      <c r="AC86" s="19">
        <v>494</v>
      </c>
      <c r="AD86" s="19">
        <v>10072</v>
      </c>
      <c r="AE86" s="19">
        <v>0</v>
      </c>
      <c r="AF86" s="19">
        <v>204</v>
      </c>
      <c r="AG86" s="19">
        <v>0</v>
      </c>
      <c r="AH86" s="19">
        <v>7513</v>
      </c>
      <c r="AI86" s="22">
        <v>2849</v>
      </c>
    </row>
    <row r="87" spans="1:35" x14ac:dyDescent="0.25">
      <c r="A87" s="18" t="s">
        <v>390</v>
      </c>
      <c r="B87" s="19" t="s">
        <v>561</v>
      </c>
      <c r="C87" s="19">
        <v>0</v>
      </c>
      <c r="D87" s="19">
        <v>0</v>
      </c>
      <c r="E87" s="19">
        <v>0</v>
      </c>
      <c r="F87" s="19">
        <v>0</v>
      </c>
      <c r="G87" s="19">
        <v>0</v>
      </c>
      <c r="H87" s="19">
        <v>0</v>
      </c>
      <c r="I87" s="19">
        <v>0</v>
      </c>
      <c r="J87" s="19">
        <v>0</v>
      </c>
      <c r="K87" s="19">
        <v>0</v>
      </c>
      <c r="L87" s="19">
        <v>0</v>
      </c>
      <c r="M87" s="19">
        <v>0</v>
      </c>
      <c r="N87" s="19">
        <v>0</v>
      </c>
      <c r="O87" s="19">
        <v>0</v>
      </c>
      <c r="P87" s="20">
        <f t="shared" si="6"/>
        <v>0</v>
      </c>
      <c r="Q87" s="19">
        <v>0</v>
      </c>
      <c r="R87" s="20">
        <f t="shared" si="7"/>
        <v>0</v>
      </c>
      <c r="S87" s="19">
        <v>0</v>
      </c>
      <c r="T87" s="20">
        <f t="shared" si="8"/>
        <v>0</v>
      </c>
      <c r="U87" s="19">
        <v>0</v>
      </c>
      <c r="V87" s="19">
        <v>0</v>
      </c>
      <c r="W87" s="19">
        <v>0</v>
      </c>
      <c r="X87" s="19">
        <v>0</v>
      </c>
      <c r="Y87" s="20">
        <f t="shared" si="9"/>
        <v>0</v>
      </c>
      <c r="Z87" s="21">
        <f t="shared" si="10"/>
        <v>0</v>
      </c>
      <c r="AA87" s="122">
        <v>0</v>
      </c>
      <c r="AB87" s="139">
        <f t="shared" si="11"/>
        <v>0</v>
      </c>
      <c r="AC87" s="19">
        <v>0</v>
      </c>
      <c r="AD87" s="19">
        <v>0</v>
      </c>
      <c r="AE87" s="19">
        <v>0</v>
      </c>
      <c r="AF87" s="19">
        <v>0</v>
      </c>
      <c r="AG87" s="19">
        <v>0</v>
      </c>
      <c r="AH87" s="19">
        <v>0</v>
      </c>
      <c r="AI87" s="22">
        <v>0</v>
      </c>
    </row>
    <row r="88" spans="1:35" x14ac:dyDescent="0.25">
      <c r="A88" s="18" t="s">
        <v>448</v>
      </c>
      <c r="B88" s="19" t="s">
        <v>562</v>
      </c>
      <c r="C88" s="19">
        <v>0</v>
      </c>
      <c r="D88" s="19">
        <v>0</v>
      </c>
      <c r="E88" s="19">
        <v>0</v>
      </c>
      <c r="F88" s="19">
        <v>0</v>
      </c>
      <c r="G88" s="19">
        <v>0</v>
      </c>
      <c r="H88" s="19">
        <v>0</v>
      </c>
      <c r="I88" s="19">
        <v>0</v>
      </c>
      <c r="J88" s="19">
        <v>0</v>
      </c>
      <c r="K88" s="19">
        <v>0</v>
      </c>
      <c r="L88" s="19">
        <v>0</v>
      </c>
      <c r="M88" s="19">
        <v>0</v>
      </c>
      <c r="N88" s="19">
        <v>0</v>
      </c>
      <c r="O88" s="19">
        <v>0</v>
      </c>
      <c r="P88" s="20">
        <f t="shared" si="6"/>
        <v>0</v>
      </c>
      <c r="Q88" s="19">
        <v>10981</v>
      </c>
      <c r="R88" s="20">
        <f t="shared" si="7"/>
        <v>10981</v>
      </c>
      <c r="S88" s="19">
        <v>0</v>
      </c>
      <c r="T88" s="20">
        <f t="shared" si="8"/>
        <v>0</v>
      </c>
      <c r="U88" s="19">
        <v>0</v>
      </c>
      <c r="V88" s="19">
        <v>0</v>
      </c>
      <c r="W88" s="19">
        <v>0</v>
      </c>
      <c r="X88" s="19">
        <v>0</v>
      </c>
      <c r="Y88" s="20">
        <f t="shared" si="9"/>
        <v>0</v>
      </c>
      <c r="Z88" s="21">
        <f t="shared" si="10"/>
        <v>0</v>
      </c>
      <c r="AA88" s="122">
        <v>0</v>
      </c>
      <c r="AB88" s="139">
        <f t="shared" si="11"/>
        <v>0</v>
      </c>
      <c r="AC88" s="19">
        <v>0</v>
      </c>
      <c r="AD88" s="19">
        <v>0</v>
      </c>
      <c r="AE88" s="19">
        <v>0</v>
      </c>
      <c r="AF88" s="19">
        <v>0</v>
      </c>
      <c r="AG88" s="19">
        <v>0</v>
      </c>
      <c r="AH88" s="19">
        <v>0</v>
      </c>
      <c r="AI88" s="22">
        <v>0</v>
      </c>
    </row>
    <row r="89" spans="1:35" x14ac:dyDescent="0.25">
      <c r="A89" s="18" t="s">
        <v>280</v>
      </c>
      <c r="B89" s="19" t="s">
        <v>563</v>
      </c>
      <c r="C89" s="19">
        <v>0</v>
      </c>
      <c r="D89" s="19">
        <v>0</v>
      </c>
      <c r="E89" s="19">
        <v>0</v>
      </c>
      <c r="F89" s="19">
        <v>0</v>
      </c>
      <c r="G89" s="19">
        <v>0</v>
      </c>
      <c r="H89" s="19">
        <v>0</v>
      </c>
      <c r="I89" s="19">
        <v>0</v>
      </c>
      <c r="J89" s="19">
        <v>0</v>
      </c>
      <c r="K89" s="19">
        <v>0</v>
      </c>
      <c r="L89" s="19">
        <v>0</v>
      </c>
      <c r="M89" s="19">
        <v>0</v>
      </c>
      <c r="N89" s="19">
        <v>0</v>
      </c>
      <c r="O89" s="19">
        <v>0</v>
      </c>
      <c r="P89" s="20">
        <f t="shared" si="6"/>
        <v>0</v>
      </c>
      <c r="Q89" s="19">
        <v>0</v>
      </c>
      <c r="R89" s="20">
        <f t="shared" si="7"/>
        <v>0</v>
      </c>
      <c r="S89" s="19">
        <v>0</v>
      </c>
      <c r="T89" s="20">
        <f t="shared" si="8"/>
        <v>0</v>
      </c>
      <c r="U89" s="19">
        <v>0</v>
      </c>
      <c r="V89" s="19">
        <v>0</v>
      </c>
      <c r="W89" s="19">
        <v>0</v>
      </c>
      <c r="X89" s="19">
        <v>0</v>
      </c>
      <c r="Y89" s="20">
        <f t="shared" si="9"/>
        <v>0</v>
      </c>
      <c r="Z89" s="21">
        <f t="shared" si="10"/>
        <v>0</v>
      </c>
      <c r="AA89" s="122">
        <v>0</v>
      </c>
      <c r="AB89" s="139">
        <f t="shared" si="11"/>
        <v>0</v>
      </c>
      <c r="AC89" s="19">
        <v>0</v>
      </c>
      <c r="AD89" s="19">
        <v>0</v>
      </c>
      <c r="AE89" s="19">
        <v>0</v>
      </c>
      <c r="AF89" s="19">
        <v>0</v>
      </c>
      <c r="AG89" s="19">
        <v>0</v>
      </c>
      <c r="AH89" s="19">
        <v>0</v>
      </c>
      <c r="AI89" s="22">
        <v>0</v>
      </c>
    </row>
    <row r="90" spans="1:35" x14ac:dyDescent="0.25">
      <c r="A90" s="18" t="s">
        <v>143</v>
      </c>
      <c r="B90" s="19" t="s">
        <v>564</v>
      </c>
      <c r="C90" s="19">
        <v>10141</v>
      </c>
      <c r="D90" s="19">
        <v>979</v>
      </c>
      <c r="E90" s="19">
        <v>0</v>
      </c>
      <c r="F90" s="19">
        <v>0</v>
      </c>
      <c r="G90" s="19">
        <v>0</v>
      </c>
      <c r="H90" s="19">
        <v>0</v>
      </c>
      <c r="I90" s="19">
        <v>0</v>
      </c>
      <c r="J90" s="19">
        <v>151</v>
      </c>
      <c r="K90" s="19">
        <v>0</v>
      </c>
      <c r="L90" s="19">
        <v>9011</v>
      </c>
      <c r="M90" s="19">
        <v>0</v>
      </c>
      <c r="N90" s="19">
        <v>0</v>
      </c>
      <c r="O90" s="19">
        <v>0</v>
      </c>
      <c r="P90" s="20">
        <f t="shared" si="6"/>
        <v>10141</v>
      </c>
      <c r="Q90" s="19">
        <v>0</v>
      </c>
      <c r="R90" s="20">
        <f t="shared" si="7"/>
        <v>0</v>
      </c>
      <c r="S90" s="19">
        <v>260283</v>
      </c>
      <c r="T90" s="20">
        <f t="shared" si="8"/>
        <v>0</v>
      </c>
      <c r="U90" s="19">
        <v>10</v>
      </c>
      <c r="V90" s="19">
        <v>0</v>
      </c>
      <c r="W90" s="19">
        <v>0</v>
      </c>
      <c r="X90" s="19">
        <v>0</v>
      </c>
      <c r="Y90" s="20">
        <f t="shared" si="9"/>
        <v>-10</v>
      </c>
      <c r="Z90" s="21">
        <f t="shared" si="10"/>
        <v>260273</v>
      </c>
      <c r="AA90" s="113">
        <v>263902</v>
      </c>
      <c r="AB90" s="139">
        <f t="shared" si="11"/>
        <v>3629</v>
      </c>
      <c r="AC90" s="19">
        <v>8160</v>
      </c>
      <c r="AD90" s="19">
        <v>4251</v>
      </c>
      <c r="AE90" s="19">
        <v>14039</v>
      </c>
      <c r="AF90" s="19">
        <v>9011</v>
      </c>
      <c r="AG90" s="19">
        <v>0</v>
      </c>
      <c r="AH90" s="19">
        <v>0</v>
      </c>
      <c r="AI90" s="22">
        <v>17439</v>
      </c>
    </row>
    <row r="91" spans="1:35" x14ac:dyDescent="0.25">
      <c r="A91" s="18" t="s">
        <v>209</v>
      </c>
      <c r="B91" s="19" t="s">
        <v>565</v>
      </c>
      <c r="C91" s="19">
        <v>31864</v>
      </c>
      <c r="D91" s="19">
        <v>221</v>
      </c>
      <c r="E91" s="19">
        <v>0</v>
      </c>
      <c r="F91" s="19">
        <v>0</v>
      </c>
      <c r="G91" s="19">
        <v>0</v>
      </c>
      <c r="H91" s="19">
        <v>0</v>
      </c>
      <c r="I91" s="19">
        <v>384</v>
      </c>
      <c r="J91" s="19">
        <v>3152</v>
      </c>
      <c r="K91" s="19">
        <v>7784</v>
      </c>
      <c r="L91" s="19">
        <v>16457</v>
      </c>
      <c r="M91" s="19">
        <v>0</v>
      </c>
      <c r="N91" s="19">
        <v>0</v>
      </c>
      <c r="O91" s="19">
        <v>3866</v>
      </c>
      <c r="P91" s="20">
        <f t="shared" si="6"/>
        <v>31864</v>
      </c>
      <c r="Q91" s="19">
        <v>5442</v>
      </c>
      <c r="R91" s="20">
        <f t="shared" si="7"/>
        <v>5442</v>
      </c>
      <c r="S91" s="19">
        <v>310212</v>
      </c>
      <c r="T91" s="20">
        <f t="shared" si="8"/>
        <v>3866</v>
      </c>
      <c r="U91" s="19">
        <v>0</v>
      </c>
      <c r="V91" s="19">
        <v>0</v>
      </c>
      <c r="W91" s="19">
        <v>0</v>
      </c>
      <c r="X91" s="19">
        <v>-340</v>
      </c>
      <c r="Y91" s="20">
        <f t="shared" si="9"/>
        <v>4206</v>
      </c>
      <c r="Z91" s="21">
        <f t="shared" si="10"/>
        <v>314418</v>
      </c>
      <c r="AA91" s="113">
        <v>333905</v>
      </c>
      <c r="AB91" s="139">
        <f t="shared" si="11"/>
        <v>19487</v>
      </c>
      <c r="AC91" s="19">
        <v>470</v>
      </c>
      <c r="AD91" s="19">
        <v>14463</v>
      </c>
      <c r="AE91" s="19">
        <v>2471</v>
      </c>
      <c r="AF91" s="19">
        <v>16457</v>
      </c>
      <c r="AG91" s="19">
        <v>0</v>
      </c>
      <c r="AH91" s="19">
        <v>0</v>
      </c>
      <c r="AI91" s="22">
        <v>947</v>
      </c>
    </row>
    <row r="92" spans="1:35" x14ac:dyDescent="0.25">
      <c r="A92" s="18" t="s">
        <v>182</v>
      </c>
      <c r="B92" s="19" t="s">
        <v>566</v>
      </c>
      <c r="C92" s="19">
        <v>0</v>
      </c>
      <c r="D92" s="19">
        <v>0</v>
      </c>
      <c r="E92" s="19">
        <v>0</v>
      </c>
      <c r="F92" s="19">
        <v>0</v>
      </c>
      <c r="G92" s="19">
        <v>0</v>
      </c>
      <c r="H92" s="19">
        <v>0</v>
      </c>
      <c r="I92" s="19">
        <v>0</v>
      </c>
      <c r="J92" s="19">
        <v>0</v>
      </c>
      <c r="K92" s="19">
        <v>0</v>
      </c>
      <c r="L92" s="19">
        <v>0</v>
      </c>
      <c r="M92" s="19">
        <v>0</v>
      </c>
      <c r="N92" s="19">
        <v>0</v>
      </c>
      <c r="O92" s="19">
        <v>0</v>
      </c>
      <c r="P92" s="20">
        <f t="shared" si="6"/>
        <v>0</v>
      </c>
      <c r="Q92" s="19">
        <v>0</v>
      </c>
      <c r="R92" s="20">
        <f t="shared" si="7"/>
        <v>0</v>
      </c>
      <c r="S92" s="19">
        <v>0</v>
      </c>
      <c r="T92" s="20">
        <f t="shared" si="8"/>
        <v>0</v>
      </c>
      <c r="U92" s="19">
        <v>0</v>
      </c>
      <c r="V92" s="19">
        <v>0</v>
      </c>
      <c r="W92" s="19">
        <v>0</v>
      </c>
      <c r="X92" s="19">
        <v>0</v>
      </c>
      <c r="Y92" s="20">
        <f t="shared" si="9"/>
        <v>0</v>
      </c>
      <c r="Z92" s="21">
        <f t="shared" si="10"/>
        <v>0</v>
      </c>
      <c r="AA92" s="122">
        <v>0</v>
      </c>
      <c r="AB92" s="139">
        <f t="shared" si="11"/>
        <v>0</v>
      </c>
      <c r="AC92" s="19">
        <v>0</v>
      </c>
      <c r="AD92" s="19">
        <v>0</v>
      </c>
      <c r="AE92" s="19">
        <v>0</v>
      </c>
      <c r="AF92" s="19">
        <v>0</v>
      </c>
      <c r="AG92" s="19">
        <v>0</v>
      </c>
      <c r="AH92" s="19">
        <v>0</v>
      </c>
      <c r="AI92" s="22">
        <v>0</v>
      </c>
    </row>
    <row r="93" spans="1:35" x14ac:dyDescent="0.25">
      <c r="A93" s="18" t="s">
        <v>476</v>
      </c>
      <c r="B93" s="19" t="s">
        <v>567</v>
      </c>
      <c r="C93" s="19">
        <v>0</v>
      </c>
      <c r="D93" s="19">
        <v>0</v>
      </c>
      <c r="E93" s="19">
        <v>0</v>
      </c>
      <c r="F93" s="19">
        <v>0</v>
      </c>
      <c r="G93" s="19">
        <v>0</v>
      </c>
      <c r="H93" s="19">
        <v>0</v>
      </c>
      <c r="I93" s="19">
        <v>0</v>
      </c>
      <c r="J93" s="19">
        <v>0</v>
      </c>
      <c r="K93" s="19">
        <v>0</v>
      </c>
      <c r="L93" s="19">
        <v>0</v>
      </c>
      <c r="M93" s="19">
        <v>0</v>
      </c>
      <c r="N93" s="19">
        <v>0</v>
      </c>
      <c r="O93" s="19">
        <v>0</v>
      </c>
      <c r="P93" s="20">
        <f t="shared" si="6"/>
        <v>0</v>
      </c>
      <c r="Q93" s="19">
        <v>0</v>
      </c>
      <c r="R93" s="20">
        <f t="shared" si="7"/>
        <v>0</v>
      </c>
      <c r="S93" s="19">
        <v>0</v>
      </c>
      <c r="T93" s="20">
        <f t="shared" si="8"/>
        <v>0</v>
      </c>
      <c r="U93" s="19">
        <v>0</v>
      </c>
      <c r="V93" s="19">
        <v>0</v>
      </c>
      <c r="W93" s="19">
        <v>0</v>
      </c>
      <c r="X93" s="19">
        <v>0</v>
      </c>
      <c r="Y93" s="20">
        <f t="shared" si="9"/>
        <v>0</v>
      </c>
      <c r="Z93" s="21">
        <f t="shared" si="10"/>
        <v>0</v>
      </c>
      <c r="AA93" s="122">
        <v>0</v>
      </c>
      <c r="AB93" s="139">
        <f t="shared" si="11"/>
        <v>0</v>
      </c>
      <c r="AC93" s="19">
        <v>0</v>
      </c>
      <c r="AD93" s="19">
        <v>0</v>
      </c>
      <c r="AE93" s="19">
        <v>0</v>
      </c>
      <c r="AF93" s="19">
        <v>0</v>
      </c>
      <c r="AG93" s="19">
        <v>0</v>
      </c>
      <c r="AH93" s="19">
        <v>0</v>
      </c>
      <c r="AI93" s="22">
        <v>0</v>
      </c>
    </row>
    <row r="94" spans="1:35" x14ac:dyDescent="0.25">
      <c r="A94" s="18" t="s">
        <v>415</v>
      </c>
      <c r="B94" s="19" t="s">
        <v>568</v>
      </c>
      <c r="C94" s="19">
        <v>0</v>
      </c>
      <c r="D94" s="19">
        <v>44</v>
      </c>
      <c r="E94" s="19">
        <v>0</v>
      </c>
      <c r="F94" s="19">
        <v>0</v>
      </c>
      <c r="G94" s="19">
        <v>0</v>
      </c>
      <c r="H94" s="19">
        <v>0</v>
      </c>
      <c r="I94" s="19">
        <v>0</v>
      </c>
      <c r="J94" s="19">
        <v>4982</v>
      </c>
      <c r="K94" s="19">
        <v>13256</v>
      </c>
      <c r="L94" s="19">
        <v>4153</v>
      </c>
      <c r="M94" s="19">
        <v>0</v>
      </c>
      <c r="N94" s="19">
        <v>0</v>
      </c>
      <c r="O94" s="19">
        <v>4634</v>
      </c>
      <c r="P94" s="20">
        <f t="shared" si="6"/>
        <v>27069</v>
      </c>
      <c r="Q94" s="19">
        <v>0</v>
      </c>
      <c r="R94" s="20">
        <f t="shared" si="7"/>
        <v>0</v>
      </c>
      <c r="S94" s="19">
        <v>354206</v>
      </c>
      <c r="T94" s="20">
        <f t="shared" si="8"/>
        <v>4634</v>
      </c>
      <c r="U94" s="19">
        <v>0</v>
      </c>
      <c r="V94" s="19">
        <v>5511</v>
      </c>
      <c r="W94" s="19">
        <v>0</v>
      </c>
      <c r="X94" s="19">
        <v>0</v>
      </c>
      <c r="Y94" s="20">
        <f t="shared" si="9"/>
        <v>-877</v>
      </c>
      <c r="Z94" s="21">
        <f t="shared" si="10"/>
        <v>353329</v>
      </c>
      <c r="AA94" s="113">
        <v>354015</v>
      </c>
      <c r="AB94" s="139">
        <f t="shared" si="11"/>
        <v>686</v>
      </c>
      <c r="AC94" s="19">
        <v>6852</v>
      </c>
      <c r="AD94" s="19">
        <v>9370</v>
      </c>
      <c r="AE94" s="19">
        <v>0</v>
      </c>
      <c r="AF94" s="19">
        <v>4153</v>
      </c>
      <c r="AG94" s="19">
        <v>0</v>
      </c>
      <c r="AH94" s="19">
        <v>949</v>
      </c>
      <c r="AI94" s="22">
        <v>11120</v>
      </c>
    </row>
    <row r="95" spans="1:35" x14ac:dyDescent="0.25">
      <c r="A95" s="18" t="s">
        <v>252</v>
      </c>
      <c r="B95" s="19" t="s">
        <v>569</v>
      </c>
      <c r="C95" s="19">
        <v>0</v>
      </c>
      <c r="D95" s="19">
        <v>131</v>
      </c>
      <c r="E95" s="19">
        <v>0</v>
      </c>
      <c r="F95" s="19">
        <v>0</v>
      </c>
      <c r="G95" s="19">
        <v>0</v>
      </c>
      <c r="H95" s="19">
        <v>0</v>
      </c>
      <c r="I95" s="19">
        <v>0</v>
      </c>
      <c r="J95" s="19">
        <v>298</v>
      </c>
      <c r="K95" s="19">
        <v>5480</v>
      </c>
      <c r="L95" s="19">
        <v>0</v>
      </c>
      <c r="M95" s="19">
        <v>0</v>
      </c>
      <c r="N95" s="19">
        <v>0</v>
      </c>
      <c r="O95" s="19">
        <v>0</v>
      </c>
      <c r="P95" s="20">
        <f t="shared" si="6"/>
        <v>5909</v>
      </c>
      <c r="Q95" s="19">
        <v>0</v>
      </c>
      <c r="R95" s="20">
        <f t="shared" si="7"/>
        <v>0</v>
      </c>
      <c r="S95" s="19">
        <v>73379</v>
      </c>
      <c r="T95" s="20">
        <f t="shared" si="8"/>
        <v>0</v>
      </c>
      <c r="U95" s="19">
        <v>629</v>
      </c>
      <c r="V95" s="19">
        <v>0</v>
      </c>
      <c r="W95" s="19">
        <v>0</v>
      </c>
      <c r="X95" s="19">
        <v>0</v>
      </c>
      <c r="Y95" s="20">
        <f t="shared" si="9"/>
        <v>-629</v>
      </c>
      <c r="Z95" s="21">
        <f t="shared" si="10"/>
        <v>72750</v>
      </c>
      <c r="AA95" s="113">
        <v>74394</v>
      </c>
      <c r="AB95" s="139">
        <f t="shared" si="11"/>
        <v>1644</v>
      </c>
      <c r="AC95" s="19">
        <v>0</v>
      </c>
      <c r="AD95" s="19">
        <v>-4418</v>
      </c>
      <c r="AE95" s="19">
        <v>0</v>
      </c>
      <c r="AF95" s="19">
        <v>0</v>
      </c>
      <c r="AG95" s="19">
        <v>0</v>
      </c>
      <c r="AH95" s="19">
        <v>4418</v>
      </c>
      <c r="AI95" s="22">
        <v>0</v>
      </c>
    </row>
    <row r="96" spans="1:35" x14ac:dyDescent="0.25">
      <c r="A96" s="18" t="s">
        <v>168</v>
      </c>
      <c r="B96" s="19" t="s">
        <v>570</v>
      </c>
      <c r="C96" s="19">
        <v>5619</v>
      </c>
      <c r="D96" s="19">
        <v>0</v>
      </c>
      <c r="E96" s="19">
        <v>0</v>
      </c>
      <c r="F96" s="19">
        <v>0</v>
      </c>
      <c r="G96" s="19">
        <v>0</v>
      </c>
      <c r="H96" s="19">
        <v>0</v>
      </c>
      <c r="I96" s="19">
        <v>0</v>
      </c>
      <c r="J96" s="19">
        <v>0</v>
      </c>
      <c r="K96" s="19">
        <v>3445</v>
      </c>
      <c r="L96" s="19">
        <v>2174</v>
      </c>
      <c r="M96" s="19">
        <v>0</v>
      </c>
      <c r="N96" s="19">
        <v>0</v>
      </c>
      <c r="O96" s="19">
        <v>0</v>
      </c>
      <c r="P96" s="20">
        <f t="shared" si="6"/>
        <v>5619</v>
      </c>
      <c r="Q96" s="19">
        <v>0</v>
      </c>
      <c r="R96" s="20">
        <f t="shared" si="7"/>
        <v>0</v>
      </c>
      <c r="S96" s="19">
        <v>75277</v>
      </c>
      <c r="T96" s="20">
        <f t="shared" si="8"/>
        <v>0</v>
      </c>
      <c r="U96" s="19">
        <v>4443</v>
      </c>
      <c r="V96" s="19">
        <v>0</v>
      </c>
      <c r="W96" s="19">
        <v>0</v>
      </c>
      <c r="X96" s="19">
        <v>0</v>
      </c>
      <c r="Y96" s="20">
        <f t="shared" si="9"/>
        <v>-4443</v>
      </c>
      <c r="Z96" s="21">
        <f t="shared" si="10"/>
        <v>70834</v>
      </c>
      <c r="AA96" s="113">
        <v>86953</v>
      </c>
      <c r="AB96" s="139">
        <f t="shared" si="11"/>
        <v>16119</v>
      </c>
      <c r="AC96" s="19">
        <v>0</v>
      </c>
      <c r="AD96" s="19">
        <v>-2174</v>
      </c>
      <c r="AE96" s="19">
        <v>0</v>
      </c>
      <c r="AF96" s="19">
        <v>2174</v>
      </c>
      <c r="AG96" s="19">
        <v>0</v>
      </c>
      <c r="AH96" s="19">
        <v>0</v>
      </c>
      <c r="AI96" s="22">
        <v>0</v>
      </c>
    </row>
    <row r="97" spans="1:35" x14ac:dyDescent="0.25">
      <c r="A97" s="18" t="s">
        <v>163</v>
      </c>
      <c r="B97" s="19" t="s">
        <v>571</v>
      </c>
      <c r="C97" s="19">
        <v>0</v>
      </c>
      <c r="D97" s="19">
        <v>0</v>
      </c>
      <c r="E97" s="19">
        <v>0</v>
      </c>
      <c r="F97" s="19">
        <v>0</v>
      </c>
      <c r="G97" s="19">
        <v>0</v>
      </c>
      <c r="H97" s="19">
        <v>0</v>
      </c>
      <c r="I97" s="19">
        <v>0</v>
      </c>
      <c r="J97" s="19">
        <v>0</v>
      </c>
      <c r="K97" s="19">
        <v>0</v>
      </c>
      <c r="L97" s="19">
        <v>0</v>
      </c>
      <c r="M97" s="19">
        <v>0</v>
      </c>
      <c r="N97" s="19">
        <v>0</v>
      </c>
      <c r="O97" s="19">
        <v>0</v>
      </c>
      <c r="P97" s="20">
        <f t="shared" si="6"/>
        <v>0</v>
      </c>
      <c r="Q97" s="19">
        <v>0</v>
      </c>
      <c r="R97" s="20">
        <f t="shared" si="7"/>
        <v>0</v>
      </c>
      <c r="S97" s="19">
        <v>0</v>
      </c>
      <c r="T97" s="20">
        <f t="shared" si="8"/>
        <v>0</v>
      </c>
      <c r="U97" s="19">
        <v>0</v>
      </c>
      <c r="V97" s="19">
        <v>0</v>
      </c>
      <c r="W97" s="19">
        <v>0</v>
      </c>
      <c r="X97" s="19">
        <v>0</v>
      </c>
      <c r="Y97" s="20">
        <f t="shared" si="9"/>
        <v>0</v>
      </c>
      <c r="Z97" s="21">
        <f t="shared" si="10"/>
        <v>0</v>
      </c>
      <c r="AA97" s="122">
        <v>0</v>
      </c>
      <c r="AB97" s="139">
        <f t="shared" si="11"/>
        <v>0</v>
      </c>
      <c r="AC97" s="19">
        <v>0</v>
      </c>
      <c r="AD97" s="19">
        <v>0</v>
      </c>
      <c r="AE97" s="19">
        <v>0</v>
      </c>
      <c r="AF97" s="19">
        <v>0</v>
      </c>
      <c r="AG97" s="19">
        <v>0</v>
      </c>
      <c r="AH97" s="19">
        <v>0</v>
      </c>
      <c r="AI97" s="22">
        <v>0</v>
      </c>
    </row>
    <row r="98" spans="1:35" x14ac:dyDescent="0.25">
      <c r="A98" s="18" t="s">
        <v>42</v>
      </c>
      <c r="B98" s="19" t="s">
        <v>572</v>
      </c>
      <c r="C98" s="19">
        <v>13349</v>
      </c>
      <c r="D98" s="19">
        <v>0</v>
      </c>
      <c r="E98" s="19">
        <v>0</v>
      </c>
      <c r="F98" s="19">
        <v>0</v>
      </c>
      <c r="G98" s="19">
        <v>79</v>
      </c>
      <c r="H98" s="19">
        <v>0</v>
      </c>
      <c r="I98" s="19">
        <v>0</v>
      </c>
      <c r="J98" s="19">
        <v>1088</v>
      </c>
      <c r="K98" s="19">
        <v>1697</v>
      </c>
      <c r="L98" s="19">
        <v>10485</v>
      </c>
      <c r="M98" s="19">
        <v>0</v>
      </c>
      <c r="N98" s="19">
        <v>0</v>
      </c>
      <c r="O98" s="19">
        <v>0</v>
      </c>
      <c r="P98" s="20">
        <f t="shared" si="6"/>
        <v>13349</v>
      </c>
      <c r="Q98" s="19">
        <v>0</v>
      </c>
      <c r="R98" s="20">
        <f t="shared" si="7"/>
        <v>0</v>
      </c>
      <c r="S98" s="19">
        <v>229700</v>
      </c>
      <c r="T98" s="20">
        <f t="shared" si="8"/>
        <v>0</v>
      </c>
      <c r="U98" s="19">
        <v>0</v>
      </c>
      <c r="V98" s="19">
        <v>0</v>
      </c>
      <c r="W98" s="19">
        <v>0</v>
      </c>
      <c r="X98" s="19">
        <v>0</v>
      </c>
      <c r="Y98" s="20">
        <f t="shared" si="9"/>
        <v>0</v>
      </c>
      <c r="Z98" s="21">
        <f t="shared" si="10"/>
        <v>229700</v>
      </c>
      <c r="AA98" s="113">
        <v>246552</v>
      </c>
      <c r="AB98" s="139">
        <f t="shared" si="11"/>
        <v>16852</v>
      </c>
      <c r="AC98" s="19">
        <v>9588</v>
      </c>
      <c r="AD98" s="19">
        <v>11452</v>
      </c>
      <c r="AE98" s="19">
        <v>0</v>
      </c>
      <c r="AF98" s="19">
        <v>10485</v>
      </c>
      <c r="AG98" s="19">
        <v>0</v>
      </c>
      <c r="AH98" s="19">
        <v>0</v>
      </c>
      <c r="AI98" s="22">
        <v>10555</v>
      </c>
    </row>
    <row r="99" spans="1:35" x14ac:dyDescent="0.25">
      <c r="A99" s="18" t="s">
        <v>270</v>
      </c>
      <c r="B99" s="19" t="s">
        <v>573</v>
      </c>
      <c r="C99" s="19">
        <v>0</v>
      </c>
      <c r="D99" s="19">
        <v>0</v>
      </c>
      <c r="E99" s="19">
        <v>0</v>
      </c>
      <c r="F99" s="19">
        <v>0</v>
      </c>
      <c r="G99" s="19">
        <v>0</v>
      </c>
      <c r="H99" s="19">
        <v>0</v>
      </c>
      <c r="I99" s="19">
        <v>0</v>
      </c>
      <c r="J99" s="19">
        <v>0</v>
      </c>
      <c r="K99" s="19">
        <v>0</v>
      </c>
      <c r="L99" s="19">
        <v>0</v>
      </c>
      <c r="M99" s="19">
        <v>0</v>
      </c>
      <c r="N99" s="19">
        <v>0</v>
      </c>
      <c r="O99" s="19">
        <v>0</v>
      </c>
      <c r="P99" s="20">
        <f t="shared" si="6"/>
        <v>0</v>
      </c>
      <c r="Q99" s="19">
        <v>0</v>
      </c>
      <c r="R99" s="20">
        <f t="shared" si="7"/>
        <v>0</v>
      </c>
      <c r="S99" s="19">
        <v>0</v>
      </c>
      <c r="T99" s="20">
        <f t="shared" si="8"/>
        <v>0</v>
      </c>
      <c r="U99" s="19">
        <v>0</v>
      </c>
      <c r="V99" s="19">
        <v>0</v>
      </c>
      <c r="W99" s="19">
        <v>0</v>
      </c>
      <c r="X99" s="19">
        <v>0</v>
      </c>
      <c r="Y99" s="20">
        <f t="shared" si="9"/>
        <v>0</v>
      </c>
      <c r="Z99" s="21">
        <f t="shared" si="10"/>
        <v>0</v>
      </c>
      <c r="AA99" s="122">
        <v>0</v>
      </c>
      <c r="AB99" s="139">
        <f t="shared" si="11"/>
        <v>0</v>
      </c>
      <c r="AC99" s="19">
        <v>0</v>
      </c>
      <c r="AD99" s="19">
        <v>0</v>
      </c>
      <c r="AE99" s="19">
        <v>0</v>
      </c>
      <c r="AF99" s="19">
        <v>0</v>
      </c>
      <c r="AG99" s="19">
        <v>0</v>
      </c>
      <c r="AH99" s="19">
        <v>0</v>
      </c>
      <c r="AI99" s="22">
        <v>0</v>
      </c>
    </row>
    <row r="100" spans="1:35" x14ac:dyDescent="0.25">
      <c r="A100" s="18" t="s">
        <v>87</v>
      </c>
      <c r="B100" s="19" t="s">
        <v>574</v>
      </c>
      <c r="C100" s="19">
        <v>0</v>
      </c>
      <c r="D100" s="19">
        <v>0</v>
      </c>
      <c r="E100" s="19">
        <v>0</v>
      </c>
      <c r="F100" s="19">
        <v>0</v>
      </c>
      <c r="G100" s="19">
        <v>0</v>
      </c>
      <c r="H100" s="19">
        <v>0</v>
      </c>
      <c r="I100" s="19">
        <v>0</v>
      </c>
      <c r="J100" s="19">
        <v>0</v>
      </c>
      <c r="K100" s="19">
        <v>0</v>
      </c>
      <c r="L100" s="19">
        <v>0</v>
      </c>
      <c r="M100" s="19">
        <v>0</v>
      </c>
      <c r="N100" s="19">
        <v>0</v>
      </c>
      <c r="O100" s="19">
        <v>0</v>
      </c>
      <c r="P100" s="20">
        <f t="shared" si="6"/>
        <v>0</v>
      </c>
      <c r="Q100" s="19">
        <v>0</v>
      </c>
      <c r="R100" s="20">
        <f t="shared" si="7"/>
        <v>0</v>
      </c>
      <c r="S100" s="19">
        <v>0</v>
      </c>
      <c r="T100" s="20">
        <f t="shared" si="8"/>
        <v>0</v>
      </c>
      <c r="U100" s="19">
        <v>0</v>
      </c>
      <c r="V100" s="19">
        <v>0</v>
      </c>
      <c r="W100" s="19">
        <v>0</v>
      </c>
      <c r="X100" s="19">
        <v>0</v>
      </c>
      <c r="Y100" s="20">
        <f t="shared" si="9"/>
        <v>0</v>
      </c>
      <c r="Z100" s="21">
        <f t="shared" si="10"/>
        <v>0</v>
      </c>
      <c r="AA100" s="122">
        <v>0</v>
      </c>
      <c r="AB100" s="139">
        <f t="shared" si="11"/>
        <v>0</v>
      </c>
      <c r="AC100" s="19">
        <v>0</v>
      </c>
      <c r="AD100" s="19">
        <v>0</v>
      </c>
      <c r="AE100" s="19">
        <v>0</v>
      </c>
      <c r="AF100" s="19">
        <v>0</v>
      </c>
      <c r="AG100" s="19">
        <v>0</v>
      </c>
      <c r="AH100" s="19">
        <v>0</v>
      </c>
      <c r="AI100" s="22">
        <v>0</v>
      </c>
    </row>
    <row r="101" spans="1:35" x14ac:dyDescent="0.25">
      <c r="A101" s="18" t="s">
        <v>139</v>
      </c>
      <c r="B101" s="19" t="s">
        <v>575</v>
      </c>
      <c r="C101" s="19">
        <v>0</v>
      </c>
      <c r="D101" s="19">
        <v>0</v>
      </c>
      <c r="E101" s="19">
        <v>0</v>
      </c>
      <c r="F101" s="19">
        <v>0</v>
      </c>
      <c r="G101" s="19">
        <v>0</v>
      </c>
      <c r="H101" s="19">
        <v>0</v>
      </c>
      <c r="I101" s="19">
        <v>0</v>
      </c>
      <c r="J101" s="19">
        <v>0</v>
      </c>
      <c r="K101" s="19">
        <v>0</v>
      </c>
      <c r="L101" s="19">
        <v>0</v>
      </c>
      <c r="M101" s="19">
        <v>0</v>
      </c>
      <c r="N101" s="19">
        <v>0</v>
      </c>
      <c r="O101" s="19">
        <v>0</v>
      </c>
      <c r="P101" s="20">
        <f t="shared" si="6"/>
        <v>0</v>
      </c>
      <c r="Q101" s="19">
        <v>0</v>
      </c>
      <c r="R101" s="20">
        <f t="shared" si="7"/>
        <v>0</v>
      </c>
      <c r="S101" s="19">
        <v>0</v>
      </c>
      <c r="T101" s="20">
        <f t="shared" si="8"/>
        <v>0</v>
      </c>
      <c r="U101" s="19">
        <v>0</v>
      </c>
      <c r="V101" s="19">
        <v>0</v>
      </c>
      <c r="W101" s="19">
        <v>0</v>
      </c>
      <c r="X101" s="19">
        <v>0</v>
      </c>
      <c r="Y101" s="20">
        <f t="shared" si="9"/>
        <v>0</v>
      </c>
      <c r="Z101" s="21">
        <f t="shared" si="10"/>
        <v>0</v>
      </c>
      <c r="AA101" s="122">
        <v>0</v>
      </c>
      <c r="AB101" s="139">
        <f t="shared" si="11"/>
        <v>0</v>
      </c>
      <c r="AC101" s="19">
        <v>0</v>
      </c>
      <c r="AD101" s="19">
        <v>0</v>
      </c>
      <c r="AE101" s="19">
        <v>0</v>
      </c>
      <c r="AF101" s="19">
        <v>0</v>
      </c>
      <c r="AG101" s="19">
        <v>0</v>
      </c>
      <c r="AH101" s="19">
        <v>0</v>
      </c>
      <c r="AI101" s="22">
        <v>0</v>
      </c>
    </row>
    <row r="102" spans="1:35" x14ac:dyDescent="0.25">
      <c r="A102" s="18" t="s">
        <v>88</v>
      </c>
      <c r="B102" s="19" t="s">
        <v>576</v>
      </c>
      <c r="C102" s="19">
        <v>0</v>
      </c>
      <c r="D102" s="19">
        <v>0</v>
      </c>
      <c r="E102" s="19">
        <v>0</v>
      </c>
      <c r="F102" s="19">
        <v>0</v>
      </c>
      <c r="G102" s="19">
        <v>0</v>
      </c>
      <c r="H102" s="19">
        <v>0</v>
      </c>
      <c r="I102" s="19">
        <v>0</v>
      </c>
      <c r="J102" s="19">
        <v>0</v>
      </c>
      <c r="K102" s="19">
        <v>0</v>
      </c>
      <c r="L102" s="19">
        <v>0</v>
      </c>
      <c r="M102" s="19">
        <v>0</v>
      </c>
      <c r="N102" s="19">
        <v>0</v>
      </c>
      <c r="O102" s="19">
        <v>0</v>
      </c>
      <c r="P102" s="20">
        <f t="shared" si="6"/>
        <v>0</v>
      </c>
      <c r="Q102" s="19">
        <v>0</v>
      </c>
      <c r="R102" s="20">
        <f t="shared" si="7"/>
        <v>0</v>
      </c>
      <c r="S102" s="19">
        <v>0</v>
      </c>
      <c r="T102" s="20">
        <f t="shared" si="8"/>
        <v>0</v>
      </c>
      <c r="U102" s="19">
        <v>0</v>
      </c>
      <c r="V102" s="19">
        <v>0</v>
      </c>
      <c r="W102" s="19">
        <v>0</v>
      </c>
      <c r="X102" s="19">
        <v>0</v>
      </c>
      <c r="Y102" s="20">
        <f t="shared" si="9"/>
        <v>0</v>
      </c>
      <c r="Z102" s="21">
        <f t="shared" si="10"/>
        <v>0</v>
      </c>
      <c r="AA102" s="122">
        <v>0</v>
      </c>
      <c r="AB102" s="139">
        <f t="shared" si="11"/>
        <v>0</v>
      </c>
      <c r="AC102" s="19">
        <v>0</v>
      </c>
      <c r="AD102" s="19">
        <v>0</v>
      </c>
      <c r="AE102" s="19">
        <v>0</v>
      </c>
      <c r="AF102" s="19">
        <v>0</v>
      </c>
      <c r="AG102" s="19">
        <v>0</v>
      </c>
      <c r="AH102" s="19">
        <v>0</v>
      </c>
      <c r="AI102" s="22">
        <v>0</v>
      </c>
    </row>
    <row r="103" spans="1:35" x14ac:dyDescent="0.25">
      <c r="A103" s="18" t="s">
        <v>327</v>
      </c>
      <c r="B103" s="19" t="s">
        <v>577</v>
      </c>
      <c r="C103" s="19">
        <v>0</v>
      </c>
      <c r="D103" s="19">
        <v>0</v>
      </c>
      <c r="E103" s="19">
        <v>0</v>
      </c>
      <c r="F103" s="19">
        <v>0</v>
      </c>
      <c r="G103" s="19">
        <v>0</v>
      </c>
      <c r="H103" s="19">
        <v>0</v>
      </c>
      <c r="I103" s="19">
        <v>0</v>
      </c>
      <c r="J103" s="19">
        <v>0</v>
      </c>
      <c r="K103" s="19">
        <v>0</v>
      </c>
      <c r="L103" s="19">
        <v>0</v>
      </c>
      <c r="M103" s="19">
        <v>0</v>
      </c>
      <c r="N103" s="19">
        <v>0</v>
      </c>
      <c r="O103" s="19">
        <v>0</v>
      </c>
      <c r="P103" s="20">
        <f t="shared" si="6"/>
        <v>0</v>
      </c>
      <c r="Q103" s="19">
        <v>0</v>
      </c>
      <c r="R103" s="20">
        <f t="shared" si="7"/>
        <v>0</v>
      </c>
      <c r="S103" s="19">
        <v>0</v>
      </c>
      <c r="T103" s="20">
        <f t="shared" si="8"/>
        <v>0</v>
      </c>
      <c r="U103" s="19">
        <v>0</v>
      </c>
      <c r="V103" s="19">
        <v>0</v>
      </c>
      <c r="W103" s="19">
        <v>0</v>
      </c>
      <c r="X103" s="19">
        <v>0</v>
      </c>
      <c r="Y103" s="20">
        <f t="shared" si="9"/>
        <v>0</v>
      </c>
      <c r="Z103" s="21">
        <f t="shared" si="10"/>
        <v>0</v>
      </c>
      <c r="AA103" s="122">
        <v>0</v>
      </c>
      <c r="AB103" s="139">
        <f t="shared" si="11"/>
        <v>0</v>
      </c>
      <c r="AC103" s="19">
        <v>0</v>
      </c>
      <c r="AD103" s="19">
        <v>0</v>
      </c>
      <c r="AE103" s="19">
        <v>0</v>
      </c>
      <c r="AF103" s="19">
        <v>0</v>
      </c>
      <c r="AG103" s="19">
        <v>0</v>
      </c>
      <c r="AH103" s="19">
        <v>0</v>
      </c>
      <c r="AI103" s="22">
        <v>0</v>
      </c>
    </row>
    <row r="104" spans="1:35" x14ac:dyDescent="0.25">
      <c r="A104" s="18" t="s">
        <v>431</v>
      </c>
      <c r="B104" s="19" t="s">
        <v>578</v>
      </c>
      <c r="C104" s="19">
        <v>0</v>
      </c>
      <c r="D104" s="19">
        <v>0</v>
      </c>
      <c r="E104" s="19">
        <v>0</v>
      </c>
      <c r="F104" s="19">
        <v>0</v>
      </c>
      <c r="G104" s="19">
        <v>0</v>
      </c>
      <c r="H104" s="19">
        <v>0</v>
      </c>
      <c r="I104" s="19">
        <v>0</v>
      </c>
      <c r="J104" s="19">
        <v>0</v>
      </c>
      <c r="K104" s="19">
        <v>0</v>
      </c>
      <c r="L104" s="19">
        <v>0</v>
      </c>
      <c r="M104" s="19">
        <v>0</v>
      </c>
      <c r="N104" s="19">
        <v>0</v>
      </c>
      <c r="O104" s="19">
        <v>0</v>
      </c>
      <c r="P104" s="20">
        <f t="shared" si="6"/>
        <v>0</v>
      </c>
      <c r="Q104" s="19">
        <v>0</v>
      </c>
      <c r="R104" s="20">
        <f t="shared" si="7"/>
        <v>0</v>
      </c>
      <c r="S104" s="19">
        <v>0</v>
      </c>
      <c r="T104" s="20">
        <f t="shared" si="8"/>
        <v>0</v>
      </c>
      <c r="U104" s="19">
        <v>0</v>
      </c>
      <c r="V104" s="19">
        <v>0</v>
      </c>
      <c r="W104" s="19">
        <v>0</v>
      </c>
      <c r="X104" s="19">
        <v>0</v>
      </c>
      <c r="Y104" s="20">
        <f t="shared" si="9"/>
        <v>0</v>
      </c>
      <c r="Z104" s="21">
        <f t="shared" si="10"/>
        <v>0</v>
      </c>
      <c r="AA104" s="122">
        <v>0</v>
      </c>
      <c r="AB104" s="139">
        <f t="shared" si="11"/>
        <v>0</v>
      </c>
      <c r="AC104" s="19">
        <v>0</v>
      </c>
      <c r="AD104" s="19">
        <v>0</v>
      </c>
      <c r="AE104" s="19">
        <v>0</v>
      </c>
      <c r="AF104" s="19">
        <v>0</v>
      </c>
      <c r="AG104" s="19">
        <v>0</v>
      </c>
      <c r="AH104" s="19">
        <v>0</v>
      </c>
      <c r="AI104" s="22">
        <v>0</v>
      </c>
    </row>
    <row r="105" spans="1:35" x14ac:dyDescent="0.25">
      <c r="A105" s="18" t="s">
        <v>213</v>
      </c>
      <c r="B105" s="19" t="s">
        <v>579</v>
      </c>
      <c r="C105" s="19">
        <v>0</v>
      </c>
      <c r="D105" s="19">
        <v>0</v>
      </c>
      <c r="E105" s="19">
        <v>0</v>
      </c>
      <c r="F105" s="19">
        <v>0</v>
      </c>
      <c r="G105" s="19">
        <v>0</v>
      </c>
      <c r="H105" s="19">
        <v>0</v>
      </c>
      <c r="I105" s="19">
        <v>0</v>
      </c>
      <c r="J105" s="19">
        <v>0</v>
      </c>
      <c r="K105" s="19">
        <v>0</v>
      </c>
      <c r="L105" s="19">
        <v>0</v>
      </c>
      <c r="M105" s="19">
        <v>0</v>
      </c>
      <c r="N105" s="19">
        <v>0</v>
      </c>
      <c r="O105" s="19">
        <v>0</v>
      </c>
      <c r="P105" s="20">
        <f t="shared" si="6"/>
        <v>0</v>
      </c>
      <c r="Q105" s="19">
        <v>41</v>
      </c>
      <c r="R105" s="20">
        <f t="shared" si="7"/>
        <v>41</v>
      </c>
      <c r="S105" s="19">
        <v>0</v>
      </c>
      <c r="T105" s="20">
        <f t="shared" si="8"/>
        <v>0</v>
      </c>
      <c r="U105" s="19">
        <v>0</v>
      </c>
      <c r="V105" s="19">
        <v>0</v>
      </c>
      <c r="W105" s="19">
        <v>0</v>
      </c>
      <c r="X105" s="19">
        <v>0</v>
      </c>
      <c r="Y105" s="20">
        <f t="shared" si="9"/>
        <v>0</v>
      </c>
      <c r="Z105" s="21">
        <f t="shared" si="10"/>
        <v>0</v>
      </c>
      <c r="AA105" s="122">
        <v>0</v>
      </c>
      <c r="AB105" s="139">
        <f t="shared" si="11"/>
        <v>0</v>
      </c>
      <c r="AC105" s="19">
        <v>0</v>
      </c>
      <c r="AD105" s="19">
        <v>0</v>
      </c>
      <c r="AE105" s="19">
        <v>0</v>
      </c>
      <c r="AF105" s="19">
        <v>0</v>
      </c>
      <c r="AG105" s="19">
        <v>0</v>
      </c>
      <c r="AH105" s="19">
        <v>0</v>
      </c>
      <c r="AI105" s="22">
        <v>0</v>
      </c>
    </row>
    <row r="106" spans="1:35" x14ac:dyDescent="0.25">
      <c r="A106" s="18" t="s">
        <v>328</v>
      </c>
      <c r="B106" s="19" t="s">
        <v>580</v>
      </c>
      <c r="C106" s="19">
        <v>0</v>
      </c>
      <c r="D106" s="19">
        <v>286</v>
      </c>
      <c r="E106" s="19">
        <v>0</v>
      </c>
      <c r="F106" s="19">
        <v>0</v>
      </c>
      <c r="G106" s="19">
        <v>0</v>
      </c>
      <c r="H106" s="19">
        <v>0</v>
      </c>
      <c r="I106" s="19">
        <v>0</v>
      </c>
      <c r="J106" s="19">
        <v>226</v>
      </c>
      <c r="K106" s="19">
        <v>8425</v>
      </c>
      <c r="L106" s="19">
        <v>21930</v>
      </c>
      <c r="M106" s="19">
        <v>0</v>
      </c>
      <c r="N106" s="19">
        <v>0</v>
      </c>
      <c r="O106" s="19">
        <v>3661</v>
      </c>
      <c r="P106" s="20">
        <f t="shared" si="6"/>
        <v>34528</v>
      </c>
      <c r="Q106" s="19">
        <v>0</v>
      </c>
      <c r="R106" s="20">
        <f t="shared" si="7"/>
        <v>0</v>
      </c>
      <c r="S106" s="19">
        <v>246614</v>
      </c>
      <c r="T106" s="20">
        <f t="shared" si="8"/>
        <v>3661</v>
      </c>
      <c r="U106" s="19">
        <v>0</v>
      </c>
      <c r="V106" s="19">
        <v>0</v>
      </c>
      <c r="W106" s="19">
        <v>0</v>
      </c>
      <c r="X106" s="19">
        <v>0</v>
      </c>
      <c r="Y106" s="20">
        <f t="shared" si="9"/>
        <v>3661</v>
      </c>
      <c r="Z106" s="21">
        <f t="shared" si="10"/>
        <v>250275</v>
      </c>
      <c r="AA106" s="113">
        <v>269904</v>
      </c>
      <c r="AB106" s="139">
        <f t="shared" si="11"/>
        <v>19629</v>
      </c>
      <c r="AC106" s="19">
        <v>15303</v>
      </c>
      <c r="AD106" s="19">
        <v>20029</v>
      </c>
      <c r="AE106" s="19">
        <v>7784</v>
      </c>
      <c r="AF106" s="19">
        <v>21930</v>
      </c>
      <c r="AG106" s="19">
        <v>0</v>
      </c>
      <c r="AH106" s="19">
        <v>0</v>
      </c>
      <c r="AI106" s="22">
        <v>0</v>
      </c>
    </row>
    <row r="107" spans="1:35" x14ac:dyDescent="0.25">
      <c r="A107" s="18" t="s">
        <v>249</v>
      </c>
      <c r="B107" s="19" t="s">
        <v>581</v>
      </c>
      <c r="C107" s="19">
        <v>0</v>
      </c>
      <c r="D107" s="19">
        <v>0</v>
      </c>
      <c r="E107" s="19">
        <v>0</v>
      </c>
      <c r="F107" s="19">
        <v>0</v>
      </c>
      <c r="G107" s="19">
        <v>0</v>
      </c>
      <c r="H107" s="19">
        <v>0</v>
      </c>
      <c r="I107" s="19">
        <v>0</v>
      </c>
      <c r="J107" s="19">
        <v>0</v>
      </c>
      <c r="K107" s="19">
        <v>0</v>
      </c>
      <c r="L107" s="19">
        <v>0</v>
      </c>
      <c r="M107" s="19">
        <v>0</v>
      </c>
      <c r="N107" s="19">
        <v>0</v>
      </c>
      <c r="O107" s="19">
        <v>0</v>
      </c>
      <c r="P107" s="20">
        <f t="shared" si="6"/>
        <v>0</v>
      </c>
      <c r="Q107" s="19">
        <v>0</v>
      </c>
      <c r="R107" s="20">
        <f t="shared" si="7"/>
        <v>0</v>
      </c>
      <c r="S107" s="19">
        <v>0</v>
      </c>
      <c r="T107" s="20">
        <f t="shared" si="8"/>
        <v>0</v>
      </c>
      <c r="U107" s="19">
        <v>0</v>
      </c>
      <c r="V107" s="19">
        <v>0</v>
      </c>
      <c r="W107" s="19">
        <v>0</v>
      </c>
      <c r="X107" s="19">
        <v>0</v>
      </c>
      <c r="Y107" s="20">
        <f t="shared" si="9"/>
        <v>0</v>
      </c>
      <c r="Z107" s="21">
        <f t="shared" si="10"/>
        <v>0</v>
      </c>
      <c r="AA107" s="113">
        <v>0</v>
      </c>
      <c r="AB107" s="139">
        <f t="shared" si="11"/>
        <v>0</v>
      </c>
      <c r="AC107" s="19">
        <v>0</v>
      </c>
      <c r="AD107" s="19">
        <v>0</v>
      </c>
      <c r="AE107" s="19">
        <v>0</v>
      </c>
      <c r="AF107" s="19">
        <v>0</v>
      </c>
      <c r="AG107" s="19">
        <v>0</v>
      </c>
      <c r="AH107" s="19">
        <v>0</v>
      </c>
      <c r="AI107" s="22">
        <v>0</v>
      </c>
    </row>
    <row r="108" spans="1:35" x14ac:dyDescent="0.25">
      <c r="A108" s="18" t="s">
        <v>89</v>
      </c>
      <c r="B108" s="19" t="s">
        <v>582</v>
      </c>
      <c r="C108" s="19">
        <v>0</v>
      </c>
      <c r="D108" s="19">
        <v>0</v>
      </c>
      <c r="E108" s="19">
        <v>0</v>
      </c>
      <c r="F108" s="19">
        <v>0</v>
      </c>
      <c r="G108" s="19">
        <v>0</v>
      </c>
      <c r="H108" s="19">
        <v>0</v>
      </c>
      <c r="I108" s="19">
        <v>0</v>
      </c>
      <c r="J108" s="19">
        <v>0</v>
      </c>
      <c r="K108" s="19">
        <v>0</v>
      </c>
      <c r="L108" s="19">
        <v>0</v>
      </c>
      <c r="M108" s="19">
        <v>0</v>
      </c>
      <c r="N108" s="19">
        <v>0</v>
      </c>
      <c r="O108" s="19">
        <v>0</v>
      </c>
      <c r="P108" s="20">
        <f t="shared" si="6"/>
        <v>0</v>
      </c>
      <c r="Q108" s="19">
        <v>0</v>
      </c>
      <c r="R108" s="20">
        <f t="shared" si="7"/>
        <v>0</v>
      </c>
      <c r="S108" s="19">
        <v>0</v>
      </c>
      <c r="T108" s="20">
        <f t="shared" si="8"/>
        <v>0</v>
      </c>
      <c r="U108" s="19">
        <v>0</v>
      </c>
      <c r="V108" s="19">
        <v>0</v>
      </c>
      <c r="W108" s="19">
        <v>0</v>
      </c>
      <c r="X108" s="19">
        <v>0</v>
      </c>
      <c r="Y108" s="20">
        <f t="shared" si="9"/>
        <v>0</v>
      </c>
      <c r="Z108" s="21">
        <f t="shared" si="10"/>
        <v>0</v>
      </c>
      <c r="AA108" s="122">
        <v>0</v>
      </c>
      <c r="AB108" s="139">
        <f t="shared" si="11"/>
        <v>0</v>
      </c>
      <c r="AC108" s="19">
        <v>0</v>
      </c>
      <c r="AD108" s="19">
        <v>0</v>
      </c>
      <c r="AE108" s="19">
        <v>0</v>
      </c>
      <c r="AF108" s="19">
        <v>0</v>
      </c>
      <c r="AG108" s="19">
        <v>0</v>
      </c>
      <c r="AH108" s="19">
        <v>0</v>
      </c>
      <c r="AI108" s="22">
        <v>0</v>
      </c>
    </row>
    <row r="109" spans="1:35" x14ac:dyDescent="0.25">
      <c r="A109" s="18" t="s">
        <v>239</v>
      </c>
      <c r="B109" s="19" t="s">
        <v>583</v>
      </c>
      <c r="C109" s="19">
        <v>0</v>
      </c>
      <c r="D109" s="19">
        <v>0</v>
      </c>
      <c r="E109" s="19">
        <v>0</v>
      </c>
      <c r="F109" s="19">
        <v>0</v>
      </c>
      <c r="G109" s="19">
        <v>0</v>
      </c>
      <c r="H109" s="19">
        <v>0</v>
      </c>
      <c r="I109" s="19">
        <v>0</v>
      </c>
      <c r="J109" s="19">
        <v>0</v>
      </c>
      <c r="K109" s="19">
        <v>0</v>
      </c>
      <c r="L109" s="19">
        <v>0</v>
      </c>
      <c r="M109" s="19">
        <v>0</v>
      </c>
      <c r="N109" s="19">
        <v>0</v>
      </c>
      <c r="O109" s="19">
        <v>0</v>
      </c>
      <c r="P109" s="20">
        <f t="shared" si="6"/>
        <v>0</v>
      </c>
      <c r="Q109" s="19">
        <v>0</v>
      </c>
      <c r="R109" s="20">
        <f t="shared" si="7"/>
        <v>0</v>
      </c>
      <c r="S109" s="19">
        <v>0</v>
      </c>
      <c r="T109" s="20">
        <f t="shared" si="8"/>
        <v>0</v>
      </c>
      <c r="U109" s="19">
        <v>0</v>
      </c>
      <c r="V109" s="19">
        <v>0</v>
      </c>
      <c r="W109" s="19">
        <v>0</v>
      </c>
      <c r="X109" s="19">
        <v>0</v>
      </c>
      <c r="Y109" s="20">
        <f t="shared" si="9"/>
        <v>0</v>
      </c>
      <c r="Z109" s="21">
        <f t="shared" si="10"/>
        <v>0</v>
      </c>
      <c r="AA109" s="122">
        <v>0</v>
      </c>
      <c r="AB109" s="139">
        <f t="shared" si="11"/>
        <v>0</v>
      </c>
      <c r="AC109" s="19">
        <v>0</v>
      </c>
      <c r="AD109" s="19">
        <v>0</v>
      </c>
      <c r="AE109" s="19">
        <v>0</v>
      </c>
      <c r="AF109" s="19">
        <v>0</v>
      </c>
      <c r="AG109" s="19">
        <v>0</v>
      </c>
      <c r="AH109" s="19">
        <v>0</v>
      </c>
      <c r="AI109" s="22">
        <v>0</v>
      </c>
    </row>
    <row r="110" spans="1:35" x14ac:dyDescent="0.25">
      <c r="A110" s="18" t="s">
        <v>416</v>
      </c>
      <c r="B110" s="19" t="s">
        <v>584</v>
      </c>
      <c r="C110" s="19">
        <v>0</v>
      </c>
      <c r="D110" s="19">
        <v>0</v>
      </c>
      <c r="E110" s="19">
        <v>0</v>
      </c>
      <c r="F110" s="19">
        <v>0</v>
      </c>
      <c r="G110" s="19">
        <v>0</v>
      </c>
      <c r="H110" s="19">
        <v>0</v>
      </c>
      <c r="I110" s="19">
        <v>0</v>
      </c>
      <c r="J110" s="19">
        <v>0</v>
      </c>
      <c r="K110" s="19">
        <v>1366</v>
      </c>
      <c r="L110" s="19">
        <v>2987</v>
      </c>
      <c r="M110" s="19">
        <v>0</v>
      </c>
      <c r="N110" s="19">
        <v>0</v>
      </c>
      <c r="O110" s="19">
        <v>0</v>
      </c>
      <c r="P110" s="20">
        <f t="shared" si="6"/>
        <v>4353</v>
      </c>
      <c r="Q110" s="19">
        <v>0</v>
      </c>
      <c r="R110" s="20">
        <f t="shared" si="7"/>
        <v>0</v>
      </c>
      <c r="S110" s="19">
        <v>84709</v>
      </c>
      <c r="T110" s="20">
        <f t="shared" si="8"/>
        <v>0</v>
      </c>
      <c r="U110" s="19">
        <v>0</v>
      </c>
      <c r="V110" s="19">
        <v>1898</v>
      </c>
      <c r="W110" s="19">
        <v>0</v>
      </c>
      <c r="X110" s="19">
        <v>0</v>
      </c>
      <c r="Y110" s="20">
        <f t="shared" si="9"/>
        <v>-1898</v>
      </c>
      <c r="Z110" s="21">
        <f t="shared" si="10"/>
        <v>82811</v>
      </c>
      <c r="AA110" s="113">
        <v>90778</v>
      </c>
      <c r="AB110" s="139">
        <f t="shared" si="11"/>
        <v>7967</v>
      </c>
      <c r="AC110" s="19">
        <v>0</v>
      </c>
      <c r="AD110" s="19">
        <v>1491</v>
      </c>
      <c r="AE110" s="19">
        <v>3394</v>
      </c>
      <c r="AF110" s="19">
        <v>2987</v>
      </c>
      <c r="AG110" s="19">
        <v>1898</v>
      </c>
      <c r="AH110" s="19">
        <v>0</v>
      </c>
      <c r="AI110" s="22">
        <v>0</v>
      </c>
    </row>
    <row r="111" spans="1:35" x14ac:dyDescent="0.25">
      <c r="A111" s="18" t="s">
        <v>59</v>
      </c>
      <c r="B111" s="19" t="s">
        <v>585</v>
      </c>
      <c r="C111" s="19">
        <v>40753</v>
      </c>
      <c r="D111" s="19">
        <v>0</v>
      </c>
      <c r="E111" s="19">
        <v>0</v>
      </c>
      <c r="F111" s="19">
        <v>217</v>
      </c>
      <c r="G111" s="19">
        <v>0</v>
      </c>
      <c r="H111" s="19">
        <v>0</v>
      </c>
      <c r="I111" s="19">
        <v>0</v>
      </c>
      <c r="J111" s="19">
        <v>4373</v>
      </c>
      <c r="K111" s="19">
        <v>13960</v>
      </c>
      <c r="L111" s="19">
        <v>22203</v>
      </c>
      <c r="M111" s="19">
        <v>0</v>
      </c>
      <c r="N111" s="19">
        <v>0</v>
      </c>
      <c r="O111" s="19">
        <v>0</v>
      </c>
      <c r="P111" s="20">
        <f t="shared" si="6"/>
        <v>40753</v>
      </c>
      <c r="Q111" s="19">
        <v>0</v>
      </c>
      <c r="R111" s="20">
        <f t="shared" si="7"/>
        <v>0</v>
      </c>
      <c r="S111" s="19">
        <v>464090</v>
      </c>
      <c r="T111" s="20">
        <f t="shared" si="8"/>
        <v>0</v>
      </c>
      <c r="U111" s="19">
        <v>1085</v>
      </c>
      <c r="V111" s="19">
        <v>0</v>
      </c>
      <c r="W111" s="19">
        <v>0</v>
      </c>
      <c r="X111" s="19">
        <v>-1085</v>
      </c>
      <c r="Y111" s="20">
        <f t="shared" si="9"/>
        <v>0</v>
      </c>
      <c r="Z111" s="21">
        <f t="shared" si="10"/>
        <v>464090</v>
      </c>
      <c r="AA111" s="113">
        <v>463400</v>
      </c>
      <c r="AB111" s="139">
        <f t="shared" si="11"/>
        <v>-690</v>
      </c>
      <c r="AC111" s="19">
        <v>306</v>
      </c>
      <c r="AD111" s="19">
        <v>22039</v>
      </c>
      <c r="AE111" s="19">
        <v>0</v>
      </c>
      <c r="AF111" s="19">
        <v>22203</v>
      </c>
      <c r="AG111" s="19">
        <v>0</v>
      </c>
      <c r="AH111" s="19">
        <v>0</v>
      </c>
      <c r="AI111" s="22">
        <v>142</v>
      </c>
    </row>
    <row r="112" spans="1:35" x14ac:dyDescent="0.25">
      <c r="A112" s="18" t="s">
        <v>449</v>
      </c>
      <c r="B112" s="19" t="s">
        <v>586</v>
      </c>
      <c r="C112" s="19">
        <v>0</v>
      </c>
      <c r="D112" s="19">
        <v>19400</v>
      </c>
      <c r="E112" s="19">
        <v>0</v>
      </c>
      <c r="F112" s="19">
        <v>0</v>
      </c>
      <c r="G112" s="19">
        <v>0</v>
      </c>
      <c r="H112" s="19">
        <v>0</v>
      </c>
      <c r="I112" s="19">
        <v>0</v>
      </c>
      <c r="J112" s="19">
        <v>1293</v>
      </c>
      <c r="K112" s="19">
        <v>16976</v>
      </c>
      <c r="L112" s="19">
        <v>7550</v>
      </c>
      <c r="M112" s="19">
        <v>0</v>
      </c>
      <c r="N112" s="19">
        <v>0</v>
      </c>
      <c r="O112" s="19">
        <v>478</v>
      </c>
      <c r="P112" s="20">
        <f t="shared" si="6"/>
        <v>45697</v>
      </c>
      <c r="Q112" s="19">
        <v>0</v>
      </c>
      <c r="R112" s="20">
        <f t="shared" si="7"/>
        <v>0</v>
      </c>
      <c r="S112" s="19">
        <v>232172</v>
      </c>
      <c r="T112" s="20">
        <f t="shared" si="8"/>
        <v>478</v>
      </c>
      <c r="U112" s="19">
        <v>0</v>
      </c>
      <c r="V112" s="19">
        <v>0</v>
      </c>
      <c r="W112" s="19">
        <v>0</v>
      </c>
      <c r="X112" s="19">
        <v>0</v>
      </c>
      <c r="Y112" s="20">
        <f t="shared" si="9"/>
        <v>478</v>
      </c>
      <c r="Z112" s="21">
        <f t="shared" si="10"/>
        <v>232650</v>
      </c>
      <c r="AA112" s="113">
        <v>245747</v>
      </c>
      <c r="AB112" s="139">
        <f t="shared" si="11"/>
        <v>13097</v>
      </c>
      <c r="AC112" s="19">
        <v>0</v>
      </c>
      <c r="AD112" s="19">
        <v>7550</v>
      </c>
      <c r="AE112" s="19">
        <v>0</v>
      </c>
      <c r="AF112" s="19">
        <v>7550</v>
      </c>
      <c r="AG112" s="19">
        <v>0</v>
      </c>
      <c r="AH112" s="19">
        <v>0</v>
      </c>
      <c r="AI112" s="22">
        <v>0</v>
      </c>
    </row>
    <row r="113" spans="1:35" x14ac:dyDescent="0.25">
      <c r="A113" s="18" t="s">
        <v>214</v>
      </c>
      <c r="B113" s="19" t="s">
        <v>587</v>
      </c>
      <c r="C113" s="19">
        <v>0</v>
      </c>
      <c r="D113" s="19">
        <v>0</v>
      </c>
      <c r="E113" s="19">
        <v>0</v>
      </c>
      <c r="F113" s="19">
        <v>0</v>
      </c>
      <c r="G113" s="19">
        <v>0</v>
      </c>
      <c r="H113" s="19">
        <v>0</v>
      </c>
      <c r="I113" s="19">
        <v>0</v>
      </c>
      <c r="J113" s="19">
        <v>0</v>
      </c>
      <c r="K113" s="19">
        <v>0</v>
      </c>
      <c r="L113" s="19">
        <v>0</v>
      </c>
      <c r="M113" s="19">
        <v>0</v>
      </c>
      <c r="N113" s="19">
        <v>0</v>
      </c>
      <c r="O113" s="19">
        <v>0</v>
      </c>
      <c r="P113" s="20">
        <f t="shared" si="6"/>
        <v>0</v>
      </c>
      <c r="Q113" s="19">
        <v>0</v>
      </c>
      <c r="R113" s="20">
        <f t="shared" si="7"/>
        <v>0</v>
      </c>
      <c r="S113" s="19">
        <v>0</v>
      </c>
      <c r="T113" s="20">
        <f t="shared" si="8"/>
        <v>0</v>
      </c>
      <c r="U113" s="19">
        <v>0</v>
      </c>
      <c r="V113" s="19">
        <v>0</v>
      </c>
      <c r="W113" s="19">
        <v>0</v>
      </c>
      <c r="X113" s="19">
        <v>0</v>
      </c>
      <c r="Y113" s="20">
        <f t="shared" si="9"/>
        <v>0</v>
      </c>
      <c r="Z113" s="21">
        <f t="shared" si="10"/>
        <v>0</v>
      </c>
      <c r="AA113" s="122">
        <v>0</v>
      </c>
      <c r="AB113" s="139">
        <f t="shared" si="11"/>
        <v>0</v>
      </c>
      <c r="AC113" s="19">
        <v>0</v>
      </c>
      <c r="AD113" s="19">
        <v>0</v>
      </c>
      <c r="AE113" s="19">
        <v>0</v>
      </c>
      <c r="AF113" s="19">
        <v>0</v>
      </c>
      <c r="AG113" s="19">
        <v>0</v>
      </c>
      <c r="AH113" s="19">
        <v>0</v>
      </c>
      <c r="AI113" s="22">
        <v>0</v>
      </c>
    </row>
    <row r="114" spans="1:35" x14ac:dyDescent="0.25">
      <c r="A114" s="18" t="s">
        <v>436</v>
      </c>
      <c r="B114" s="19" t="s">
        <v>588</v>
      </c>
      <c r="C114" s="19">
        <v>0</v>
      </c>
      <c r="D114" s="19">
        <v>0</v>
      </c>
      <c r="E114" s="19">
        <v>0</v>
      </c>
      <c r="F114" s="19">
        <v>0</v>
      </c>
      <c r="G114" s="19">
        <v>0</v>
      </c>
      <c r="H114" s="19">
        <v>0</v>
      </c>
      <c r="I114" s="19">
        <v>0</v>
      </c>
      <c r="J114" s="19">
        <v>0</v>
      </c>
      <c r="K114" s="19">
        <v>0</v>
      </c>
      <c r="L114" s="19">
        <v>0</v>
      </c>
      <c r="M114" s="19">
        <v>0</v>
      </c>
      <c r="N114" s="19">
        <v>0</v>
      </c>
      <c r="O114" s="19">
        <v>0</v>
      </c>
      <c r="P114" s="20">
        <f t="shared" si="6"/>
        <v>0</v>
      </c>
      <c r="Q114" s="19">
        <v>0</v>
      </c>
      <c r="R114" s="20">
        <f t="shared" si="7"/>
        <v>0</v>
      </c>
      <c r="S114" s="19">
        <v>0</v>
      </c>
      <c r="T114" s="20">
        <f t="shared" si="8"/>
        <v>0</v>
      </c>
      <c r="U114" s="19">
        <v>0</v>
      </c>
      <c r="V114" s="19">
        <v>0</v>
      </c>
      <c r="W114" s="19">
        <v>0</v>
      </c>
      <c r="X114" s="19">
        <v>0</v>
      </c>
      <c r="Y114" s="20">
        <f t="shared" si="9"/>
        <v>0</v>
      </c>
      <c r="Z114" s="21">
        <f t="shared" si="10"/>
        <v>0</v>
      </c>
      <c r="AA114" s="122">
        <v>0</v>
      </c>
      <c r="AB114" s="139">
        <f t="shared" si="11"/>
        <v>0</v>
      </c>
      <c r="AC114" s="19">
        <v>0</v>
      </c>
      <c r="AD114" s="19">
        <v>0</v>
      </c>
      <c r="AE114" s="19">
        <v>0</v>
      </c>
      <c r="AF114" s="19">
        <v>0</v>
      </c>
      <c r="AG114" s="19">
        <v>0</v>
      </c>
      <c r="AH114" s="19">
        <v>0</v>
      </c>
      <c r="AI114" s="22">
        <v>0</v>
      </c>
    </row>
    <row r="115" spans="1:35" x14ac:dyDescent="0.25">
      <c r="A115" s="18" t="s">
        <v>353</v>
      </c>
      <c r="B115" s="19" t="s">
        <v>589</v>
      </c>
      <c r="C115" s="19">
        <v>0</v>
      </c>
      <c r="D115" s="19">
        <v>0</v>
      </c>
      <c r="E115" s="19">
        <v>0</v>
      </c>
      <c r="F115" s="19">
        <v>2754</v>
      </c>
      <c r="G115" s="19">
        <v>0</v>
      </c>
      <c r="H115" s="19">
        <v>0</v>
      </c>
      <c r="I115" s="19">
        <v>2222</v>
      </c>
      <c r="J115" s="19">
        <v>4958</v>
      </c>
      <c r="K115" s="19">
        <v>6902</v>
      </c>
      <c r="L115" s="19">
        <v>29207</v>
      </c>
      <c r="M115" s="19">
        <v>0</v>
      </c>
      <c r="N115" s="19">
        <v>0</v>
      </c>
      <c r="O115" s="19">
        <v>0</v>
      </c>
      <c r="P115" s="20">
        <f t="shared" si="6"/>
        <v>46043</v>
      </c>
      <c r="Q115" s="19">
        <v>0</v>
      </c>
      <c r="R115" s="20">
        <f t="shared" si="7"/>
        <v>0</v>
      </c>
      <c r="S115" s="19">
        <v>145530</v>
      </c>
      <c r="T115" s="20">
        <f t="shared" si="8"/>
        <v>0</v>
      </c>
      <c r="U115" s="19">
        <v>0</v>
      </c>
      <c r="V115" s="19">
        <v>0</v>
      </c>
      <c r="W115" s="19">
        <v>0</v>
      </c>
      <c r="X115" s="19">
        <v>0</v>
      </c>
      <c r="Y115" s="20">
        <f t="shared" si="9"/>
        <v>0</v>
      </c>
      <c r="Z115" s="21">
        <f t="shared" si="10"/>
        <v>145530</v>
      </c>
      <c r="AA115" s="113">
        <v>199760</v>
      </c>
      <c r="AB115" s="139">
        <f t="shared" si="11"/>
        <v>54230</v>
      </c>
      <c r="AC115" s="19">
        <v>14929</v>
      </c>
      <c r="AD115" s="19">
        <v>8562</v>
      </c>
      <c r="AE115" s="19">
        <v>5829</v>
      </c>
      <c r="AF115" s="19">
        <v>36222</v>
      </c>
      <c r="AG115" s="19">
        <v>9306</v>
      </c>
      <c r="AH115" s="19">
        <v>0</v>
      </c>
      <c r="AI115" s="22">
        <v>0</v>
      </c>
    </row>
    <row r="116" spans="1:35" x14ac:dyDescent="0.25">
      <c r="A116" s="18" t="s">
        <v>61</v>
      </c>
      <c r="B116" s="19" t="s">
        <v>590</v>
      </c>
      <c r="C116" s="19">
        <v>0</v>
      </c>
      <c r="D116" s="19">
        <v>0</v>
      </c>
      <c r="E116" s="19">
        <v>0</v>
      </c>
      <c r="F116" s="19">
        <v>0</v>
      </c>
      <c r="G116" s="19">
        <v>0</v>
      </c>
      <c r="H116" s="19">
        <v>0</v>
      </c>
      <c r="I116" s="19">
        <v>0</v>
      </c>
      <c r="J116" s="19">
        <v>0</v>
      </c>
      <c r="K116" s="19">
        <v>0</v>
      </c>
      <c r="L116" s="19">
        <v>0</v>
      </c>
      <c r="M116" s="19">
        <v>0</v>
      </c>
      <c r="N116" s="19">
        <v>0</v>
      </c>
      <c r="O116" s="19">
        <v>0</v>
      </c>
      <c r="P116" s="20">
        <f t="shared" si="6"/>
        <v>0</v>
      </c>
      <c r="Q116" s="19">
        <v>0</v>
      </c>
      <c r="R116" s="20">
        <f t="shared" si="7"/>
        <v>0</v>
      </c>
      <c r="S116" s="19">
        <v>0</v>
      </c>
      <c r="T116" s="20">
        <f t="shared" si="8"/>
        <v>0</v>
      </c>
      <c r="U116" s="19">
        <v>0</v>
      </c>
      <c r="V116" s="19">
        <v>0</v>
      </c>
      <c r="W116" s="19">
        <v>0</v>
      </c>
      <c r="X116" s="19">
        <v>0</v>
      </c>
      <c r="Y116" s="20">
        <f t="shared" si="9"/>
        <v>0</v>
      </c>
      <c r="Z116" s="21">
        <f t="shared" si="10"/>
        <v>0</v>
      </c>
      <c r="AA116" s="122">
        <v>0</v>
      </c>
      <c r="AB116" s="139">
        <f t="shared" si="11"/>
        <v>0</v>
      </c>
      <c r="AC116" s="19">
        <v>0</v>
      </c>
      <c r="AD116" s="19">
        <v>0</v>
      </c>
      <c r="AE116" s="19">
        <v>0</v>
      </c>
      <c r="AF116" s="19">
        <v>0</v>
      </c>
      <c r="AG116" s="19">
        <v>0</v>
      </c>
      <c r="AH116" s="19">
        <v>0</v>
      </c>
      <c r="AI116" s="22">
        <v>0</v>
      </c>
    </row>
    <row r="117" spans="1:35" x14ac:dyDescent="0.25">
      <c r="A117" s="18" t="s">
        <v>50</v>
      </c>
      <c r="B117" s="19" t="s">
        <v>591</v>
      </c>
      <c r="C117" s="19">
        <v>6879</v>
      </c>
      <c r="D117" s="19">
        <v>0</v>
      </c>
      <c r="E117" s="19">
        <v>0</v>
      </c>
      <c r="F117" s="19">
        <v>351</v>
      </c>
      <c r="G117" s="19">
        <v>36</v>
      </c>
      <c r="H117" s="19">
        <v>0</v>
      </c>
      <c r="I117" s="19">
        <v>0</v>
      </c>
      <c r="J117" s="19">
        <v>792</v>
      </c>
      <c r="K117" s="19">
        <v>65</v>
      </c>
      <c r="L117" s="19">
        <v>5635</v>
      </c>
      <c r="M117" s="19">
        <v>0</v>
      </c>
      <c r="N117" s="19">
        <v>0</v>
      </c>
      <c r="O117" s="19">
        <v>0</v>
      </c>
      <c r="P117" s="20">
        <f t="shared" si="6"/>
        <v>6879</v>
      </c>
      <c r="Q117" s="19">
        <v>0</v>
      </c>
      <c r="R117" s="20">
        <f t="shared" si="7"/>
        <v>0</v>
      </c>
      <c r="S117" s="19">
        <v>85012</v>
      </c>
      <c r="T117" s="20">
        <f t="shared" si="8"/>
        <v>0</v>
      </c>
      <c r="U117" s="19">
        <v>5</v>
      </c>
      <c r="V117" s="19">
        <v>0</v>
      </c>
      <c r="W117" s="19">
        <v>0</v>
      </c>
      <c r="X117" s="19">
        <v>0</v>
      </c>
      <c r="Y117" s="20">
        <f t="shared" si="9"/>
        <v>-5</v>
      </c>
      <c r="Z117" s="21">
        <f t="shared" si="10"/>
        <v>85007</v>
      </c>
      <c r="AA117" s="113">
        <v>87844</v>
      </c>
      <c r="AB117" s="139">
        <f t="shared" si="11"/>
        <v>2837</v>
      </c>
      <c r="AC117" s="19">
        <v>0</v>
      </c>
      <c r="AD117" s="19">
        <v>1232</v>
      </c>
      <c r="AE117" s="19">
        <v>4403</v>
      </c>
      <c r="AF117" s="19">
        <v>5635</v>
      </c>
      <c r="AG117" s="19">
        <v>0</v>
      </c>
      <c r="AH117" s="19">
        <v>0</v>
      </c>
      <c r="AI117" s="22">
        <v>0</v>
      </c>
    </row>
    <row r="118" spans="1:35" x14ac:dyDescent="0.25">
      <c r="A118" s="18" t="s">
        <v>103</v>
      </c>
      <c r="B118" s="19" t="s">
        <v>592</v>
      </c>
      <c r="C118" s="19">
        <v>0</v>
      </c>
      <c r="D118" s="19">
        <v>0</v>
      </c>
      <c r="E118" s="19">
        <v>0</v>
      </c>
      <c r="F118" s="19">
        <v>0</v>
      </c>
      <c r="G118" s="19">
        <v>0</v>
      </c>
      <c r="H118" s="19">
        <v>0</v>
      </c>
      <c r="I118" s="19">
        <v>0</v>
      </c>
      <c r="J118" s="19">
        <v>0</v>
      </c>
      <c r="K118" s="19">
        <v>0</v>
      </c>
      <c r="L118" s="19">
        <v>0</v>
      </c>
      <c r="M118" s="19">
        <v>0</v>
      </c>
      <c r="N118" s="19">
        <v>0</v>
      </c>
      <c r="O118" s="19">
        <v>0</v>
      </c>
      <c r="P118" s="20">
        <f t="shared" si="6"/>
        <v>0</v>
      </c>
      <c r="Q118" s="19">
        <v>0</v>
      </c>
      <c r="R118" s="20">
        <f t="shared" si="7"/>
        <v>0</v>
      </c>
      <c r="S118" s="19">
        <v>0</v>
      </c>
      <c r="T118" s="20">
        <f t="shared" si="8"/>
        <v>0</v>
      </c>
      <c r="U118" s="19">
        <v>0</v>
      </c>
      <c r="V118" s="19">
        <v>0</v>
      </c>
      <c r="W118" s="19">
        <v>0</v>
      </c>
      <c r="X118" s="19">
        <v>0</v>
      </c>
      <c r="Y118" s="20">
        <f t="shared" si="9"/>
        <v>0</v>
      </c>
      <c r="Z118" s="21">
        <f t="shared" si="10"/>
        <v>0</v>
      </c>
      <c r="AA118" s="122">
        <v>0</v>
      </c>
      <c r="AB118" s="139">
        <f t="shared" si="11"/>
        <v>0</v>
      </c>
      <c r="AC118" s="19">
        <v>0</v>
      </c>
      <c r="AD118" s="19">
        <v>0</v>
      </c>
      <c r="AE118" s="19">
        <v>0</v>
      </c>
      <c r="AF118" s="19">
        <v>0</v>
      </c>
      <c r="AG118" s="19">
        <v>0</v>
      </c>
      <c r="AH118" s="19">
        <v>0</v>
      </c>
      <c r="AI118" s="22">
        <v>0</v>
      </c>
    </row>
    <row r="119" spans="1:35" x14ac:dyDescent="0.25">
      <c r="A119" s="18" t="s">
        <v>267</v>
      </c>
      <c r="B119" s="19" t="s">
        <v>593</v>
      </c>
      <c r="C119" s="19">
        <v>0</v>
      </c>
      <c r="D119" s="19">
        <v>0</v>
      </c>
      <c r="E119" s="19">
        <v>0</v>
      </c>
      <c r="F119" s="19">
        <v>0</v>
      </c>
      <c r="G119" s="19">
        <v>0</v>
      </c>
      <c r="H119" s="19">
        <v>0</v>
      </c>
      <c r="I119" s="19">
        <v>0</v>
      </c>
      <c r="J119" s="19">
        <v>0</v>
      </c>
      <c r="K119" s="19">
        <v>0</v>
      </c>
      <c r="L119" s="19">
        <v>0</v>
      </c>
      <c r="M119" s="19">
        <v>0</v>
      </c>
      <c r="N119" s="19">
        <v>0</v>
      </c>
      <c r="O119" s="19">
        <v>0</v>
      </c>
      <c r="P119" s="20">
        <f t="shared" si="6"/>
        <v>0</v>
      </c>
      <c r="Q119" s="19">
        <v>0</v>
      </c>
      <c r="R119" s="20">
        <f t="shared" si="7"/>
        <v>0</v>
      </c>
      <c r="S119" s="19">
        <v>0</v>
      </c>
      <c r="T119" s="20">
        <f t="shared" si="8"/>
        <v>0</v>
      </c>
      <c r="U119" s="19">
        <v>0</v>
      </c>
      <c r="V119" s="19">
        <v>0</v>
      </c>
      <c r="W119" s="19">
        <v>0</v>
      </c>
      <c r="X119" s="19">
        <v>0</v>
      </c>
      <c r="Y119" s="20">
        <f t="shared" si="9"/>
        <v>0</v>
      </c>
      <c r="Z119" s="21">
        <f t="shared" si="10"/>
        <v>0</v>
      </c>
      <c r="AA119" s="122">
        <v>0</v>
      </c>
      <c r="AB119" s="139">
        <f t="shared" si="11"/>
        <v>0</v>
      </c>
      <c r="AC119" s="19">
        <v>0</v>
      </c>
      <c r="AD119" s="19">
        <v>0</v>
      </c>
      <c r="AE119" s="19">
        <v>0</v>
      </c>
      <c r="AF119" s="19">
        <v>0</v>
      </c>
      <c r="AG119" s="19">
        <v>0</v>
      </c>
      <c r="AH119" s="19">
        <v>0</v>
      </c>
      <c r="AI119" s="22">
        <v>0</v>
      </c>
    </row>
    <row r="120" spans="1:35" x14ac:dyDescent="0.25">
      <c r="A120" s="18" t="s">
        <v>281</v>
      </c>
      <c r="B120" s="19" t="s">
        <v>594</v>
      </c>
      <c r="C120" s="19">
        <v>0</v>
      </c>
      <c r="D120" s="19">
        <v>0</v>
      </c>
      <c r="E120" s="19">
        <v>0</v>
      </c>
      <c r="F120" s="19">
        <v>0</v>
      </c>
      <c r="G120" s="19">
        <v>0</v>
      </c>
      <c r="H120" s="19">
        <v>0</v>
      </c>
      <c r="I120" s="19">
        <v>0</v>
      </c>
      <c r="J120" s="19">
        <v>0</v>
      </c>
      <c r="K120" s="19">
        <v>0</v>
      </c>
      <c r="L120" s="19">
        <v>0</v>
      </c>
      <c r="M120" s="19">
        <v>0</v>
      </c>
      <c r="N120" s="19">
        <v>0</v>
      </c>
      <c r="O120" s="19">
        <v>0</v>
      </c>
      <c r="P120" s="20">
        <f t="shared" si="6"/>
        <v>0</v>
      </c>
      <c r="Q120" s="19">
        <v>0</v>
      </c>
      <c r="R120" s="20">
        <f t="shared" si="7"/>
        <v>0</v>
      </c>
      <c r="S120" s="19">
        <v>0</v>
      </c>
      <c r="T120" s="20">
        <f t="shared" si="8"/>
        <v>0</v>
      </c>
      <c r="U120" s="19">
        <v>0</v>
      </c>
      <c r="V120" s="19">
        <v>0</v>
      </c>
      <c r="W120" s="19">
        <v>0</v>
      </c>
      <c r="X120" s="19">
        <v>0</v>
      </c>
      <c r="Y120" s="20">
        <f t="shared" si="9"/>
        <v>0</v>
      </c>
      <c r="Z120" s="21">
        <f t="shared" si="10"/>
        <v>0</v>
      </c>
      <c r="AA120" s="122">
        <v>0</v>
      </c>
      <c r="AB120" s="139">
        <f t="shared" si="11"/>
        <v>0</v>
      </c>
      <c r="AC120" s="19">
        <v>0</v>
      </c>
      <c r="AD120" s="19">
        <v>0</v>
      </c>
      <c r="AE120" s="19">
        <v>0</v>
      </c>
      <c r="AF120" s="19">
        <v>0</v>
      </c>
      <c r="AG120" s="19">
        <v>0</v>
      </c>
      <c r="AH120" s="19">
        <v>0</v>
      </c>
      <c r="AI120" s="22">
        <v>0</v>
      </c>
    </row>
    <row r="121" spans="1:35" x14ac:dyDescent="0.25">
      <c r="A121" s="18" t="s">
        <v>240</v>
      </c>
      <c r="B121" s="19" t="s">
        <v>595</v>
      </c>
      <c r="C121" s="19">
        <v>0</v>
      </c>
      <c r="D121" s="19">
        <v>0</v>
      </c>
      <c r="E121" s="19">
        <v>0</v>
      </c>
      <c r="F121" s="19">
        <v>0</v>
      </c>
      <c r="G121" s="19">
        <v>0</v>
      </c>
      <c r="H121" s="19">
        <v>0</v>
      </c>
      <c r="I121" s="19">
        <v>0</v>
      </c>
      <c r="J121" s="19">
        <v>0</v>
      </c>
      <c r="K121" s="19">
        <v>0</v>
      </c>
      <c r="L121" s="19">
        <v>0</v>
      </c>
      <c r="M121" s="19">
        <v>0</v>
      </c>
      <c r="N121" s="19">
        <v>0</v>
      </c>
      <c r="O121" s="19">
        <v>0</v>
      </c>
      <c r="P121" s="20">
        <f t="shared" si="6"/>
        <v>0</v>
      </c>
      <c r="Q121" s="19">
        <v>0</v>
      </c>
      <c r="R121" s="20">
        <f t="shared" si="7"/>
        <v>0</v>
      </c>
      <c r="S121" s="19">
        <v>0</v>
      </c>
      <c r="T121" s="20">
        <f t="shared" si="8"/>
        <v>0</v>
      </c>
      <c r="U121" s="19">
        <v>0</v>
      </c>
      <c r="V121" s="19">
        <v>0</v>
      </c>
      <c r="W121" s="19">
        <v>0</v>
      </c>
      <c r="X121" s="19">
        <v>0</v>
      </c>
      <c r="Y121" s="20">
        <f t="shared" si="9"/>
        <v>0</v>
      </c>
      <c r="Z121" s="21">
        <f t="shared" si="10"/>
        <v>0</v>
      </c>
      <c r="AA121" s="122">
        <v>0</v>
      </c>
      <c r="AB121" s="139">
        <f t="shared" si="11"/>
        <v>0</v>
      </c>
      <c r="AC121" s="19">
        <v>0</v>
      </c>
      <c r="AD121" s="19">
        <v>0</v>
      </c>
      <c r="AE121" s="19">
        <v>0</v>
      </c>
      <c r="AF121" s="19">
        <v>0</v>
      </c>
      <c r="AG121" s="19">
        <v>0</v>
      </c>
      <c r="AH121" s="19">
        <v>0</v>
      </c>
      <c r="AI121" s="22">
        <v>0</v>
      </c>
    </row>
    <row r="122" spans="1:35" x14ac:dyDescent="0.25">
      <c r="A122" s="18" t="s">
        <v>457</v>
      </c>
      <c r="B122" s="19" t="s">
        <v>596</v>
      </c>
      <c r="C122" s="19">
        <v>0</v>
      </c>
      <c r="D122" s="19">
        <v>0</v>
      </c>
      <c r="E122" s="19">
        <v>0</v>
      </c>
      <c r="F122" s="19">
        <v>0</v>
      </c>
      <c r="G122" s="19">
        <v>0</v>
      </c>
      <c r="H122" s="19">
        <v>0</v>
      </c>
      <c r="I122" s="19">
        <v>0</v>
      </c>
      <c r="J122" s="19">
        <v>0</v>
      </c>
      <c r="K122" s="19">
        <v>0</v>
      </c>
      <c r="L122" s="19">
        <v>0</v>
      </c>
      <c r="M122" s="19">
        <v>0</v>
      </c>
      <c r="N122" s="19">
        <v>0</v>
      </c>
      <c r="O122" s="19">
        <v>0</v>
      </c>
      <c r="P122" s="20">
        <f t="shared" si="6"/>
        <v>0</v>
      </c>
      <c r="Q122" s="19">
        <v>91603</v>
      </c>
      <c r="R122" s="20">
        <f t="shared" si="7"/>
        <v>91603</v>
      </c>
      <c r="S122" s="19">
        <v>0</v>
      </c>
      <c r="T122" s="20">
        <f t="shared" si="8"/>
        <v>0</v>
      </c>
      <c r="U122" s="19">
        <v>0</v>
      </c>
      <c r="V122" s="19">
        <v>0</v>
      </c>
      <c r="W122" s="19">
        <v>0</v>
      </c>
      <c r="X122" s="19">
        <v>0</v>
      </c>
      <c r="Y122" s="20">
        <f t="shared" si="9"/>
        <v>0</v>
      </c>
      <c r="Z122" s="21">
        <f t="shared" si="10"/>
        <v>0</v>
      </c>
      <c r="AA122" s="122">
        <v>0</v>
      </c>
      <c r="AB122" s="139">
        <f t="shared" si="11"/>
        <v>0</v>
      </c>
      <c r="AC122" s="19">
        <v>0</v>
      </c>
      <c r="AD122" s="19">
        <v>0</v>
      </c>
      <c r="AE122" s="19">
        <v>0</v>
      </c>
      <c r="AF122" s="19">
        <v>0</v>
      </c>
      <c r="AG122" s="19">
        <v>0</v>
      </c>
      <c r="AH122" s="19">
        <v>0</v>
      </c>
      <c r="AI122" s="22">
        <v>0</v>
      </c>
    </row>
    <row r="123" spans="1:35" x14ac:dyDescent="0.25">
      <c r="A123" s="18" t="s">
        <v>433</v>
      </c>
      <c r="B123" s="19" t="s">
        <v>597</v>
      </c>
      <c r="C123" s="19">
        <v>0</v>
      </c>
      <c r="D123" s="19">
        <v>0</v>
      </c>
      <c r="E123" s="19">
        <v>0</v>
      </c>
      <c r="F123" s="19">
        <v>0</v>
      </c>
      <c r="G123" s="19">
        <v>0</v>
      </c>
      <c r="H123" s="19">
        <v>0</v>
      </c>
      <c r="I123" s="19">
        <v>0</v>
      </c>
      <c r="J123" s="19">
        <v>0</v>
      </c>
      <c r="K123" s="19">
        <v>0</v>
      </c>
      <c r="L123" s="19">
        <v>0</v>
      </c>
      <c r="M123" s="19">
        <v>0</v>
      </c>
      <c r="N123" s="19">
        <v>0</v>
      </c>
      <c r="O123" s="19">
        <v>0</v>
      </c>
      <c r="P123" s="20">
        <f t="shared" si="6"/>
        <v>0</v>
      </c>
      <c r="Q123" s="19">
        <v>0</v>
      </c>
      <c r="R123" s="20">
        <f t="shared" si="7"/>
        <v>0</v>
      </c>
      <c r="S123" s="19">
        <v>0</v>
      </c>
      <c r="T123" s="20">
        <f t="shared" si="8"/>
        <v>0</v>
      </c>
      <c r="U123" s="19">
        <v>0</v>
      </c>
      <c r="V123" s="19">
        <v>0</v>
      </c>
      <c r="W123" s="19">
        <v>0</v>
      </c>
      <c r="X123" s="19">
        <v>0</v>
      </c>
      <c r="Y123" s="20">
        <f t="shared" si="9"/>
        <v>0</v>
      </c>
      <c r="Z123" s="21">
        <f t="shared" si="10"/>
        <v>0</v>
      </c>
      <c r="AA123" s="122">
        <v>0</v>
      </c>
      <c r="AB123" s="139">
        <f t="shared" si="11"/>
        <v>0</v>
      </c>
      <c r="AC123" s="19">
        <v>0</v>
      </c>
      <c r="AD123" s="19">
        <v>0</v>
      </c>
      <c r="AE123" s="19">
        <v>0</v>
      </c>
      <c r="AF123" s="19">
        <v>0</v>
      </c>
      <c r="AG123" s="19">
        <v>0</v>
      </c>
      <c r="AH123" s="19">
        <v>0</v>
      </c>
      <c r="AI123" s="22">
        <v>0</v>
      </c>
    </row>
    <row r="124" spans="1:35" x14ac:dyDescent="0.25">
      <c r="A124" s="18" t="s">
        <v>434</v>
      </c>
      <c r="B124" s="19" t="s">
        <v>598</v>
      </c>
      <c r="C124" s="19">
        <v>18925</v>
      </c>
      <c r="D124" s="19">
        <v>2031</v>
      </c>
      <c r="E124" s="19">
        <v>0</v>
      </c>
      <c r="F124" s="19">
        <v>190</v>
      </c>
      <c r="G124" s="19">
        <v>0</v>
      </c>
      <c r="H124" s="19">
        <v>0</v>
      </c>
      <c r="I124" s="19">
        <v>0</v>
      </c>
      <c r="J124" s="19">
        <v>621</v>
      </c>
      <c r="K124" s="19">
        <v>7508</v>
      </c>
      <c r="L124" s="19">
        <v>4982</v>
      </c>
      <c r="M124" s="19">
        <v>0</v>
      </c>
      <c r="N124" s="19">
        <v>0</v>
      </c>
      <c r="O124" s="19">
        <v>3593</v>
      </c>
      <c r="P124" s="20">
        <f t="shared" si="6"/>
        <v>18925</v>
      </c>
      <c r="Q124" s="19">
        <v>0</v>
      </c>
      <c r="R124" s="20">
        <f t="shared" si="7"/>
        <v>0</v>
      </c>
      <c r="S124" s="19">
        <v>230986</v>
      </c>
      <c r="T124" s="20">
        <f t="shared" si="8"/>
        <v>3593</v>
      </c>
      <c r="U124" s="19">
        <v>0</v>
      </c>
      <c r="V124" s="19">
        <v>0</v>
      </c>
      <c r="W124" s="19">
        <v>1498</v>
      </c>
      <c r="X124" s="19">
        <v>1265</v>
      </c>
      <c r="Y124" s="20">
        <f t="shared" si="9"/>
        <v>830</v>
      </c>
      <c r="Z124" s="21">
        <f t="shared" si="10"/>
        <v>231816</v>
      </c>
      <c r="AA124" s="113">
        <v>253371</v>
      </c>
      <c r="AB124" s="139">
        <f t="shared" si="11"/>
        <v>21555</v>
      </c>
      <c r="AC124" s="19">
        <v>21241</v>
      </c>
      <c r="AD124" s="19">
        <v>6238</v>
      </c>
      <c r="AE124" s="19">
        <v>8059</v>
      </c>
      <c r="AF124" s="19">
        <v>4982</v>
      </c>
      <c r="AG124" s="19">
        <v>0</v>
      </c>
      <c r="AH124" s="19">
        <v>0</v>
      </c>
      <c r="AI124" s="22">
        <v>30556</v>
      </c>
    </row>
    <row r="125" spans="1:35" x14ac:dyDescent="0.25">
      <c r="A125" s="18" t="s">
        <v>363</v>
      </c>
      <c r="B125" s="19" t="s">
        <v>599</v>
      </c>
      <c r="C125" s="19">
        <v>0</v>
      </c>
      <c r="D125" s="19">
        <v>0</v>
      </c>
      <c r="E125" s="19">
        <v>0</v>
      </c>
      <c r="F125" s="19">
        <v>0</v>
      </c>
      <c r="G125" s="19">
        <v>0</v>
      </c>
      <c r="H125" s="19">
        <v>0</v>
      </c>
      <c r="I125" s="19">
        <v>0</v>
      </c>
      <c r="J125" s="19">
        <v>0</v>
      </c>
      <c r="K125" s="19">
        <v>0</v>
      </c>
      <c r="L125" s="19">
        <v>0</v>
      </c>
      <c r="M125" s="19">
        <v>0</v>
      </c>
      <c r="N125" s="19">
        <v>0</v>
      </c>
      <c r="O125" s="19">
        <v>0</v>
      </c>
      <c r="P125" s="20">
        <f t="shared" si="6"/>
        <v>0</v>
      </c>
      <c r="Q125" s="19">
        <v>0</v>
      </c>
      <c r="R125" s="20">
        <f t="shared" si="7"/>
        <v>0</v>
      </c>
      <c r="S125" s="19">
        <v>0</v>
      </c>
      <c r="T125" s="20">
        <f t="shared" si="8"/>
        <v>0</v>
      </c>
      <c r="U125" s="19">
        <v>0</v>
      </c>
      <c r="V125" s="19">
        <v>0</v>
      </c>
      <c r="W125" s="19">
        <v>0</v>
      </c>
      <c r="X125" s="19">
        <v>0</v>
      </c>
      <c r="Y125" s="20">
        <f t="shared" si="9"/>
        <v>0</v>
      </c>
      <c r="Z125" s="21">
        <f t="shared" si="10"/>
        <v>0</v>
      </c>
      <c r="AA125" s="122">
        <v>0</v>
      </c>
      <c r="AB125" s="139">
        <f t="shared" si="11"/>
        <v>0</v>
      </c>
      <c r="AC125" s="19">
        <v>0</v>
      </c>
      <c r="AD125" s="19">
        <v>0</v>
      </c>
      <c r="AE125" s="19">
        <v>0</v>
      </c>
      <c r="AF125" s="19">
        <v>0</v>
      </c>
      <c r="AG125" s="19">
        <v>0</v>
      </c>
      <c r="AH125" s="19">
        <v>0</v>
      </c>
      <c r="AI125" s="22">
        <v>0</v>
      </c>
    </row>
    <row r="126" spans="1:35" x14ac:dyDescent="0.25">
      <c r="A126" s="18" t="s">
        <v>144</v>
      </c>
      <c r="B126" s="19" t="s">
        <v>600</v>
      </c>
      <c r="C126" s="19">
        <v>0</v>
      </c>
      <c r="D126" s="19">
        <v>0</v>
      </c>
      <c r="E126" s="19">
        <v>0</v>
      </c>
      <c r="F126" s="19">
        <v>0</v>
      </c>
      <c r="G126" s="19">
        <v>0</v>
      </c>
      <c r="H126" s="19">
        <v>0</v>
      </c>
      <c r="I126" s="19">
        <v>0</v>
      </c>
      <c r="J126" s="19">
        <v>0</v>
      </c>
      <c r="K126" s="19">
        <v>0</v>
      </c>
      <c r="L126" s="19">
        <v>0</v>
      </c>
      <c r="M126" s="19">
        <v>0</v>
      </c>
      <c r="N126" s="19">
        <v>0</v>
      </c>
      <c r="O126" s="19">
        <v>0</v>
      </c>
      <c r="P126" s="20">
        <f t="shared" si="6"/>
        <v>0</v>
      </c>
      <c r="Q126" s="19">
        <v>0</v>
      </c>
      <c r="R126" s="20">
        <f t="shared" si="7"/>
        <v>0</v>
      </c>
      <c r="S126" s="19">
        <v>0</v>
      </c>
      <c r="T126" s="20">
        <f t="shared" si="8"/>
        <v>0</v>
      </c>
      <c r="U126" s="19">
        <v>0</v>
      </c>
      <c r="V126" s="19">
        <v>0</v>
      </c>
      <c r="W126" s="19">
        <v>0</v>
      </c>
      <c r="X126" s="19">
        <v>0</v>
      </c>
      <c r="Y126" s="20">
        <f t="shared" si="9"/>
        <v>0</v>
      </c>
      <c r="Z126" s="21">
        <f t="shared" si="10"/>
        <v>0</v>
      </c>
      <c r="AA126" s="122">
        <v>0</v>
      </c>
      <c r="AB126" s="139">
        <f t="shared" si="11"/>
        <v>0</v>
      </c>
      <c r="AC126" s="19">
        <v>0</v>
      </c>
      <c r="AD126" s="19">
        <v>0</v>
      </c>
      <c r="AE126" s="19">
        <v>0</v>
      </c>
      <c r="AF126" s="19">
        <v>0</v>
      </c>
      <c r="AG126" s="19">
        <v>0</v>
      </c>
      <c r="AH126" s="19">
        <v>0</v>
      </c>
      <c r="AI126" s="22">
        <v>0</v>
      </c>
    </row>
    <row r="127" spans="1:35" x14ac:dyDescent="0.25">
      <c r="A127" s="18" t="s">
        <v>350</v>
      </c>
      <c r="B127" s="19" t="s">
        <v>601</v>
      </c>
      <c r="C127" s="19">
        <v>0</v>
      </c>
      <c r="D127" s="19">
        <v>0</v>
      </c>
      <c r="E127" s="19">
        <v>0</v>
      </c>
      <c r="F127" s="19">
        <v>0</v>
      </c>
      <c r="G127" s="19">
        <v>0</v>
      </c>
      <c r="H127" s="19">
        <v>0</v>
      </c>
      <c r="I127" s="19">
        <v>0</v>
      </c>
      <c r="J127" s="19">
        <v>0</v>
      </c>
      <c r="K127" s="19">
        <v>0</v>
      </c>
      <c r="L127" s="19">
        <v>0</v>
      </c>
      <c r="M127" s="19">
        <v>0</v>
      </c>
      <c r="N127" s="19">
        <v>0</v>
      </c>
      <c r="O127" s="19">
        <v>0</v>
      </c>
      <c r="P127" s="20">
        <f t="shared" si="6"/>
        <v>0</v>
      </c>
      <c r="Q127" s="19">
        <v>0</v>
      </c>
      <c r="R127" s="20">
        <f t="shared" si="7"/>
        <v>0</v>
      </c>
      <c r="S127" s="19">
        <v>0</v>
      </c>
      <c r="T127" s="20">
        <f t="shared" si="8"/>
        <v>0</v>
      </c>
      <c r="U127" s="19">
        <v>0</v>
      </c>
      <c r="V127" s="19">
        <v>0</v>
      </c>
      <c r="W127" s="19">
        <v>0</v>
      </c>
      <c r="X127" s="19">
        <v>0</v>
      </c>
      <c r="Y127" s="20">
        <f t="shared" si="9"/>
        <v>0</v>
      </c>
      <c r="Z127" s="21">
        <f t="shared" si="10"/>
        <v>0</v>
      </c>
      <c r="AA127" s="122">
        <v>0</v>
      </c>
      <c r="AB127" s="139">
        <f t="shared" si="11"/>
        <v>0</v>
      </c>
      <c r="AC127" s="19">
        <v>0</v>
      </c>
      <c r="AD127" s="19">
        <v>0</v>
      </c>
      <c r="AE127" s="19">
        <v>0</v>
      </c>
      <c r="AF127" s="19">
        <v>0</v>
      </c>
      <c r="AG127" s="19">
        <v>0</v>
      </c>
      <c r="AH127" s="19">
        <v>0</v>
      </c>
      <c r="AI127" s="22">
        <v>0</v>
      </c>
    </row>
    <row r="128" spans="1:35" x14ac:dyDescent="0.25">
      <c r="A128" s="18" t="s">
        <v>370</v>
      </c>
      <c r="B128" s="19" t="s">
        <v>602</v>
      </c>
      <c r="C128" s="19">
        <v>0</v>
      </c>
      <c r="D128" s="19">
        <v>0</v>
      </c>
      <c r="E128" s="19">
        <v>0</v>
      </c>
      <c r="F128" s="19">
        <v>482</v>
      </c>
      <c r="G128" s="19">
        <v>254</v>
      </c>
      <c r="H128" s="19">
        <v>0</v>
      </c>
      <c r="I128" s="19">
        <v>0</v>
      </c>
      <c r="J128" s="19">
        <v>0</v>
      </c>
      <c r="K128" s="19">
        <v>468</v>
      </c>
      <c r="L128" s="19">
        <v>5758</v>
      </c>
      <c r="M128" s="19">
        <v>0</v>
      </c>
      <c r="N128" s="19">
        <v>0</v>
      </c>
      <c r="O128" s="19">
        <v>566</v>
      </c>
      <c r="P128" s="20">
        <f t="shared" si="6"/>
        <v>7528</v>
      </c>
      <c r="Q128" s="19">
        <v>0</v>
      </c>
      <c r="R128" s="20">
        <f t="shared" si="7"/>
        <v>0</v>
      </c>
      <c r="S128" s="19">
        <v>36743</v>
      </c>
      <c r="T128" s="20">
        <f t="shared" si="8"/>
        <v>566</v>
      </c>
      <c r="U128" s="19">
        <v>0</v>
      </c>
      <c r="V128" s="19">
        <v>0</v>
      </c>
      <c r="W128" s="19">
        <v>0</v>
      </c>
      <c r="X128" s="19">
        <v>-167</v>
      </c>
      <c r="Y128" s="20">
        <f t="shared" si="9"/>
        <v>733</v>
      </c>
      <c r="Z128" s="21">
        <f t="shared" si="10"/>
        <v>37476</v>
      </c>
      <c r="AA128" s="113">
        <v>42649</v>
      </c>
      <c r="AB128" s="139">
        <f t="shared" si="11"/>
        <v>5173</v>
      </c>
      <c r="AC128" s="19">
        <v>2671</v>
      </c>
      <c r="AD128" s="19">
        <v>3392</v>
      </c>
      <c r="AE128" s="19">
        <v>0</v>
      </c>
      <c r="AF128" s="19">
        <v>5758</v>
      </c>
      <c r="AG128" s="19">
        <v>0</v>
      </c>
      <c r="AH128" s="19">
        <v>0</v>
      </c>
      <c r="AI128" s="22">
        <v>0</v>
      </c>
    </row>
    <row r="129" spans="1:35" x14ac:dyDescent="0.25">
      <c r="A129" s="18" t="s">
        <v>189</v>
      </c>
      <c r="B129" s="19" t="s">
        <v>603</v>
      </c>
      <c r="C129" s="19">
        <v>0</v>
      </c>
      <c r="D129" s="19">
        <v>0</v>
      </c>
      <c r="E129" s="19">
        <v>0</v>
      </c>
      <c r="F129" s="19">
        <v>0</v>
      </c>
      <c r="G129" s="19">
        <v>0</v>
      </c>
      <c r="H129" s="19">
        <v>0</v>
      </c>
      <c r="I129" s="19">
        <v>0</v>
      </c>
      <c r="J129" s="19">
        <v>0</v>
      </c>
      <c r="K129" s="19">
        <v>0</v>
      </c>
      <c r="L129" s="19">
        <v>0</v>
      </c>
      <c r="M129" s="19">
        <v>0</v>
      </c>
      <c r="N129" s="19">
        <v>0</v>
      </c>
      <c r="O129" s="19">
        <v>0</v>
      </c>
      <c r="P129" s="20">
        <f t="shared" si="6"/>
        <v>0</v>
      </c>
      <c r="Q129" s="19">
        <v>0</v>
      </c>
      <c r="R129" s="20">
        <f t="shared" si="7"/>
        <v>0</v>
      </c>
      <c r="S129" s="19">
        <v>0</v>
      </c>
      <c r="T129" s="20">
        <f t="shared" si="8"/>
        <v>0</v>
      </c>
      <c r="U129" s="19">
        <v>0</v>
      </c>
      <c r="V129" s="19">
        <v>0</v>
      </c>
      <c r="W129" s="19">
        <v>0</v>
      </c>
      <c r="X129" s="19">
        <v>0</v>
      </c>
      <c r="Y129" s="20">
        <f t="shared" si="9"/>
        <v>0</v>
      </c>
      <c r="Z129" s="21">
        <f t="shared" si="10"/>
        <v>0</v>
      </c>
      <c r="AA129" s="139">
        <f t="shared" si="11"/>
        <v>0</v>
      </c>
      <c r="AB129" s="139">
        <f t="shared" si="11"/>
        <v>0</v>
      </c>
      <c r="AC129" s="19">
        <v>0</v>
      </c>
      <c r="AD129" s="19">
        <v>0</v>
      </c>
      <c r="AE129" s="19">
        <v>0</v>
      </c>
      <c r="AF129" s="19">
        <v>0</v>
      </c>
      <c r="AG129" s="19">
        <v>0</v>
      </c>
      <c r="AH129" s="19">
        <v>0</v>
      </c>
      <c r="AI129" s="22">
        <v>0</v>
      </c>
    </row>
    <row r="130" spans="1:35" x14ac:dyDescent="0.25">
      <c r="A130" s="18" t="s">
        <v>298</v>
      </c>
      <c r="B130" s="19" t="s">
        <v>604</v>
      </c>
      <c r="C130" s="19">
        <v>0</v>
      </c>
      <c r="D130" s="19">
        <v>0</v>
      </c>
      <c r="E130" s="19">
        <v>0</v>
      </c>
      <c r="F130" s="19">
        <v>0</v>
      </c>
      <c r="G130" s="19">
        <v>0</v>
      </c>
      <c r="H130" s="19">
        <v>0</v>
      </c>
      <c r="I130" s="19">
        <v>0</v>
      </c>
      <c r="J130" s="19">
        <v>0</v>
      </c>
      <c r="K130" s="19">
        <v>0</v>
      </c>
      <c r="L130" s="19">
        <v>0</v>
      </c>
      <c r="M130" s="19">
        <v>0</v>
      </c>
      <c r="N130" s="19">
        <v>0</v>
      </c>
      <c r="O130" s="19">
        <v>0</v>
      </c>
      <c r="P130" s="20">
        <f t="shared" si="6"/>
        <v>0</v>
      </c>
      <c r="Q130" s="19">
        <v>0</v>
      </c>
      <c r="R130" s="20">
        <f t="shared" si="7"/>
        <v>0</v>
      </c>
      <c r="S130" s="19">
        <v>0</v>
      </c>
      <c r="T130" s="20">
        <f t="shared" si="8"/>
        <v>0</v>
      </c>
      <c r="U130" s="19">
        <v>0</v>
      </c>
      <c r="V130" s="19">
        <v>0</v>
      </c>
      <c r="W130" s="19">
        <v>0</v>
      </c>
      <c r="X130" s="19">
        <v>0</v>
      </c>
      <c r="Y130" s="20">
        <f t="shared" si="9"/>
        <v>0</v>
      </c>
      <c r="Z130" s="21">
        <f t="shared" si="10"/>
        <v>0</v>
      </c>
      <c r="AA130" s="139">
        <f t="shared" si="11"/>
        <v>0</v>
      </c>
      <c r="AB130" s="139">
        <f t="shared" si="11"/>
        <v>0</v>
      </c>
      <c r="AC130" s="19">
        <v>0</v>
      </c>
      <c r="AD130" s="19">
        <v>0</v>
      </c>
      <c r="AE130" s="19">
        <v>0</v>
      </c>
      <c r="AF130" s="19">
        <v>0</v>
      </c>
      <c r="AG130" s="19">
        <v>0</v>
      </c>
      <c r="AH130" s="19">
        <v>0</v>
      </c>
      <c r="AI130" s="22">
        <v>0</v>
      </c>
    </row>
    <row r="131" spans="1:35" x14ac:dyDescent="0.25">
      <c r="A131" s="18" t="s">
        <v>241</v>
      </c>
      <c r="B131" s="19" t="s">
        <v>605</v>
      </c>
      <c r="C131" s="19">
        <v>0</v>
      </c>
      <c r="D131" s="19">
        <v>0</v>
      </c>
      <c r="E131" s="19">
        <v>0</v>
      </c>
      <c r="F131" s="19">
        <v>0</v>
      </c>
      <c r="G131" s="19">
        <v>0</v>
      </c>
      <c r="H131" s="19">
        <v>0</v>
      </c>
      <c r="I131" s="19">
        <v>0</v>
      </c>
      <c r="J131" s="19">
        <v>0</v>
      </c>
      <c r="K131" s="19">
        <v>0</v>
      </c>
      <c r="L131" s="19">
        <v>0</v>
      </c>
      <c r="M131" s="19">
        <v>0</v>
      </c>
      <c r="N131" s="19">
        <v>0</v>
      </c>
      <c r="O131" s="19">
        <v>0</v>
      </c>
      <c r="P131" s="20">
        <f t="shared" si="6"/>
        <v>0</v>
      </c>
      <c r="Q131" s="19">
        <v>0</v>
      </c>
      <c r="R131" s="20">
        <f t="shared" si="7"/>
        <v>0</v>
      </c>
      <c r="S131" s="19">
        <v>0</v>
      </c>
      <c r="T131" s="20">
        <f t="shared" si="8"/>
        <v>0</v>
      </c>
      <c r="U131" s="19">
        <v>0</v>
      </c>
      <c r="V131" s="19">
        <v>0</v>
      </c>
      <c r="W131" s="19">
        <v>0</v>
      </c>
      <c r="X131" s="19">
        <v>0</v>
      </c>
      <c r="Y131" s="20">
        <f t="shared" si="9"/>
        <v>0</v>
      </c>
      <c r="Z131" s="21">
        <f t="shared" si="10"/>
        <v>0</v>
      </c>
      <c r="AA131" s="139">
        <f t="shared" si="11"/>
        <v>0</v>
      </c>
      <c r="AB131" s="139">
        <f t="shared" si="11"/>
        <v>0</v>
      </c>
      <c r="AC131" s="19">
        <v>0</v>
      </c>
      <c r="AD131" s="19">
        <v>0</v>
      </c>
      <c r="AE131" s="19">
        <v>0</v>
      </c>
      <c r="AF131" s="19">
        <v>0</v>
      </c>
      <c r="AG131" s="19">
        <v>0</v>
      </c>
      <c r="AH131" s="19">
        <v>0</v>
      </c>
      <c r="AI131" s="22">
        <v>0</v>
      </c>
    </row>
    <row r="132" spans="1:35" x14ac:dyDescent="0.25">
      <c r="A132" s="18" t="s">
        <v>409</v>
      </c>
      <c r="B132" s="19" t="s">
        <v>606</v>
      </c>
      <c r="C132" s="19">
        <v>0</v>
      </c>
      <c r="D132" s="19">
        <v>16400</v>
      </c>
      <c r="E132" s="19">
        <v>0</v>
      </c>
      <c r="F132" s="19">
        <v>0</v>
      </c>
      <c r="G132" s="19">
        <v>0</v>
      </c>
      <c r="H132" s="19">
        <v>0</v>
      </c>
      <c r="I132" s="19">
        <v>0</v>
      </c>
      <c r="J132" s="19">
        <v>6560</v>
      </c>
      <c r="K132" s="19">
        <v>0</v>
      </c>
      <c r="L132" s="19">
        <v>13513</v>
      </c>
      <c r="M132" s="19">
        <v>0</v>
      </c>
      <c r="N132" s="19">
        <v>0</v>
      </c>
      <c r="O132" s="19">
        <v>2522</v>
      </c>
      <c r="P132" s="20">
        <f t="shared" si="6"/>
        <v>38995</v>
      </c>
      <c r="Q132" s="19">
        <v>0</v>
      </c>
      <c r="R132" s="20">
        <f t="shared" si="7"/>
        <v>0</v>
      </c>
      <c r="S132" s="19">
        <v>164430</v>
      </c>
      <c r="T132" s="20">
        <f t="shared" si="8"/>
        <v>2522</v>
      </c>
      <c r="U132" s="19">
        <v>0</v>
      </c>
      <c r="V132" s="19">
        <v>0</v>
      </c>
      <c r="W132" s="19">
        <v>0</v>
      </c>
      <c r="X132" s="19">
        <v>0</v>
      </c>
      <c r="Y132" s="20">
        <f t="shared" si="9"/>
        <v>2522</v>
      </c>
      <c r="Z132" s="21">
        <f t="shared" si="10"/>
        <v>166952</v>
      </c>
      <c r="AA132" s="113">
        <v>198015</v>
      </c>
      <c r="AB132" s="139">
        <f t="shared" si="11"/>
        <v>31063</v>
      </c>
      <c r="AC132" s="19">
        <v>7686</v>
      </c>
      <c r="AD132" s="19">
        <v>14344</v>
      </c>
      <c r="AE132" s="19">
        <v>0</v>
      </c>
      <c r="AF132" s="19">
        <v>13513</v>
      </c>
      <c r="AG132" s="19">
        <v>0</v>
      </c>
      <c r="AH132" s="19">
        <v>0</v>
      </c>
      <c r="AI132" s="22">
        <v>8517</v>
      </c>
    </row>
    <row r="133" spans="1:35" x14ac:dyDescent="0.25">
      <c r="A133" s="18" t="s">
        <v>299</v>
      </c>
      <c r="B133" s="19" t="s">
        <v>607</v>
      </c>
      <c r="C133" s="19">
        <v>0</v>
      </c>
      <c r="D133" s="19">
        <v>0</v>
      </c>
      <c r="E133" s="19">
        <v>0</v>
      </c>
      <c r="F133" s="19">
        <v>0</v>
      </c>
      <c r="G133" s="19">
        <v>0</v>
      </c>
      <c r="H133" s="19">
        <v>0</v>
      </c>
      <c r="I133" s="19">
        <v>0</v>
      </c>
      <c r="J133" s="19">
        <v>102</v>
      </c>
      <c r="K133" s="19">
        <v>0</v>
      </c>
      <c r="L133" s="19">
        <v>6144</v>
      </c>
      <c r="M133" s="19">
        <v>0</v>
      </c>
      <c r="N133" s="19">
        <v>0</v>
      </c>
      <c r="O133" s="19">
        <v>0</v>
      </c>
      <c r="P133" s="20">
        <f t="shared" si="6"/>
        <v>6246</v>
      </c>
      <c r="Q133" s="19">
        <v>0</v>
      </c>
      <c r="R133" s="20">
        <f t="shared" si="7"/>
        <v>0</v>
      </c>
      <c r="S133" s="19">
        <v>155100</v>
      </c>
      <c r="T133" s="20">
        <f t="shared" si="8"/>
        <v>0</v>
      </c>
      <c r="U133" s="19">
        <v>0</v>
      </c>
      <c r="V133" s="19">
        <v>0</v>
      </c>
      <c r="W133" s="19">
        <v>0</v>
      </c>
      <c r="X133" s="19">
        <v>0</v>
      </c>
      <c r="Y133" s="20">
        <f t="shared" si="9"/>
        <v>0</v>
      </c>
      <c r="Z133" s="21">
        <f t="shared" si="10"/>
        <v>155100</v>
      </c>
      <c r="AA133" s="113">
        <v>185457</v>
      </c>
      <c r="AB133" s="139">
        <f t="shared" si="11"/>
        <v>30357</v>
      </c>
      <c r="AC133" s="19">
        <v>0</v>
      </c>
      <c r="AD133" s="19">
        <v>0</v>
      </c>
      <c r="AE133" s="19">
        <v>0</v>
      </c>
      <c r="AF133" s="19">
        <v>6144</v>
      </c>
      <c r="AG133" s="19">
        <v>0</v>
      </c>
      <c r="AH133" s="19">
        <v>0</v>
      </c>
      <c r="AI133" s="22">
        <v>0</v>
      </c>
    </row>
    <row r="134" spans="1:35" x14ac:dyDescent="0.25">
      <c r="A134" s="18" t="s">
        <v>199</v>
      </c>
      <c r="B134" s="19" t="s">
        <v>608</v>
      </c>
      <c r="C134" s="19">
        <v>0</v>
      </c>
      <c r="D134" s="19">
        <v>0</v>
      </c>
      <c r="E134" s="19">
        <v>0</v>
      </c>
      <c r="F134" s="19">
        <v>0</v>
      </c>
      <c r="G134" s="19">
        <v>0</v>
      </c>
      <c r="H134" s="19">
        <v>0</v>
      </c>
      <c r="I134" s="19">
        <v>0</v>
      </c>
      <c r="J134" s="19">
        <v>0</v>
      </c>
      <c r="K134" s="19">
        <v>0</v>
      </c>
      <c r="L134" s="19">
        <v>0</v>
      </c>
      <c r="M134" s="19">
        <v>0</v>
      </c>
      <c r="N134" s="19">
        <v>0</v>
      </c>
      <c r="O134" s="19">
        <v>0</v>
      </c>
      <c r="P134" s="20">
        <f t="shared" si="6"/>
        <v>0</v>
      </c>
      <c r="Q134" s="19">
        <v>0</v>
      </c>
      <c r="R134" s="20">
        <f t="shared" si="7"/>
        <v>0</v>
      </c>
      <c r="S134" s="19">
        <v>0</v>
      </c>
      <c r="T134" s="20">
        <f t="shared" si="8"/>
        <v>0</v>
      </c>
      <c r="U134" s="19">
        <v>0</v>
      </c>
      <c r="V134" s="19">
        <v>0</v>
      </c>
      <c r="W134" s="19">
        <v>0</v>
      </c>
      <c r="X134" s="19">
        <v>0</v>
      </c>
      <c r="Y134" s="20">
        <f t="shared" si="9"/>
        <v>0</v>
      </c>
      <c r="Z134" s="21">
        <f t="shared" si="10"/>
        <v>0</v>
      </c>
      <c r="AA134" s="139">
        <f t="shared" si="11"/>
        <v>0</v>
      </c>
      <c r="AB134" s="139">
        <f t="shared" si="11"/>
        <v>0</v>
      </c>
      <c r="AC134" s="19">
        <v>0</v>
      </c>
      <c r="AD134" s="19">
        <v>0</v>
      </c>
      <c r="AE134" s="19">
        <v>0</v>
      </c>
      <c r="AF134" s="19">
        <v>0</v>
      </c>
      <c r="AG134" s="19">
        <v>0</v>
      </c>
      <c r="AH134" s="19">
        <v>0</v>
      </c>
      <c r="AI134" s="22">
        <v>0</v>
      </c>
    </row>
    <row r="135" spans="1:35" x14ac:dyDescent="0.25">
      <c r="A135" s="18" t="s">
        <v>426</v>
      </c>
      <c r="B135" s="19" t="s">
        <v>609</v>
      </c>
      <c r="C135" s="19">
        <v>0</v>
      </c>
      <c r="D135" s="19">
        <v>0</v>
      </c>
      <c r="E135" s="19">
        <v>0</v>
      </c>
      <c r="F135" s="19">
        <v>0</v>
      </c>
      <c r="G135" s="19">
        <v>0</v>
      </c>
      <c r="H135" s="19">
        <v>0</v>
      </c>
      <c r="I135" s="19">
        <v>0</v>
      </c>
      <c r="J135" s="19">
        <v>0</v>
      </c>
      <c r="K135" s="19">
        <v>0</v>
      </c>
      <c r="L135" s="19">
        <v>0</v>
      </c>
      <c r="M135" s="19">
        <v>0</v>
      </c>
      <c r="N135" s="19">
        <v>0</v>
      </c>
      <c r="O135" s="19">
        <v>0</v>
      </c>
      <c r="P135" s="20">
        <f t="shared" si="6"/>
        <v>0</v>
      </c>
      <c r="Q135" s="19">
        <v>0</v>
      </c>
      <c r="R135" s="20">
        <f t="shared" si="7"/>
        <v>0</v>
      </c>
      <c r="S135" s="19">
        <v>0</v>
      </c>
      <c r="T135" s="20">
        <f t="shared" si="8"/>
        <v>0</v>
      </c>
      <c r="U135" s="19">
        <v>0</v>
      </c>
      <c r="V135" s="19">
        <v>0</v>
      </c>
      <c r="W135" s="19">
        <v>0</v>
      </c>
      <c r="X135" s="19">
        <v>0</v>
      </c>
      <c r="Y135" s="20">
        <f t="shared" ref="Y135:Y198" si="12">T135-(U135+V135+W135+X135)</f>
        <v>0</v>
      </c>
      <c r="Z135" s="21">
        <f t="shared" ref="Z135:Z198" si="13">S135+Y135</f>
        <v>0</v>
      </c>
      <c r="AA135" s="139">
        <f t="shared" si="11"/>
        <v>0</v>
      </c>
      <c r="AB135" s="139">
        <f t="shared" si="11"/>
        <v>0</v>
      </c>
      <c r="AC135" s="19">
        <v>0</v>
      </c>
      <c r="AD135" s="19">
        <v>0</v>
      </c>
      <c r="AE135" s="19">
        <v>0</v>
      </c>
      <c r="AF135" s="19">
        <v>0</v>
      </c>
      <c r="AG135" s="19">
        <v>0</v>
      </c>
      <c r="AH135" s="19">
        <v>0</v>
      </c>
      <c r="AI135" s="22">
        <v>0</v>
      </c>
    </row>
    <row r="136" spans="1:35" x14ac:dyDescent="0.25">
      <c r="A136" s="18" t="s">
        <v>458</v>
      </c>
      <c r="B136" s="19" t="s">
        <v>610</v>
      </c>
      <c r="C136" s="19">
        <v>0</v>
      </c>
      <c r="D136" s="19">
        <v>0</v>
      </c>
      <c r="E136" s="19">
        <v>0</v>
      </c>
      <c r="F136" s="19">
        <v>0</v>
      </c>
      <c r="G136" s="19">
        <v>0</v>
      </c>
      <c r="H136" s="19">
        <v>0</v>
      </c>
      <c r="I136" s="19">
        <v>0</v>
      </c>
      <c r="J136" s="19">
        <v>0</v>
      </c>
      <c r="K136" s="19">
        <v>0</v>
      </c>
      <c r="L136" s="19">
        <v>0</v>
      </c>
      <c r="M136" s="19">
        <v>0</v>
      </c>
      <c r="N136" s="19">
        <v>0</v>
      </c>
      <c r="O136" s="19">
        <v>0</v>
      </c>
      <c r="P136" s="20">
        <f t="shared" ref="P136:P199" si="14">SUM(D136:O136)</f>
        <v>0</v>
      </c>
      <c r="Q136" s="19">
        <v>27155</v>
      </c>
      <c r="R136" s="20">
        <f t="shared" ref="R136:R199" si="15">SUM(Q136:Q136)</f>
        <v>27155</v>
      </c>
      <c r="S136" s="19">
        <v>0</v>
      </c>
      <c r="T136" s="20">
        <f t="shared" ref="T136:T199" si="16">O136</f>
        <v>0</v>
      </c>
      <c r="U136" s="19">
        <v>0</v>
      </c>
      <c r="V136" s="19">
        <v>0</v>
      </c>
      <c r="W136" s="19">
        <v>0</v>
      </c>
      <c r="X136" s="19">
        <v>0</v>
      </c>
      <c r="Y136" s="20">
        <f t="shared" si="12"/>
        <v>0</v>
      </c>
      <c r="Z136" s="21">
        <f t="shared" si="13"/>
        <v>0</v>
      </c>
      <c r="AA136" s="139">
        <f t="shared" si="11"/>
        <v>0</v>
      </c>
      <c r="AB136" s="139">
        <f t="shared" si="11"/>
        <v>0</v>
      </c>
      <c r="AC136" s="19">
        <v>0</v>
      </c>
      <c r="AD136" s="19">
        <v>0</v>
      </c>
      <c r="AE136" s="19">
        <v>0</v>
      </c>
      <c r="AF136" s="19">
        <v>0</v>
      </c>
      <c r="AG136" s="19">
        <v>0</v>
      </c>
      <c r="AH136" s="19">
        <v>0</v>
      </c>
      <c r="AI136" s="22">
        <v>0</v>
      </c>
    </row>
    <row r="137" spans="1:35" x14ac:dyDescent="0.25">
      <c r="A137" s="18" t="s">
        <v>79</v>
      </c>
      <c r="B137" s="19" t="s">
        <v>611</v>
      </c>
      <c r="C137" s="19">
        <v>0</v>
      </c>
      <c r="D137" s="19">
        <v>0</v>
      </c>
      <c r="E137" s="19">
        <v>0</v>
      </c>
      <c r="F137" s="19">
        <v>0</v>
      </c>
      <c r="G137" s="19">
        <v>0</v>
      </c>
      <c r="H137" s="19">
        <v>0</v>
      </c>
      <c r="I137" s="19">
        <v>0</v>
      </c>
      <c r="J137" s="19">
        <v>0</v>
      </c>
      <c r="K137" s="19">
        <v>0</v>
      </c>
      <c r="L137" s="19">
        <v>0</v>
      </c>
      <c r="M137" s="19">
        <v>0</v>
      </c>
      <c r="N137" s="19">
        <v>0</v>
      </c>
      <c r="O137" s="19">
        <v>0</v>
      </c>
      <c r="P137" s="20">
        <f t="shared" si="14"/>
        <v>0</v>
      </c>
      <c r="Q137" s="19">
        <v>0</v>
      </c>
      <c r="R137" s="20">
        <f t="shared" si="15"/>
        <v>0</v>
      </c>
      <c r="S137" s="19">
        <v>0</v>
      </c>
      <c r="T137" s="20">
        <f t="shared" si="16"/>
        <v>0</v>
      </c>
      <c r="U137" s="19">
        <v>0</v>
      </c>
      <c r="V137" s="19">
        <v>0</v>
      </c>
      <c r="W137" s="19">
        <v>0</v>
      </c>
      <c r="X137" s="19">
        <v>0</v>
      </c>
      <c r="Y137" s="20">
        <f t="shared" si="12"/>
        <v>0</v>
      </c>
      <c r="Z137" s="21">
        <f t="shared" si="13"/>
        <v>0</v>
      </c>
      <c r="AA137" s="122">
        <v>0</v>
      </c>
      <c r="AB137" s="139">
        <f t="shared" ref="AB137:AB200" si="17">AA137-Z137</f>
        <v>0</v>
      </c>
      <c r="AC137" s="19">
        <v>0</v>
      </c>
      <c r="AD137" s="19">
        <v>0</v>
      </c>
      <c r="AE137" s="19">
        <v>0</v>
      </c>
      <c r="AF137" s="19">
        <v>0</v>
      </c>
      <c r="AG137" s="19">
        <v>0</v>
      </c>
      <c r="AH137" s="19">
        <v>0</v>
      </c>
      <c r="AI137" s="22">
        <v>0</v>
      </c>
    </row>
    <row r="138" spans="1:35" x14ac:dyDescent="0.25">
      <c r="A138" s="18" t="s">
        <v>427</v>
      </c>
      <c r="B138" s="19" t="s">
        <v>612</v>
      </c>
      <c r="C138" s="19">
        <v>0</v>
      </c>
      <c r="D138" s="19">
        <v>0</v>
      </c>
      <c r="E138" s="19">
        <v>0</v>
      </c>
      <c r="F138" s="19">
        <v>0</v>
      </c>
      <c r="G138" s="19">
        <v>0</v>
      </c>
      <c r="H138" s="19">
        <v>0</v>
      </c>
      <c r="I138" s="19">
        <v>0</v>
      </c>
      <c r="J138" s="19">
        <v>0</v>
      </c>
      <c r="K138" s="19">
        <v>0</v>
      </c>
      <c r="L138" s="19">
        <v>0</v>
      </c>
      <c r="M138" s="19">
        <v>0</v>
      </c>
      <c r="N138" s="19">
        <v>0</v>
      </c>
      <c r="O138" s="19">
        <v>0</v>
      </c>
      <c r="P138" s="20">
        <f t="shared" si="14"/>
        <v>0</v>
      </c>
      <c r="Q138" s="19">
        <v>0</v>
      </c>
      <c r="R138" s="20">
        <f t="shared" si="15"/>
        <v>0</v>
      </c>
      <c r="S138" s="19">
        <v>0</v>
      </c>
      <c r="T138" s="20">
        <f t="shared" si="16"/>
        <v>0</v>
      </c>
      <c r="U138" s="19">
        <v>0</v>
      </c>
      <c r="V138" s="19">
        <v>0</v>
      </c>
      <c r="W138" s="19">
        <v>0</v>
      </c>
      <c r="X138" s="19">
        <v>0</v>
      </c>
      <c r="Y138" s="20">
        <f t="shared" si="12"/>
        <v>0</v>
      </c>
      <c r="Z138" s="21">
        <f t="shared" si="13"/>
        <v>0</v>
      </c>
      <c r="AA138" s="122">
        <v>0</v>
      </c>
      <c r="AB138" s="139">
        <f t="shared" si="17"/>
        <v>0</v>
      </c>
      <c r="AC138" s="19">
        <v>0</v>
      </c>
      <c r="AD138" s="19">
        <v>0</v>
      </c>
      <c r="AE138" s="19">
        <v>0</v>
      </c>
      <c r="AF138" s="19">
        <v>0</v>
      </c>
      <c r="AG138" s="19">
        <v>0</v>
      </c>
      <c r="AH138" s="19">
        <v>0</v>
      </c>
      <c r="AI138" s="22">
        <v>0</v>
      </c>
    </row>
    <row r="139" spans="1:35" x14ac:dyDescent="0.25">
      <c r="A139" s="18" t="s">
        <v>329</v>
      </c>
      <c r="B139" s="19" t="s">
        <v>613</v>
      </c>
      <c r="C139" s="19">
        <v>7453</v>
      </c>
      <c r="D139" s="19">
        <v>0</v>
      </c>
      <c r="E139" s="19">
        <v>0</v>
      </c>
      <c r="F139" s="19">
        <v>214</v>
      </c>
      <c r="G139" s="19">
        <v>0</v>
      </c>
      <c r="H139" s="19">
        <v>0</v>
      </c>
      <c r="I139" s="19">
        <v>0</v>
      </c>
      <c r="J139" s="19">
        <v>822</v>
      </c>
      <c r="K139" s="19">
        <v>5608</v>
      </c>
      <c r="L139" s="19">
        <v>809</v>
      </c>
      <c r="M139" s="19">
        <v>0</v>
      </c>
      <c r="N139" s="19">
        <v>0</v>
      </c>
      <c r="O139" s="19">
        <v>0</v>
      </c>
      <c r="P139" s="20">
        <f t="shared" si="14"/>
        <v>7453</v>
      </c>
      <c r="Q139" s="19">
        <v>0</v>
      </c>
      <c r="R139" s="20">
        <f t="shared" si="15"/>
        <v>0</v>
      </c>
      <c r="S139" s="19">
        <v>57882</v>
      </c>
      <c r="T139" s="20">
        <f t="shared" si="16"/>
        <v>0</v>
      </c>
      <c r="U139" s="19">
        <v>0</v>
      </c>
      <c r="V139" s="19">
        <v>0</v>
      </c>
      <c r="W139" s="19">
        <v>0</v>
      </c>
      <c r="X139" s="19">
        <v>0</v>
      </c>
      <c r="Y139" s="20">
        <f t="shared" si="12"/>
        <v>0</v>
      </c>
      <c r="Z139" s="21">
        <f t="shared" si="13"/>
        <v>57882</v>
      </c>
      <c r="AA139" s="113">
        <v>56885</v>
      </c>
      <c r="AB139" s="139">
        <f t="shared" si="17"/>
        <v>-997</v>
      </c>
      <c r="AC139" s="19">
        <v>2270</v>
      </c>
      <c r="AD139" s="19">
        <v>2323</v>
      </c>
      <c r="AE139" s="19">
        <v>0</v>
      </c>
      <c r="AF139" s="19">
        <v>809</v>
      </c>
      <c r="AG139" s="19">
        <v>0</v>
      </c>
      <c r="AH139" s="19">
        <v>0</v>
      </c>
      <c r="AI139" s="22">
        <v>3784</v>
      </c>
    </row>
    <row r="140" spans="1:35" x14ac:dyDescent="0.25">
      <c r="A140" s="18" t="s">
        <v>351</v>
      </c>
      <c r="B140" s="19" t="s">
        <v>614</v>
      </c>
      <c r="C140" s="19">
        <v>0</v>
      </c>
      <c r="D140" s="19">
        <v>0</v>
      </c>
      <c r="E140" s="19">
        <v>0</v>
      </c>
      <c r="F140" s="19">
        <v>0</v>
      </c>
      <c r="G140" s="19">
        <v>0</v>
      </c>
      <c r="H140" s="19">
        <v>0</v>
      </c>
      <c r="I140" s="19">
        <v>0</v>
      </c>
      <c r="J140" s="19">
        <v>0</v>
      </c>
      <c r="K140" s="19">
        <v>0</v>
      </c>
      <c r="L140" s="19">
        <v>0</v>
      </c>
      <c r="M140" s="19">
        <v>0</v>
      </c>
      <c r="N140" s="19">
        <v>0</v>
      </c>
      <c r="O140" s="19">
        <v>0</v>
      </c>
      <c r="P140" s="20">
        <f t="shared" si="14"/>
        <v>0</v>
      </c>
      <c r="Q140" s="19">
        <v>0</v>
      </c>
      <c r="R140" s="20">
        <f t="shared" si="15"/>
        <v>0</v>
      </c>
      <c r="S140" s="19">
        <v>0</v>
      </c>
      <c r="T140" s="20">
        <f t="shared" si="16"/>
        <v>0</v>
      </c>
      <c r="U140" s="19">
        <v>0</v>
      </c>
      <c r="V140" s="19">
        <v>0</v>
      </c>
      <c r="W140" s="19">
        <v>0</v>
      </c>
      <c r="X140" s="19">
        <v>0</v>
      </c>
      <c r="Y140" s="20">
        <f t="shared" si="12"/>
        <v>0</v>
      </c>
      <c r="Z140" s="21">
        <f t="shared" si="13"/>
        <v>0</v>
      </c>
      <c r="AA140" s="122">
        <v>0</v>
      </c>
      <c r="AB140" s="139">
        <f t="shared" si="17"/>
        <v>0</v>
      </c>
      <c r="AC140" s="19">
        <v>0</v>
      </c>
      <c r="AD140" s="19">
        <v>0</v>
      </c>
      <c r="AE140" s="19">
        <v>0</v>
      </c>
      <c r="AF140" s="19">
        <v>0</v>
      </c>
      <c r="AG140" s="19">
        <v>0</v>
      </c>
      <c r="AH140" s="19">
        <v>0</v>
      </c>
      <c r="AI140" s="22">
        <v>0</v>
      </c>
    </row>
    <row r="141" spans="1:35" ht="17.399999999999999" x14ac:dyDescent="0.25">
      <c r="A141" s="18" t="s">
        <v>203</v>
      </c>
      <c r="B141" s="19" t="s">
        <v>615</v>
      </c>
      <c r="C141" s="19">
        <v>2377</v>
      </c>
      <c r="D141" s="19">
        <v>313</v>
      </c>
      <c r="E141" s="19">
        <v>0</v>
      </c>
      <c r="F141" s="19">
        <v>0</v>
      </c>
      <c r="G141" s="19">
        <v>0</v>
      </c>
      <c r="H141" s="19">
        <v>0</v>
      </c>
      <c r="I141" s="19">
        <v>0</v>
      </c>
      <c r="J141" s="19">
        <v>19</v>
      </c>
      <c r="K141" s="19">
        <v>0</v>
      </c>
      <c r="L141" s="19">
        <v>2045</v>
      </c>
      <c r="M141" s="19">
        <v>0</v>
      </c>
      <c r="N141" s="19">
        <v>0</v>
      </c>
      <c r="O141" s="19">
        <v>0</v>
      </c>
      <c r="P141" s="20">
        <f t="shared" si="14"/>
        <v>2377</v>
      </c>
      <c r="Q141" s="19">
        <v>0</v>
      </c>
      <c r="R141" s="20">
        <f t="shared" si="15"/>
        <v>0</v>
      </c>
      <c r="S141" s="39">
        <v>53805</v>
      </c>
      <c r="T141" s="20">
        <f t="shared" si="16"/>
        <v>0</v>
      </c>
      <c r="U141" s="19">
        <v>0</v>
      </c>
      <c r="V141" s="19">
        <v>0</v>
      </c>
      <c r="W141" s="19">
        <v>0</v>
      </c>
      <c r="X141" s="40">
        <v>357</v>
      </c>
      <c r="Y141" s="20">
        <f t="shared" si="12"/>
        <v>-357</v>
      </c>
      <c r="Z141" s="21">
        <f t="shared" si="13"/>
        <v>53448</v>
      </c>
      <c r="AA141" s="113">
        <v>56851</v>
      </c>
      <c r="AB141" s="139">
        <f t="shared" si="17"/>
        <v>3403</v>
      </c>
      <c r="AC141" s="19">
        <v>2650</v>
      </c>
      <c r="AD141" s="19">
        <v>2443</v>
      </c>
      <c r="AE141" s="19">
        <v>0</v>
      </c>
      <c r="AF141" s="19">
        <v>2045</v>
      </c>
      <c r="AG141" s="19">
        <v>0</v>
      </c>
      <c r="AH141" s="19">
        <v>0</v>
      </c>
      <c r="AI141" s="22">
        <v>3048</v>
      </c>
    </row>
    <row r="142" spans="1:35" x14ac:dyDescent="0.25">
      <c r="A142" s="18" t="s">
        <v>410</v>
      </c>
      <c r="B142" s="19" t="s">
        <v>616</v>
      </c>
      <c r="C142" s="19">
        <v>0</v>
      </c>
      <c r="D142" s="19">
        <v>0</v>
      </c>
      <c r="E142" s="19">
        <v>0</v>
      </c>
      <c r="F142" s="19">
        <v>0</v>
      </c>
      <c r="G142" s="19">
        <v>0</v>
      </c>
      <c r="H142" s="19">
        <v>0</v>
      </c>
      <c r="I142" s="19">
        <v>0</v>
      </c>
      <c r="J142" s="19">
        <v>0</v>
      </c>
      <c r="K142" s="19">
        <v>0</v>
      </c>
      <c r="L142" s="19">
        <v>0</v>
      </c>
      <c r="M142" s="19">
        <v>0</v>
      </c>
      <c r="N142" s="19">
        <v>0</v>
      </c>
      <c r="O142" s="19">
        <v>0</v>
      </c>
      <c r="P142" s="20">
        <f t="shared" si="14"/>
        <v>0</v>
      </c>
      <c r="Q142" s="19">
        <v>0</v>
      </c>
      <c r="R142" s="20">
        <f t="shared" si="15"/>
        <v>0</v>
      </c>
      <c r="S142" s="19">
        <v>0</v>
      </c>
      <c r="T142" s="20">
        <f t="shared" si="16"/>
        <v>0</v>
      </c>
      <c r="U142" s="19">
        <v>0</v>
      </c>
      <c r="V142" s="19">
        <v>0</v>
      </c>
      <c r="W142" s="19">
        <v>0</v>
      </c>
      <c r="X142" s="19">
        <v>0</v>
      </c>
      <c r="Y142" s="20">
        <f t="shared" si="12"/>
        <v>0</v>
      </c>
      <c r="Z142" s="21">
        <f t="shared" si="13"/>
        <v>0</v>
      </c>
      <c r="AA142" s="139">
        <f t="shared" ref="AA142:AA144" si="18">Z142-Y142</f>
        <v>0</v>
      </c>
      <c r="AB142" s="139">
        <f t="shared" si="17"/>
        <v>0</v>
      </c>
      <c r="AC142" s="19">
        <v>0</v>
      </c>
      <c r="AD142" s="19">
        <v>0</v>
      </c>
      <c r="AE142" s="19">
        <v>0</v>
      </c>
      <c r="AF142" s="19">
        <v>0</v>
      </c>
      <c r="AG142" s="19">
        <v>0</v>
      </c>
      <c r="AH142" s="19">
        <v>0</v>
      </c>
      <c r="AI142" s="22">
        <v>0</v>
      </c>
    </row>
    <row r="143" spans="1:35" x14ac:dyDescent="0.25">
      <c r="A143" s="18" t="s">
        <v>263</v>
      </c>
      <c r="B143" s="19" t="s">
        <v>617</v>
      </c>
      <c r="C143" s="19">
        <v>0</v>
      </c>
      <c r="D143" s="19">
        <v>0</v>
      </c>
      <c r="E143" s="19">
        <v>0</v>
      </c>
      <c r="F143" s="19">
        <v>0</v>
      </c>
      <c r="G143" s="19">
        <v>0</v>
      </c>
      <c r="H143" s="19">
        <v>0</v>
      </c>
      <c r="I143" s="19">
        <v>0</v>
      </c>
      <c r="J143" s="19">
        <v>0</v>
      </c>
      <c r="K143" s="19">
        <v>0</v>
      </c>
      <c r="L143" s="19">
        <v>0</v>
      </c>
      <c r="M143" s="19">
        <v>0</v>
      </c>
      <c r="N143" s="19">
        <v>0</v>
      </c>
      <c r="O143" s="19">
        <v>0</v>
      </c>
      <c r="P143" s="20">
        <f t="shared" si="14"/>
        <v>0</v>
      </c>
      <c r="Q143" s="19">
        <v>0</v>
      </c>
      <c r="R143" s="20">
        <f t="shared" si="15"/>
        <v>0</v>
      </c>
      <c r="S143" s="19">
        <v>0</v>
      </c>
      <c r="T143" s="20">
        <f t="shared" si="16"/>
        <v>0</v>
      </c>
      <c r="U143" s="19">
        <v>0</v>
      </c>
      <c r="V143" s="19">
        <v>0</v>
      </c>
      <c r="W143" s="19">
        <v>0</v>
      </c>
      <c r="X143" s="19">
        <v>0</v>
      </c>
      <c r="Y143" s="20">
        <f t="shared" si="12"/>
        <v>0</v>
      </c>
      <c r="Z143" s="21">
        <f t="shared" si="13"/>
        <v>0</v>
      </c>
      <c r="AA143" s="139">
        <f t="shared" si="18"/>
        <v>0</v>
      </c>
      <c r="AB143" s="139">
        <f t="shared" si="17"/>
        <v>0</v>
      </c>
      <c r="AC143" s="19">
        <v>0</v>
      </c>
      <c r="AD143" s="19">
        <v>0</v>
      </c>
      <c r="AE143" s="19">
        <v>0</v>
      </c>
      <c r="AF143" s="19">
        <v>0</v>
      </c>
      <c r="AG143" s="19">
        <v>0</v>
      </c>
      <c r="AH143" s="19">
        <v>0</v>
      </c>
      <c r="AI143" s="22">
        <v>0</v>
      </c>
    </row>
    <row r="144" spans="1:35" x14ac:dyDescent="0.25">
      <c r="A144" s="18" t="s">
        <v>435</v>
      </c>
      <c r="B144" s="19" t="s">
        <v>618</v>
      </c>
      <c r="C144" s="19">
        <v>0</v>
      </c>
      <c r="D144" s="19">
        <v>0</v>
      </c>
      <c r="E144" s="19">
        <v>0</v>
      </c>
      <c r="F144" s="19">
        <v>0</v>
      </c>
      <c r="G144" s="19">
        <v>0</v>
      </c>
      <c r="H144" s="19">
        <v>0</v>
      </c>
      <c r="I144" s="19">
        <v>0</v>
      </c>
      <c r="J144" s="19">
        <v>0</v>
      </c>
      <c r="K144" s="19">
        <v>0</v>
      </c>
      <c r="L144" s="19">
        <v>0</v>
      </c>
      <c r="M144" s="19">
        <v>0</v>
      </c>
      <c r="N144" s="19">
        <v>0</v>
      </c>
      <c r="O144" s="19">
        <v>0</v>
      </c>
      <c r="P144" s="20">
        <f t="shared" si="14"/>
        <v>0</v>
      </c>
      <c r="Q144" s="19">
        <v>0</v>
      </c>
      <c r="R144" s="20">
        <f t="shared" si="15"/>
        <v>0</v>
      </c>
      <c r="S144" s="19">
        <v>0</v>
      </c>
      <c r="T144" s="20">
        <f t="shared" si="16"/>
        <v>0</v>
      </c>
      <c r="U144" s="19">
        <v>0</v>
      </c>
      <c r="V144" s="19">
        <v>0</v>
      </c>
      <c r="W144" s="19">
        <v>0</v>
      </c>
      <c r="X144" s="19">
        <v>0</v>
      </c>
      <c r="Y144" s="20">
        <f t="shared" si="12"/>
        <v>0</v>
      </c>
      <c r="Z144" s="21">
        <f t="shared" si="13"/>
        <v>0</v>
      </c>
      <c r="AA144" s="139">
        <f t="shared" si="18"/>
        <v>0</v>
      </c>
      <c r="AB144" s="139">
        <f t="shared" si="17"/>
        <v>0</v>
      </c>
      <c r="AC144" s="19">
        <v>0</v>
      </c>
      <c r="AD144" s="19">
        <v>0</v>
      </c>
      <c r="AE144" s="19">
        <v>0</v>
      </c>
      <c r="AF144" s="19">
        <v>0</v>
      </c>
      <c r="AG144" s="19">
        <v>0</v>
      </c>
      <c r="AH144" s="19">
        <v>0</v>
      </c>
      <c r="AI144" s="22">
        <v>0</v>
      </c>
    </row>
    <row r="145" spans="1:35" x14ac:dyDescent="0.25">
      <c r="A145" s="18" t="s">
        <v>43</v>
      </c>
      <c r="B145" s="19" t="s">
        <v>619</v>
      </c>
      <c r="C145" s="19">
        <v>0</v>
      </c>
      <c r="D145" s="19">
        <v>0</v>
      </c>
      <c r="E145" s="19">
        <v>0</v>
      </c>
      <c r="F145" s="19">
        <v>0</v>
      </c>
      <c r="G145" s="19">
        <v>0</v>
      </c>
      <c r="H145" s="19">
        <v>0</v>
      </c>
      <c r="I145" s="19">
        <v>0</v>
      </c>
      <c r="J145" s="19">
        <v>0</v>
      </c>
      <c r="K145" s="19">
        <v>0</v>
      </c>
      <c r="L145" s="19">
        <v>0</v>
      </c>
      <c r="M145" s="19">
        <v>0</v>
      </c>
      <c r="N145" s="19">
        <v>0</v>
      </c>
      <c r="O145" s="19">
        <v>0</v>
      </c>
      <c r="P145" s="20">
        <f t="shared" si="14"/>
        <v>0</v>
      </c>
      <c r="Q145" s="19">
        <v>0</v>
      </c>
      <c r="R145" s="20">
        <f t="shared" si="15"/>
        <v>0</v>
      </c>
      <c r="S145" s="19">
        <v>0</v>
      </c>
      <c r="T145" s="20">
        <f t="shared" si="16"/>
        <v>0</v>
      </c>
      <c r="U145" s="19">
        <v>0</v>
      </c>
      <c r="V145" s="19">
        <v>0</v>
      </c>
      <c r="W145" s="19">
        <v>0</v>
      </c>
      <c r="X145" s="19">
        <v>0</v>
      </c>
      <c r="Y145" s="20">
        <f t="shared" si="12"/>
        <v>0</v>
      </c>
      <c r="Z145" s="21">
        <f t="shared" si="13"/>
        <v>0</v>
      </c>
      <c r="AA145" s="122">
        <v>0</v>
      </c>
      <c r="AB145" s="139">
        <f t="shared" si="17"/>
        <v>0</v>
      </c>
      <c r="AC145" s="19">
        <v>0</v>
      </c>
      <c r="AD145" s="19">
        <v>0</v>
      </c>
      <c r="AE145" s="19">
        <v>0</v>
      </c>
      <c r="AF145" s="19">
        <v>0</v>
      </c>
      <c r="AG145" s="19">
        <v>0</v>
      </c>
      <c r="AH145" s="19">
        <v>0</v>
      </c>
      <c r="AI145" s="22">
        <v>0</v>
      </c>
    </row>
    <row r="146" spans="1:35" x14ac:dyDescent="0.25">
      <c r="A146" s="18" t="s">
        <v>204</v>
      </c>
      <c r="B146" s="19" t="s">
        <v>620</v>
      </c>
      <c r="C146" s="19">
        <v>22253</v>
      </c>
      <c r="D146" s="19">
        <v>0</v>
      </c>
      <c r="E146" s="19">
        <v>0</v>
      </c>
      <c r="F146" s="19">
        <v>0</v>
      </c>
      <c r="G146" s="19">
        <v>0</v>
      </c>
      <c r="H146" s="19">
        <v>0</v>
      </c>
      <c r="I146" s="19">
        <v>0</v>
      </c>
      <c r="J146" s="19">
        <v>0</v>
      </c>
      <c r="K146" s="19">
        <v>0</v>
      </c>
      <c r="L146" s="19">
        <v>21160</v>
      </c>
      <c r="M146" s="19">
        <v>0</v>
      </c>
      <c r="N146" s="19">
        <v>0</v>
      </c>
      <c r="O146" s="19">
        <v>0</v>
      </c>
      <c r="P146" s="20">
        <f t="shared" si="14"/>
        <v>21160</v>
      </c>
      <c r="Q146" s="19">
        <v>0</v>
      </c>
      <c r="R146" s="20">
        <f t="shared" si="15"/>
        <v>0</v>
      </c>
      <c r="S146" s="19">
        <v>345505</v>
      </c>
      <c r="T146" s="20">
        <f t="shared" si="16"/>
        <v>0</v>
      </c>
      <c r="U146" s="19">
        <v>0</v>
      </c>
      <c r="V146" s="19">
        <v>0</v>
      </c>
      <c r="W146" s="19">
        <v>0</v>
      </c>
      <c r="X146" s="19">
        <v>0</v>
      </c>
      <c r="Y146" s="20">
        <f t="shared" si="12"/>
        <v>0</v>
      </c>
      <c r="Z146" s="21">
        <f t="shared" si="13"/>
        <v>345505</v>
      </c>
      <c r="AA146" s="113">
        <v>345505</v>
      </c>
      <c r="AB146" s="139">
        <f t="shared" si="17"/>
        <v>0</v>
      </c>
      <c r="AC146" s="19">
        <v>3952</v>
      </c>
      <c r="AD146" s="19">
        <v>-12901</v>
      </c>
      <c r="AE146" s="19">
        <v>-4307</v>
      </c>
      <c r="AF146" s="19">
        <v>21160</v>
      </c>
      <c r="AG146" s="19">
        <v>0</v>
      </c>
      <c r="AH146" s="19">
        <v>0</v>
      </c>
      <c r="AI146" s="22">
        <v>0</v>
      </c>
    </row>
    <row r="147" spans="1:35" x14ac:dyDescent="0.25">
      <c r="A147" s="18" t="s">
        <v>140</v>
      </c>
      <c r="B147" s="19" t="s">
        <v>621</v>
      </c>
      <c r="C147" s="19">
        <v>0</v>
      </c>
      <c r="D147" s="19">
        <v>0</v>
      </c>
      <c r="E147" s="19">
        <v>0</v>
      </c>
      <c r="F147" s="19">
        <v>0</v>
      </c>
      <c r="G147" s="19">
        <v>0</v>
      </c>
      <c r="H147" s="19">
        <v>0</v>
      </c>
      <c r="I147" s="19">
        <v>0</v>
      </c>
      <c r="J147" s="19">
        <v>0</v>
      </c>
      <c r="K147" s="19">
        <v>0</v>
      </c>
      <c r="L147" s="19">
        <v>0</v>
      </c>
      <c r="M147" s="19">
        <v>0</v>
      </c>
      <c r="N147" s="19">
        <v>0</v>
      </c>
      <c r="O147" s="19">
        <v>0</v>
      </c>
      <c r="P147" s="20">
        <f t="shared" si="14"/>
        <v>0</v>
      </c>
      <c r="Q147" s="19">
        <v>0</v>
      </c>
      <c r="R147" s="20">
        <f t="shared" si="15"/>
        <v>0</v>
      </c>
      <c r="S147" s="19">
        <v>0</v>
      </c>
      <c r="T147" s="20">
        <f t="shared" si="16"/>
        <v>0</v>
      </c>
      <c r="U147" s="19">
        <v>0</v>
      </c>
      <c r="V147" s="19">
        <v>0</v>
      </c>
      <c r="W147" s="19">
        <v>0</v>
      </c>
      <c r="X147" s="19">
        <v>0</v>
      </c>
      <c r="Y147" s="20">
        <f t="shared" si="12"/>
        <v>0</v>
      </c>
      <c r="Z147" s="21">
        <f t="shared" si="13"/>
        <v>0</v>
      </c>
      <c r="AA147" s="122">
        <v>0</v>
      </c>
      <c r="AB147" s="139">
        <f t="shared" si="17"/>
        <v>0</v>
      </c>
      <c r="AC147" s="19">
        <v>0</v>
      </c>
      <c r="AD147" s="19">
        <v>0</v>
      </c>
      <c r="AE147" s="19">
        <v>0</v>
      </c>
      <c r="AF147" s="19">
        <v>0</v>
      </c>
      <c r="AG147" s="19">
        <v>0</v>
      </c>
      <c r="AH147" s="19">
        <v>0</v>
      </c>
      <c r="AI147" s="22">
        <v>0</v>
      </c>
    </row>
    <row r="148" spans="1:35" ht="17.399999999999999" x14ac:dyDescent="0.25">
      <c r="A148" s="18" t="s">
        <v>254</v>
      </c>
      <c r="B148" s="19" t="s">
        <v>622</v>
      </c>
      <c r="C148" s="19">
        <v>0</v>
      </c>
      <c r="D148" s="19">
        <v>0</v>
      </c>
      <c r="E148" s="19">
        <v>0</v>
      </c>
      <c r="F148" s="19">
        <v>0</v>
      </c>
      <c r="G148" s="19">
        <v>0</v>
      </c>
      <c r="H148" s="19">
        <v>0</v>
      </c>
      <c r="I148" s="19">
        <v>0</v>
      </c>
      <c r="J148" s="19">
        <v>0</v>
      </c>
      <c r="K148" s="19">
        <v>0</v>
      </c>
      <c r="L148" s="19">
        <v>0</v>
      </c>
      <c r="M148" s="19">
        <v>0</v>
      </c>
      <c r="N148" s="19">
        <v>0</v>
      </c>
      <c r="O148" s="19">
        <v>3949</v>
      </c>
      <c r="P148" s="20">
        <f t="shared" si="14"/>
        <v>3949</v>
      </c>
      <c r="Q148" s="19">
        <v>0</v>
      </c>
      <c r="R148" s="20">
        <f t="shared" si="15"/>
        <v>0</v>
      </c>
      <c r="S148" s="39">
        <v>59835</v>
      </c>
      <c r="T148" s="20">
        <f t="shared" si="16"/>
        <v>3949</v>
      </c>
      <c r="U148" s="19">
        <v>1034</v>
      </c>
      <c r="V148" s="19">
        <v>0</v>
      </c>
      <c r="W148" s="19">
        <v>0</v>
      </c>
      <c r="X148" s="19">
        <v>0</v>
      </c>
      <c r="Y148" s="20">
        <f t="shared" si="12"/>
        <v>2915</v>
      </c>
      <c r="Z148" s="21">
        <f t="shared" si="13"/>
        <v>62750</v>
      </c>
      <c r="AA148" s="113">
        <v>62750</v>
      </c>
      <c r="AB148" s="139">
        <f t="shared" si="17"/>
        <v>0</v>
      </c>
      <c r="AC148" s="19">
        <v>23701</v>
      </c>
      <c r="AD148" s="19">
        <v>23701</v>
      </c>
      <c r="AE148" s="19">
        <v>0</v>
      </c>
      <c r="AF148" s="19">
        <v>2100</v>
      </c>
      <c r="AG148" s="19">
        <v>0</v>
      </c>
      <c r="AH148" s="19">
        <v>0</v>
      </c>
      <c r="AI148" s="22">
        <v>2100</v>
      </c>
    </row>
    <row r="149" spans="1:35" x14ac:dyDescent="0.25">
      <c r="A149" s="18" t="s">
        <v>459</v>
      </c>
      <c r="B149" s="19" t="s">
        <v>623</v>
      </c>
      <c r="C149" s="19">
        <v>0</v>
      </c>
      <c r="D149" s="19">
        <v>0</v>
      </c>
      <c r="E149" s="19">
        <v>0</v>
      </c>
      <c r="F149" s="19">
        <v>0</v>
      </c>
      <c r="G149" s="19">
        <v>0</v>
      </c>
      <c r="H149" s="19">
        <v>0</v>
      </c>
      <c r="I149" s="19">
        <v>0</v>
      </c>
      <c r="J149" s="19">
        <v>0</v>
      </c>
      <c r="K149" s="19">
        <v>0</v>
      </c>
      <c r="L149" s="19">
        <v>0</v>
      </c>
      <c r="M149" s="19">
        <v>0</v>
      </c>
      <c r="N149" s="19">
        <v>0</v>
      </c>
      <c r="O149" s="19">
        <v>0</v>
      </c>
      <c r="P149" s="20">
        <f t="shared" si="14"/>
        <v>0</v>
      </c>
      <c r="Q149" s="19">
        <v>0</v>
      </c>
      <c r="R149" s="20">
        <f t="shared" si="15"/>
        <v>0</v>
      </c>
      <c r="S149" s="19">
        <v>0</v>
      </c>
      <c r="T149" s="20">
        <f t="shared" si="16"/>
        <v>0</v>
      </c>
      <c r="U149" s="19">
        <v>0</v>
      </c>
      <c r="V149" s="19">
        <v>0</v>
      </c>
      <c r="W149" s="19">
        <v>0</v>
      </c>
      <c r="X149" s="19">
        <v>0</v>
      </c>
      <c r="Y149" s="20">
        <f t="shared" si="12"/>
        <v>0</v>
      </c>
      <c r="Z149" s="21">
        <f t="shared" si="13"/>
        <v>0</v>
      </c>
      <c r="AA149" s="122">
        <v>0</v>
      </c>
      <c r="AB149" s="139">
        <f t="shared" si="17"/>
        <v>0</v>
      </c>
      <c r="AC149" s="19">
        <v>17155</v>
      </c>
      <c r="AD149" s="19">
        <v>0</v>
      </c>
      <c r="AE149" s="19">
        <v>0</v>
      </c>
      <c r="AF149" s="19">
        <v>0</v>
      </c>
      <c r="AG149" s="19">
        <v>0</v>
      </c>
      <c r="AH149" s="19">
        <v>0</v>
      </c>
      <c r="AI149" s="22">
        <v>15321</v>
      </c>
    </row>
    <row r="150" spans="1:35" x14ac:dyDescent="0.25">
      <c r="A150" s="18" t="s">
        <v>371</v>
      </c>
      <c r="B150" s="19" t="s">
        <v>624</v>
      </c>
      <c r="C150" s="19">
        <v>0</v>
      </c>
      <c r="D150" s="19">
        <v>0</v>
      </c>
      <c r="E150" s="19">
        <v>0</v>
      </c>
      <c r="F150" s="19">
        <v>0</v>
      </c>
      <c r="G150" s="19">
        <v>0</v>
      </c>
      <c r="H150" s="19">
        <v>0</v>
      </c>
      <c r="I150" s="19">
        <v>0</v>
      </c>
      <c r="J150" s="19">
        <v>0</v>
      </c>
      <c r="K150" s="19">
        <v>0</v>
      </c>
      <c r="L150" s="19">
        <v>0</v>
      </c>
      <c r="M150" s="19">
        <v>0</v>
      </c>
      <c r="N150" s="19">
        <v>0</v>
      </c>
      <c r="O150" s="19">
        <v>0</v>
      </c>
      <c r="P150" s="20">
        <f t="shared" si="14"/>
        <v>0</v>
      </c>
      <c r="Q150" s="19">
        <v>0</v>
      </c>
      <c r="R150" s="20">
        <f t="shared" si="15"/>
        <v>0</v>
      </c>
      <c r="S150" s="19">
        <v>0</v>
      </c>
      <c r="T150" s="20">
        <f t="shared" si="16"/>
        <v>0</v>
      </c>
      <c r="U150" s="19">
        <v>0</v>
      </c>
      <c r="V150" s="19">
        <v>0</v>
      </c>
      <c r="W150" s="19">
        <v>0</v>
      </c>
      <c r="X150" s="19">
        <v>0</v>
      </c>
      <c r="Y150" s="20">
        <f t="shared" si="12"/>
        <v>0</v>
      </c>
      <c r="Z150" s="21">
        <f t="shared" si="13"/>
        <v>0</v>
      </c>
      <c r="AA150" s="122">
        <v>0</v>
      </c>
      <c r="AB150" s="139">
        <f t="shared" si="17"/>
        <v>0</v>
      </c>
      <c r="AC150" s="19">
        <v>0</v>
      </c>
      <c r="AD150" s="19">
        <v>0</v>
      </c>
      <c r="AE150" s="19">
        <v>0</v>
      </c>
      <c r="AF150" s="19">
        <v>0</v>
      </c>
      <c r="AG150" s="19">
        <v>0</v>
      </c>
      <c r="AH150" s="19">
        <v>0</v>
      </c>
      <c r="AI150" s="22">
        <v>0</v>
      </c>
    </row>
    <row r="151" spans="1:35" ht="17.399999999999999" x14ac:dyDescent="0.25">
      <c r="A151" s="18" t="s">
        <v>225</v>
      </c>
      <c r="B151" s="19" t="s">
        <v>625</v>
      </c>
      <c r="C151" s="19">
        <v>0</v>
      </c>
      <c r="D151" s="19">
        <v>0</v>
      </c>
      <c r="E151" s="19">
        <v>0</v>
      </c>
      <c r="F151" s="19">
        <v>0</v>
      </c>
      <c r="G151" s="19">
        <v>0</v>
      </c>
      <c r="H151" s="19">
        <v>0</v>
      </c>
      <c r="I151" s="19">
        <v>0</v>
      </c>
      <c r="J151" s="19">
        <v>0</v>
      </c>
      <c r="K151" s="19">
        <v>1155</v>
      </c>
      <c r="L151" s="19">
        <v>2400</v>
      </c>
      <c r="M151" s="19">
        <v>0</v>
      </c>
      <c r="N151" s="19">
        <v>0</v>
      </c>
      <c r="O151" s="19">
        <v>0</v>
      </c>
      <c r="P151" s="20">
        <f t="shared" si="14"/>
        <v>3555</v>
      </c>
      <c r="Q151" s="19">
        <v>0</v>
      </c>
      <c r="R151" s="20">
        <f t="shared" si="15"/>
        <v>0</v>
      </c>
      <c r="S151" s="39">
        <v>63067</v>
      </c>
      <c r="T151" s="20">
        <f t="shared" si="16"/>
        <v>0</v>
      </c>
      <c r="U151" s="19">
        <v>0</v>
      </c>
      <c r="V151" s="19">
        <v>0</v>
      </c>
      <c r="W151" s="19">
        <v>0</v>
      </c>
      <c r="X151" s="19">
        <v>0</v>
      </c>
      <c r="Y151" s="20">
        <f t="shared" si="12"/>
        <v>0</v>
      </c>
      <c r="Z151" s="21">
        <f t="shared" si="13"/>
        <v>63067</v>
      </c>
      <c r="AA151" s="113">
        <v>63067</v>
      </c>
      <c r="AB151" s="139">
        <f t="shared" si="17"/>
        <v>0</v>
      </c>
      <c r="AC151" s="19">
        <v>0</v>
      </c>
      <c r="AD151" s="19">
        <v>2400</v>
      </c>
      <c r="AE151" s="19">
        <v>0</v>
      </c>
      <c r="AF151" s="19">
        <v>2400</v>
      </c>
      <c r="AG151" s="19">
        <v>0</v>
      </c>
      <c r="AH151" s="19">
        <v>0</v>
      </c>
      <c r="AI151" s="22">
        <v>0</v>
      </c>
    </row>
    <row r="152" spans="1:35" x14ac:dyDescent="0.25">
      <c r="A152" s="18" t="s">
        <v>417</v>
      </c>
      <c r="B152" s="19" t="s">
        <v>626</v>
      </c>
      <c r="C152" s="19">
        <v>8696</v>
      </c>
      <c r="D152" s="19">
        <v>0</v>
      </c>
      <c r="E152" s="19">
        <v>0</v>
      </c>
      <c r="F152" s="19">
        <v>0</v>
      </c>
      <c r="G152" s="19">
        <v>0</v>
      </c>
      <c r="H152" s="19">
        <v>0</v>
      </c>
      <c r="I152" s="19">
        <v>0</v>
      </c>
      <c r="J152" s="19">
        <v>319</v>
      </c>
      <c r="K152" s="19">
        <v>3996</v>
      </c>
      <c r="L152" s="19">
        <v>4382</v>
      </c>
      <c r="M152" s="19">
        <v>0</v>
      </c>
      <c r="N152" s="19">
        <v>0</v>
      </c>
      <c r="O152" s="19">
        <v>0</v>
      </c>
      <c r="P152" s="20">
        <f t="shared" si="14"/>
        <v>8697</v>
      </c>
      <c r="Q152" s="19">
        <v>0</v>
      </c>
      <c r="R152" s="20">
        <f t="shared" si="15"/>
        <v>0</v>
      </c>
      <c r="S152" s="19">
        <v>101732</v>
      </c>
      <c r="T152" s="20">
        <f t="shared" si="16"/>
        <v>0</v>
      </c>
      <c r="U152" s="19">
        <v>3996</v>
      </c>
      <c r="V152" s="19">
        <v>4381</v>
      </c>
      <c r="W152" s="19">
        <v>0</v>
      </c>
      <c r="X152" s="19">
        <v>30</v>
      </c>
      <c r="Y152" s="20">
        <f t="shared" si="12"/>
        <v>-8407</v>
      </c>
      <c r="Z152" s="21">
        <f t="shared" si="13"/>
        <v>93325</v>
      </c>
      <c r="AA152" s="113">
        <v>117283</v>
      </c>
      <c r="AB152" s="139">
        <f t="shared" si="17"/>
        <v>23958</v>
      </c>
      <c r="AC152" s="19">
        <v>0</v>
      </c>
      <c r="AD152" s="19">
        <v>4488</v>
      </c>
      <c r="AE152" s="19">
        <v>0</v>
      </c>
      <c r="AF152" s="19">
        <v>4382</v>
      </c>
      <c r="AG152" s="19">
        <v>4381</v>
      </c>
      <c r="AH152" s="19">
        <v>0</v>
      </c>
      <c r="AI152" s="22">
        <v>107</v>
      </c>
    </row>
    <row r="153" spans="1:35" x14ac:dyDescent="0.25">
      <c r="A153" s="18" t="s">
        <v>268</v>
      </c>
      <c r="B153" s="19" t="s">
        <v>627</v>
      </c>
      <c r="C153" s="19">
        <v>0</v>
      </c>
      <c r="D153" s="19">
        <v>0</v>
      </c>
      <c r="E153" s="19">
        <v>0</v>
      </c>
      <c r="F153" s="19">
        <v>90</v>
      </c>
      <c r="G153" s="19">
        <v>0</v>
      </c>
      <c r="H153" s="19">
        <v>0</v>
      </c>
      <c r="I153" s="19">
        <v>0</v>
      </c>
      <c r="J153" s="19">
        <v>2286</v>
      </c>
      <c r="K153" s="19">
        <v>3474</v>
      </c>
      <c r="L153" s="19">
        <v>2817</v>
      </c>
      <c r="M153" s="19">
        <v>0</v>
      </c>
      <c r="N153" s="19">
        <v>0</v>
      </c>
      <c r="O153" s="19">
        <v>0</v>
      </c>
      <c r="P153" s="20">
        <f t="shared" si="14"/>
        <v>8667</v>
      </c>
      <c r="Q153" s="19">
        <v>0</v>
      </c>
      <c r="R153" s="20">
        <f t="shared" si="15"/>
        <v>0</v>
      </c>
      <c r="S153" s="19">
        <v>77551</v>
      </c>
      <c r="T153" s="20">
        <f t="shared" si="16"/>
        <v>0</v>
      </c>
      <c r="U153" s="19">
        <v>0</v>
      </c>
      <c r="V153" s="19">
        <v>0</v>
      </c>
      <c r="W153" s="19">
        <v>0</v>
      </c>
      <c r="X153" s="19">
        <v>0</v>
      </c>
      <c r="Y153" s="20">
        <f t="shared" si="12"/>
        <v>0</v>
      </c>
      <c r="Z153" s="21">
        <f t="shared" si="13"/>
        <v>77551</v>
      </c>
      <c r="AA153" s="113">
        <v>89998</v>
      </c>
      <c r="AB153" s="139">
        <f t="shared" si="17"/>
        <v>12447</v>
      </c>
      <c r="AC153" s="19">
        <v>0</v>
      </c>
      <c r="AD153" s="19">
        <v>-2817</v>
      </c>
      <c r="AE153" s="19">
        <v>0</v>
      </c>
      <c r="AF153" s="19">
        <v>2817</v>
      </c>
      <c r="AG153" s="19">
        <v>0</v>
      </c>
      <c r="AH153" s="19">
        <v>0</v>
      </c>
      <c r="AI153" s="22">
        <v>0</v>
      </c>
    </row>
    <row r="154" spans="1:35" x14ac:dyDescent="0.25">
      <c r="A154" s="18" t="s">
        <v>628</v>
      </c>
      <c r="B154" s="19" t="s">
        <v>629</v>
      </c>
      <c r="C154" s="19">
        <v>0</v>
      </c>
      <c r="D154" s="19">
        <v>0</v>
      </c>
      <c r="E154" s="19">
        <v>0</v>
      </c>
      <c r="F154" s="19">
        <v>0</v>
      </c>
      <c r="G154" s="19">
        <v>0</v>
      </c>
      <c r="H154" s="19">
        <v>0</v>
      </c>
      <c r="I154" s="19">
        <v>0</v>
      </c>
      <c r="J154" s="19">
        <v>0</v>
      </c>
      <c r="K154" s="19">
        <v>0</v>
      </c>
      <c r="L154" s="19">
        <v>0</v>
      </c>
      <c r="M154" s="19">
        <v>0</v>
      </c>
      <c r="N154" s="19">
        <v>0</v>
      </c>
      <c r="O154" s="19">
        <v>0</v>
      </c>
      <c r="P154" s="20">
        <f t="shared" si="14"/>
        <v>0</v>
      </c>
      <c r="Q154" s="19">
        <v>0</v>
      </c>
      <c r="R154" s="20">
        <f t="shared" si="15"/>
        <v>0</v>
      </c>
      <c r="S154" s="19">
        <v>0</v>
      </c>
      <c r="T154" s="20">
        <f t="shared" si="16"/>
        <v>0</v>
      </c>
      <c r="U154" s="19">
        <v>0</v>
      </c>
      <c r="V154" s="19">
        <v>0</v>
      </c>
      <c r="W154" s="19">
        <v>0</v>
      </c>
      <c r="X154" s="19">
        <v>0</v>
      </c>
      <c r="Y154" s="20">
        <f t="shared" si="12"/>
        <v>0</v>
      </c>
      <c r="Z154" s="21">
        <f t="shared" si="13"/>
        <v>0</v>
      </c>
      <c r="AA154" s="122">
        <v>0</v>
      </c>
      <c r="AB154" s="139">
        <f t="shared" si="17"/>
        <v>0</v>
      </c>
      <c r="AC154" s="19">
        <v>0</v>
      </c>
      <c r="AD154" s="19">
        <v>0</v>
      </c>
      <c r="AE154" s="19">
        <v>0</v>
      </c>
      <c r="AF154" s="19">
        <v>0</v>
      </c>
      <c r="AG154" s="19">
        <v>0</v>
      </c>
      <c r="AH154" s="19">
        <v>0</v>
      </c>
      <c r="AI154" s="22">
        <v>0</v>
      </c>
    </row>
    <row r="155" spans="1:35" x14ac:dyDescent="0.25">
      <c r="A155" s="18" t="s">
        <v>352</v>
      </c>
      <c r="B155" s="19" t="s">
        <v>631</v>
      </c>
      <c r="C155" s="19">
        <v>0</v>
      </c>
      <c r="D155" s="19">
        <v>0</v>
      </c>
      <c r="E155" s="19">
        <v>0</v>
      </c>
      <c r="F155" s="19">
        <v>0</v>
      </c>
      <c r="G155" s="19">
        <v>0</v>
      </c>
      <c r="H155" s="19">
        <v>0</v>
      </c>
      <c r="I155" s="19">
        <v>0</v>
      </c>
      <c r="J155" s="19">
        <v>0</v>
      </c>
      <c r="K155" s="19">
        <v>0</v>
      </c>
      <c r="L155" s="19">
        <v>0</v>
      </c>
      <c r="M155" s="19">
        <v>0</v>
      </c>
      <c r="N155" s="19">
        <v>0</v>
      </c>
      <c r="O155" s="19">
        <v>0</v>
      </c>
      <c r="P155" s="20">
        <f t="shared" si="14"/>
        <v>0</v>
      </c>
      <c r="Q155" s="19">
        <v>0</v>
      </c>
      <c r="R155" s="20">
        <f t="shared" si="15"/>
        <v>0</v>
      </c>
      <c r="S155" s="19">
        <v>0</v>
      </c>
      <c r="T155" s="20">
        <f t="shared" si="16"/>
        <v>0</v>
      </c>
      <c r="U155" s="19">
        <v>0</v>
      </c>
      <c r="V155" s="19">
        <v>0</v>
      </c>
      <c r="W155" s="19">
        <v>0</v>
      </c>
      <c r="X155" s="19">
        <v>0</v>
      </c>
      <c r="Y155" s="20">
        <f t="shared" si="12"/>
        <v>0</v>
      </c>
      <c r="Z155" s="21">
        <f t="shared" si="13"/>
        <v>0</v>
      </c>
      <c r="AA155" s="122">
        <v>0</v>
      </c>
      <c r="AB155" s="139">
        <f t="shared" si="17"/>
        <v>0</v>
      </c>
      <c r="AC155" s="19">
        <v>0</v>
      </c>
      <c r="AD155" s="19">
        <v>0</v>
      </c>
      <c r="AE155" s="19">
        <v>0</v>
      </c>
      <c r="AF155" s="19">
        <v>0</v>
      </c>
      <c r="AG155" s="19">
        <v>0</v>
      </c>
      <c r="AH155" s="19">
        <v>0</v>
      </c>
      <c r="AI155" s="22">
        <v>0</v>
      </c>
    </row>
    <row r="156" spans="1:35" x14ac:dyDescent="0.25">
      <c r="A156" s="18" t="s">
        <v>183</v>
      </c>
      <c r="B156" s="19" t="s">
        <v>630</v>
      </c>
      <c r="C156" s="19">
        <v>0</v>
      </c>
      <c r="D156" s="19">
        <v>0</v>
      </c>
      <c r="E156" s="19">
        <v>0</v>
      </c>
      <c r="F156" s="19">
        <v>0</v>
      </c>
      <c r="G156" s="19">
        <v>0</v>
      </c>
      <c r="H156" s="19">
        <v>0</v>
      </c>
      <c r="I156" s="19">
        <v>0</v>
      </c>
      <c r="J156" s="19">
        <v>0</v>
      </c>
      <c r="K156" s="19">
        <v>0</v>
      </c>
      <c r="L156" s="19">
        <v>0</v>
      </c>
      <c r="M156" s="19">
        <v>0</v>
      </c>
      <c r="N156" s="19">
        <v>0</v>
      </c>
      <c r="O156" s="19">
        <v>0</v>
      </c>
      <c r="P156" s="20">
        <f t="shared" si="14"/>
        <v>0</v>
      </c>
      <c r="Q156" s="19">
        <v>0</v>
      </c>
      <c r="R156" s="20">
        <f t="shared" si="15"/>
        <v>0</v>
      </c>
      <c r="S156" s="19">
        <v>0</v>
      </c>
      <c r="T156" s="20">
        <f t="shared" si="16"/>
        <v>0</v>
      </c>
      <c r="U156" s="19">
        <v>0</v>
      </c>
      <c r="V156" s="19">
        <v>0</v>
      </c>
      <c r="W156" s="19">
        <v>0</v>
      </c>
      <c r="X156" s="19">
        <v>0</v>
      </c>
      <c r="Y156" s="20">
        <f t="shared" si="12"/>
        <v>0</v>
      </c>
      <c r="Z156" s="21">
        <f t="shared" si="13"/>
        <v>0</v>
      </c>
      <c r="AA156" s="122">
        <v>0</v>
      </c>
      <c r="AB156" s="139">
        <f t="shared" si="17"/>
        <v>0</v>
      </c>
      <c r="AC156" s="19">
        <v>0</v>
      </c>
      <c r="AD156" s="19">
        <v>0</v>
      </c>
      <c r="AE156" s="19">
        <v>0</v>
      </c>
      <c r="AF156" s="19">
        <v>0</v>
      </c>
      <c r="AG156" s="19">
        <v>0</v>
      </c>
      <c r="AH156" s="19">
        <v>0</v>
      </c>
      <c r="AI156" s="22">
        <v>0</v>
      </c>
    </row>
    <row r="157" spans="1:35" x14ac:dyDescent="0.25">
      <c r="A157" s="18" t="s">
        <v>104</v>
      </c>
      <c r="B157" s="19" t="s">
        <v>632</v>
      </c>
      <c r="C157" s="19">
        <v>0</v>
      </c>
      <c r="D157" s="19">
        <v>0</v>
      </c>
      <c r="E157" s="19">
        <v>0</v>
      </c>
      <c r="F157" s="19">
        <v>0</v>
      </c>
      <c r="G157" s="19">
        <v>0</v>
      </c>
      <c r="H157" s="19">
        <v>0</v>
      </c>
      <c r="I157" s="19">
        <v>0</v>
      </c>
      <c r="J157" s="19">
        <v>0</v>
      </c>
      <c r="K157" s="19">
        <v>0</v>
      </c>
      <c r="L157" s="19">
        <v>0</v>
      </c>
      <c r="M157" s="19">
        <v>0</v>
      </c>
      <c r="N157" s="19">
        <v>0</v>
      </c>
      <c r="O157" s="19">
        <v>0</v>
      </c>
      <c r="P157" s="20">
        <f t="shared" si="14"/>
        <v>0</v>
      </c>
      <c r="Q157" s="19">
        <v>0</v>
      </c>
      <c r="R157" s="20">
        <f t="shared" si="15"/>
        <v>0</v>
      </c>
      <c r="S157" s="19">
        <v>0</v>
      </c>
      <c r="T157" s="20">
        <f t="shared" si="16"/>
        <v>0</v>
      </c>
      <c r="U157" s="19">
        <v>0</v>
      </c>
      <c r="V157" s="19">
        <v>0</v>
      </c>
      <c r="W157" s="19">
        <v>0</v>
      </c>
      <c r="X157" s="19">
        <v>0</v>
      </c>
      <c r="Y157" s="20">
        <f t="shared" si="12"/>
        <v>0</v>
      </c>
      <c r="Z157" s="21">
        <f t="shared" si="13"/>
        <v>0</v>
      </c>
      <c r="AA157" s="122">
        <v>0</v>
      </c>
      <c r="AB157" s="139">
        <f t="shared" si="17"/>
        <v>0</v>
      </c>
      <c r="AC157" s="19">
        <v>0</v>
      </c>
      <c r="AD157" s="19">
        <v>0</v>
      </c>
      <c r="AE157" s="19">
        <v>0</v>
      </c>
      <c r="AF157" s="19">
        <v>0</v>
      </c>
      <c r="AG157" s="19">
        <v>0</v>
      </c>
      <c r="AH157" s="19">
        <v>0</v>
      </c>
      <c r="AI157" s="22">
        <v>0</v>
      </c>
    </row>
    <row r="158" spans="1:35" x14ac:dyDescent="0.25">
      <c r="A158" s="18" t="s">
        <v>255</v>
      </c>
      <c r="B158" s="19" t="s">
        <v>633</v>
      </c>
      <c r="C158" s="19">
        <v>0</v>
      </c>
      <c r="D158" s="19">
        <v>0</v>
      </c>
      <c r="E158" s="19">
        <v>0</v>
      </c>
      <c r="F158" s="19">
        <v>0</v>
      </c>
      <c r="G158" s="19">
        <v>0</v>
      </c>
      <c r="H158" s="19">
        <v>0</v>
      </c>
      <c r="I158" s="19">
        <v>0</v>
      </c>
      <c r="J158" s="19">
        <v>0</v>
      </c>
      <c r="K158" s="19">
        <v>0</v>
      </c>
      <c r="L158" s="19">
        <v>0</v>
      </c>
      <c r="M158" s="19">
        <v>0</v>
      </c>
      <c r="N158" s="19">
        <v>0</v>
      </c>
      <c r="O158" s="19">
        <v>0</v>
      </c>
      <c r="P158" s="20">
        <f t="shared" si="14"/>
        <v>0</v>
      </c>
      <c r="Q158" s="19">
        <v>67205</v>
      </c>
      <c r="R158" s="20">
        <f t="shared" si="15"/>
        <v>67205</v>
      </c>
      <c r="S158" s="19">
        <v>0</v>
      </c>
      <c r="T158" s="20">
        <f t="shared" si="16"/>
        <v>0</v>
      </c>
      <c r="U158" s="19">
        <v>0</v>
      </c>
      <c r="V158" s="19">
        <v>0</v>
      </c>
      <c r="W158" s="19">
        <v>0</v>
      </c>
      <c r="X158" s="19">
        <v>0</v>
      </c>
      <c r="Y158" s="20">
        <f t="shared" si="12"/>
        <v>0</v>
      </c>
      <c r="Z158" s="21">
        <f t="shared" si="13"/>
        <v>0</v>
      </c>
      <c r="AA158" s="122">
        <v>0</v>
      </c>
      <c r="AB158" s="139">
        <f t="shared" si="17"/>
        <v>0</v>
      </c>
      <c r="AC158" s="19">
        <v>0</v>
      </c>
      <c r="AD158" s="19">
        <v>0</v>
      </c>
      <c r="AE158" s="19">
        <v>0</v>
      </c>
      <c r="AF158" s="19">
        <v>0</v>
      </c>
      <c r="AG158" s="19">
        <v>0</v>
      </c>
      <c r="AH158" s="19">
        <v>0</v>
      </c>
      <c r="AI158" s="22">
        <v>0</v>
      </c>
    </row>
    <row r="159" spans="1:35" x14ac:dyDescent="0.25">
      <c r="A159" s="18" t="s">
        <v>294</v>
      </c>
      <c r="B159" s="19" t="s">
        <v>634</v>
      </c>
      <c r="C159" s="19">
        <v>34524</v>
      </c>
      <c r="D159" s="19">
        <v>3</v>
      </c>
      <c r="E159" s="19">
        <v>0</v>
      </c>
      <c r="F159" s="19">
        <v>135</v>
      </c>
      <c r="G159" s="19">
        <v>77</v>
      </c>
      <c r="H159" s="19">
        <v>0</v>
      </c>
      <c r="I159" s="19">
        <v>102</v>
      </c>
      <c r="J159" s="19">
        <v>200</v>
      </c>
      <c r="K159" s="19">
        <v>19046</v>
      </c>
      <c r="L159" s="19">
        <v>14961</v>
      </c>
      <c r="M159" s="19">
        <v>0</v>
      </c>
      <c r="N159" s="19">
        <v>0</v>
      </c>
      <c r="O159" s="19">
        <v>0</v>
      </c>
      <c r="P159" s="20">
        <f t="shared" si="14"/>
        <v>34524</v>
      </c>
      <c r="Q159" s="19">
        <v>0</v>
      </c>
      <c r="R159" s="20">
        <f t="shared" si="15"/>
        <v>0</v>
      </c>
      <c r="S159" s="19">
        <v>334538</v>
      </c>
      <c r="T159" s="20">
        <f t="shared" si="16"/>
        <v>0</v>
      </c>
      <c r="U159" s="19">
        <v>158</v>
      </c>
      <c r="V159" s="19">
        <v>0</v>
      </c>
      <c r="W159" s="19">
        <v>0</v>
      </c>
      <c r="X159" s="19">
        <v>0</v>
      </c>
      <c r="Y159" s="20">
        <f t="shared" si="12"/>
        <v>-158</v>
      </c>
      <c r="Z159" s="21">
        <f t="shared" si="13"/>
        <v>334380</v>
      </c>
      <c r="AA159" s="113">
        <v>334649</v>
      </c>
      <c r="AB159" s="139">
        <f t="shared" si="17"/>
        <v>269</v>
      </c>
      <c r="AC159" s="19">
        <v>0</v>
      </c>
      <c r="AD159" s="19">
        <v>14961</v>
      </c>
      <c r="AE159" s="19">
        <v>0</v>
      </c>
      <c r="AF159" s="19">
        <v>14961</v>
      </c>
      <c r="AG159" s="19">
        <v>0</v>
      </c>
      <c r="AH159" s="19">
        <v>0</v>
      </c>
      <c r="AI159" s="22">
        <v>0</v>
      </c>
    </row>
    <row r="160" spans="1:35" x14ac:dyDescent="0.25">
      <c r="A160" s="18" t="s">
        <v>184</v>
      </c>
      <c r="B160" s="19" t="s">
        <v>635</v>
      </c>
      <c r="C160" s="19">
        <v>8176</v>
      </c>
      <c r="D160" s="19">
        <v>254</v>
      </c>
      <c r="E160" s="19">
        <v>0</v>
      </c>
      <c r="F160" s="19">
        <v>118</v>
      </c>
      <c r="G160" s="19">
        <v>0</v>
      </c>
      <c r="H160" s="19">
        <v>0</v>
      </c>
      <c r="I160" s="19">
        <v>0</v>
      </c>
      <c r="J160" s="19">
        <v>1230</v>
      </c>
      <c r="K160" s="19">
        <v>0</v>
      </c>
      <c r="L160" s="19">
        <v>4071</v>
      </c>
      <c r="M160" s="19">
        <v>0</v>
      </c>
      <c r="N160" s="19">
        <v>0</v>
      </c>
      <c r="O160" s="19">
        <v>3500</v>
      </c>
      <c r="P160" s="20">
        <f t="shared" si="14"/>
        <v>9173</v>
      </c>
      <c r="Q160" s="19">
        <v>0</v>
      </c>
      <c r="R160" s="20">
        <f t="shared" si="15"/>
        <v>0</v>
      </c>
      <c r="S160" s="19">
        <v>196664</v>
      </c>
      <c r="T160" s="20">
        <f t="shared" si="16"/>
        <v>3500</v>
      </c>
      <c r="U160" s="19">
        <v>0</v>
      </c>
      <c r="V160" s="19">
        <v>0</v>
      </c>
      <c r="W160" s="19">
        <v>0</v>
      </c>
      <c r="X160" s="19">
        <v>3500</v>
      </c>
      <c r="Y160" s="20">
        <f t="shared" si="12"/>
        <v>0</v>
      </c>
      <c r="Z160" s="21">
        <f t="shared" si="13"/>
        <v>196664</v>
      </c>
      <c r="AA160" s="113">
        <v>196665</v>
      </c>
      <c r="AB160" s="139">
        <f t="shared" si="17"/>
        <v>1</v>
      </c>
      <c r="AC160" s="19">
        <v>0</v>
      </c>
      <c r="AD160" s="19">
        <v>5678</v>
      </c>
      <c r="AE160" s="19">
        <v>0</v>
      </c>
      <c r="AF160" s="19">
        <v>4071</v>
      </c>
      <c r="AG160" s="19">
        <v>0</v>
      </c>
      <c r="AH160" s="19">
        <v>0</v>
      </c>
      <c r="AI160" s="22">
        <v>1607</v>
      </c>
    </row>
    <row r="161" spans="1:35" x14ac:dyDescent="0.25">
      <c r="A161" s="18" t="s">
        <v>170</v>
      </c>
      <c r="B161" s="19" t="s">
        <v>636</v>
      </c>
      <c r="C161" s="19">
        <v>73682</v>
      </c>
      <c r="D161" s="19">
        <v>0</v>
      </c>
      <c r="E161" s="19">
        <v>0</v>
      </c>
      <c r="F161" s="19">
        <v>18197</v>
      </c>
      <c r="G161" s="19">
        <v>248</v>
      </c>
      <c r="H161" s="19">
        <v>0</v>
      </c>
      <c r="I161" s="19">
        <v>16000</v>
      </c>
      <c r="J161" s="19">
        <v>0</v>
      </c>
      <c r="K161" s="19">
        <v>10356</v>
      </c>
      <c r="L161" s="19">
        <v>28881</v>
      </c>
      <c r="M161" s="19">
        <v>0</v>
      </c>
      <c r="N161" s="19">
        <v>0</v>
      </c>
      <c r="O161" s="19">
        <v>0</v>
      </c>
      <c r="P161" s="20">
        <f t="shared" si="14"/>
        <v>73682</v>
      </c>
      <c r="Q161" s="19">
        <v>0</v>
      </c>
      <c r="R161" s="20">
        <f t="shared" si="15"/>
        <v>0</v>
      </c>
      <c r="S161" s="19">
        <v>60835</v>
      </c>
      <c r="T161" s="20">
        <f t="shared" si="16"/>
        <v>0</v>
      </c>
      <c r="U161" s="19">
        <v>85</v>
      </c>
      <c r="V161" s="19">
        <v>0</v>
      </c>
      <c r="W161" s="19">
        <v>0</v>
      </c>
      <c r="X161" s="19">
        <v>0</v>
      </c>
      <c r="Y161" s="20">
        <f t="shared" si="12"/>
        <v>-85</v>
      </c>
      <c r="Z161" s="21">
        <f t="shared" si="13"/>
        <v>60750</v>
      </c>
      <c r="AA161" s="113">
        <v>168635</v>
      </c>
      <c r="AB161" s="139">
        <f t="shared" si="17"/>
        <v>107885</v>
      </c>
      <c r="AC161" s="19">
        <v>0</v>
      </c>
      <c r="AD161" s="19">
        <v>-28881</v>
      </c>
      <c r="AE161" s="19">
        <v>0</v>
      </c>
      <c r="AF161" s="19">
        <v>28881</v>
      </c>
      <c r="AG161" s="19">
        <v>0</v>
      </c>
      <c r="AH161" s="19">
        <v>0</v>
      </c>
      <c r="AI161" s="22">
        <v>0</v>
      </c>
    </row>
    <row r="162" spans="1:35" x14ac:dyDescent="0.25">
      <c r="A162" s="18" t="s">
        <v>354</v>
      </c>
      <c r="B162" s="19" t="s">
        <v>637</v>
      </c>
      <c r="C162" s="19">
        <v>0</v>
      </c>
      <c r="D162" s="19">
        <v>0</v>
      </c>
      <c r="E162" s="19">
        <v>0</v>
      </c>
      <c r="F162" s="19">
        <v>0</v>
      </c>
      <c r="G162" s="19">
        <v>0</v>
      </c>
      <c r="H162" s="19">
        <v>0</v>
      </c>
      <c r="I162" s="19">
        <v>0</v>
      </c>
      <c r="J162" s="19">
        <v>0</v>
      </c>
      <c r="K162" s="19">
        <v>0</v>
      </c>
      <c r="L162" s="19">
        <v>0</v>
      </c>
      <c r="M162" s="19">
        <v>0</v>
      </c>
      <c r="N162" s="19">
        <v>0</v>
      </c>
      <c r="O162" s="19">
        <v>0</v>
      </c>
      <c r="P162" s="20">
        <f t="shared" si="14"/>
        <v>0</v>
      </c>
      <c r="Q162" s="19">
        <v>24134</v>
      </c>
      <c r="R162" s="20">
        <f t="shared" si="15"/>
        <v>24134</v>
      </c>
      <c r="S162" s="19">
        <v>0</v>
      </c>
      <c r="T162" s="20">
        <f t="shared" si="16"/>
        <v>0</v>
      </c>
      <c r="U162" s="19">
        <v>0</v>
      </c>
      <c r="V162" s="19">
        <v>0</v>
      </c>
      <c r="W162" s="19">
        <v>0</v>
      </c>
      <c r="X162" s="19">
        <v>0</v>
      </c>
      <c r="Y162" s="20">
        <f t="shared" si="12"/>
        <v>0</v>
      </c>
      <c r="Z162" s="21">
        <f t="shared" si="13"/>
        <v>0</v>
      </c>
      <c r="AA162" s="122">
        <v>0</v>
      </c>
      <c r="AB162" s="139">
        <f t="shared" si="17"/>
        <v>0</v>
      </c>
      <c r="AC162" s="19">
        <v>0</v>
      </c>
      <c r="AD162" s="19">
        <v>0</v>
      </c>
      <c r="AE162" s="19">
        <v>0</v>
      </c>
      <c r="AF162" s="19">
        <v>0</v>
      </c>
      <c r="AG162" s="19">
        <v>0</v>
      </c>
      <c r="AH162" s="19">
        <v>0</v>
      </c>
      <c r="AI162" s="22">
        <v>0</v>
      </c>
    </row>
    <row r="163" spans="1:35" x14ac:dyDescent="0.25">
      <c r="A163" s="18" t="s">
        <v>332</v>
      </c>
      <c r="B163" s="19" t="s">
        <v>638</v>
      </c>
      <c r="C163" s="19">
        <v>0</v>
      </c>
      <c r="D163" s="19">
        <v>0</v>
      </c>
      <c r="E163" s="19">
        <v>0</v>
      </c>
      <c r="F163" s="19">
        <v>0</v>
      </c>
      <c r="G163" s="19">
        <v>0</v>
      </c>
      <c r="H163" s="19">
        <v>0</v>
      </c>
      <c r="I163" s="19">
        <v>0</v>
      </c>
      <c r="J163" s="19">
        <v>0</v>
      </c>
      <c r="K163" s="19">
        <v>0</v>
      </c>
      <c r="L163" s="19">
        <v>0</v>
      </c>
      <c r="M163" s="19">
        <v>0</v>
      </c>
      <c r="N163" s="19">
        <v>0</v>
      </c>
      <c r="O163" s="19">
        <v>0</v>
      </c>
      <c r="P163" s="20">
        <f t="shared" si="14"/>
        <v>0</v>
      </c>
      <c r="Q163" s="19">
        <v>0</v>
      </c>
      <c r="R163" s="20">
        <f t="shared" si="15"/>
        <v>0</v>
      </c>
      <c r="S163" s="19">
        <v>0</v>
      </c>
      <c r="T163" s="20">
        <f t="shared" si="16"/>
        <v>0</v>
      </c>
      <c r="U163" s="19">
        <v>0</v>
      </c>
      <c r="V163" s="19">
        <v>0</v>
      </c>
      <c r="W163" s="19">
        <v>0</v>
      </c>
      <c r="X163" s="19">
        <v>0</v>
      </c>
      <c r="Y163" s="20">
        <f t="shared" si="12"/>
        <v>0</v>
      </c>
      <c r="Z163" s="21">
        <f t="shared" si="13"/>
        <v>0</v>
      </c>
      <c r="AA163" s="122">
        <v>0</v>
      </c>
      <c r="AB163" s="139">
        <f t="shared" si="17"/>
        <v>0</v>
      </c>
      <c r="AC163" s="19">
        <v>0</v>
      </c>
      <c r="AD163" s="19">
        <v>0</v>
      </c>
      <c r="AE163" s="19">
        <v>0</v>
      </c>
      <c r="AF163" s="19">
        <v>77</v>
      </c>
      <c r="AG163" s="19">
        <v>0</v>
      </c>
      <c r="AH163" s="19">
        <v>0</v>
      </c>
      <c r="AI163" s="22">
        <v>0</v>
      </c>
    </row>
    <row r="164" spans="1:35" x14ac:dyDescent="0.25">
      <c r="A164" s="18" t="s">
        <v>418</v>
      </c>
      <c r="B164" s="19" t="s">
        <v>639</v>
      </c>
      <c r="C164" s="19">
        <v>0</v>
      </c>
      <c r="D164" s="19">
        <v>1126</v>
      </c>
      <c r="E164" s="19">
        <v>0</v>
      </c>
      <c r="F164" s="19">
        <v>803</v>
      </c>
      <c r="G164" s="19">
        <v>0</v>
      </c>
      <c r="H164" s="19">
        <v>0</v>
      </c>
      <c r="I164" s="19">
        <v>0</v>
      </c>
      <c r="J164" s="19">
        <v>4406</v>
      </c>
      <c r="K164" s="19">
        <v>0</v>
      </c>
      <c r="L164" s="19">
        <v>15153</v>
      </c>
      <c r="M164" s="19">
        <v>0</v>
      </c>
      <c r="N164" s="19">
        <v>0</v>
      </c>
      <c r="O164" s="19">
        <v>0</v>
      </c>
      <c r="P164" s="20">
        <f t="shared" si="14"/>
        <v>21488</v>
      </c>
      <c r="Q164" s="19">
        <v>0</v>
      </c>
      <c r="R164" s="20">
        <f t="shared" si="15"/>
        <v>0</v>
      </c>
      <c r="S164" s="19">
        <v>220053</v>
      </c>
      <c r="T164" s="20">
        <f t="shared" si="16"/>
        <v>0</v>
      </c>
      <c r="U164" s="19">
        <v>0</v>
      </c>
      <c r="V164" s="19">
        <v>0</v>
      </c>
      <c r="W164" s="19">
        <v>8524</v>
      </c>
      <c r="X164" s="19">
        <v>-199</v>
      </c>
      <c r="Y164" s="20">
        <f t="shared" si="12"/>
        <v>-8325</v>
      </c>
      <c r="Z164" s="21">
        <f t="shared" si="13"/>
        <v>211728</v>
      </c>
      <c r="AA164" s="113">
        <v>254617</v>
      </c>
      <c r="AB164" s="139">
        <f t="shared" si="17"/>
        <v>42889</v>
      </c>
      <c r="AC164" s="19">
        <v>5707</v>
      </c>
      <c r="AD164" s="19">
        <v>-14001</v>
      </c>
      <c r="AE164" s="19">
        <v>-2113</v>
      </c>
      <c r="AF164" s="19">
        <v>15153</v>
      </c>
      <c r="AG164" s="19">
        <v>0</v>
      </c>
      <c r="AH164" s="19">
        <v>0</v>
      </c>
      <c r="AI164" s="22">
        <v>6668</v>
      </c>
    </row>
    <row r="165" spans="1:35" x14ac:dyDescent="0.25">
      <c r="A165" s="18" t="s">
        <v>297</v>
      </c>
      <c r="B165" s="19" t="s">
        <v>640</v>
      </c>
      <c r="C165" s="19">
        <v>0</v>
      </c>
      <c r="D165" s="19">
        <v>0</v>
      </c>
      <c r="E165" s="19">
        <v>0</v>
      </c>
      <c r="F165" s="19">
        <v>0</v>
      </c>
      <c r="G165" s="19">
        <v>0</v>
      </c>
      <c r="H165" s="19">
        <v>0</v>
      </c>
      <c r="I165" s="19">
        <v>0</v>
      </c>
      <c r="J165" s="19">
        <v>0</v>
      </c>
      <c r="K165" s="19">
        <v>0</v>
      </c>
      <c r="L165" s="19">
        <v>0</v>
      </c>
      <c r="M165" s="19">
        <v>0</v>
      </c>
      <c r="N165" s="19">
        <v>0</v>
      </c>
      <c r="O165" s="19">
        <v>0</v>
      </c>
      <c r="P165" s="20">
        <f t="shared" si="14"/>
        <v>0</v>
      </c>
      <c r="Q165" s="19">
        <v>0</v>
      </c>
      <c r="R165" s="20">
        <f t="shared" si="15"/>
        <v>0</v>
      </c>
      <c r="S165" s="19">
        <v>0</v>
      </c>
      <c r="T165" s="20">
        <f t="shared" si="16"/>
        <v>0</v>
      </c>
      <c r="U165" s="19">
        <v>0</v>
      </c>
      <c r="V165" s="19">
        <v>0</v>
      </c>
      <c r="W165" s="19">
        <v>0</v>
      </c>
      <c r="X165" s="19">
        <v>0</v>
      </c>
      <c r="Y165" s="20">
        <f t="shared" si="12"/>
        <v>0</v>
      </c>
      <c r="Z165" s="21">
        <f t="shared" si="13"/>
        <v>0</v>
      </c>
      <c r="AA165" s="122">
        <v>0</v>
      </c>
      <c r="AB165" s="139">
        <f t="shared" si="17"/>
        <v>0</v>
      </c>
      <c r="AC165" s="19">
        <v>0</v>
      </c>
      <c r="AD165" s="19">
        <v>0</v>
      </c>
      <c r="AE165" s="19">
        <v>0</v>
      </c>
      <c r="AF165" s="19">
        <v>0</v>
      </c>
      <c r="AG165" s="19">
        <v>0</v>
      </c>
      <c r="AH165" s="19">
        <v>0</v>
      </c>
      <c r="AI165" s="22">
        <v>0</v>
      </c>
    </row>
    <row r="166" spans="1:35" x14ac:dyDescent="0.25">
      <c r="A166" s="18" t="s">
        <v>253</v>
      </c>
      <c r="B166" s="19" t="s">
        <v>641</v>
      </c>
      <c r="C166" s="19">
        <v>0</v>
      </c>
      <c r="D166" s="19">
        <v>0</v>
      </c>
      <c r="E166" s="19">
        <v>0</v>
      </c>
      <c r="F166" s="19">
        <v>0</v>
      </c>
      <c r="G166" s="19">
        <v>0</v>
      </c>
      <c r="H166" s="19">
        <v>0</v>
      </c>
      <c r="I166" s="19">
        <v>0</v>
      </c>
      <c r="J166" s="19">
        <v>0</v>
      </c>
      <c r="K166" s="19">
        <v>0</v>
      </c>
      <c r="L166" s="19">
        <v>0</v>
      </c>
      <c r="M166" s="19">
        <v>0</v>
      </c>
      <c r="N166" s="19">
        <v>0</v>
      </c>
      <c r="O166" s="19">
        <v>0</v>
      </c>
      <c r="P166" s="20">
        <f t="shared" si="14"/>
        <v>0</v>
      </c>
      <c r="Q166" s="19">
        <v>0</v>
      </c>
      <c r="R166" s="20">
        <f t="shared" si="15"/>
        <v>0</v>
      </c>
      <c r="S166" s="19">
        <v>0</v>
      </c>
      <c r="T166" s="20">
        <f t="shared" si="16"/>
        <v>0</v>
      </c>
      <c r="U166" s="19">
        <v>0</v>
      </c>
      <c r="V166" s="19">
        <v>0</v>
      </c>
      <c r="W166" s="19">
        <v>0</v>
      </c>
      <c r="X166" s="19">
        <v>0</v>
      </c>
      <c r="Y166" s="20">
        <f t="shared" si="12"/>
        <v>0</v>
      </c>
      <c r="Z166" s="21">
        <f t="shared" si="13"/>
        <v>0</v>
      </c>
      <c r="AA166" s="122">
        <v>0</v>
      </c>
      <c r="AB166" s="139">
        <f t="shared" si="17"/>
        <v>0</v>
      </c>
      <c r="AC166" s="19">
        <v>0</v>
      </c>
      <c r="AD166" s="19">
        <v>0</v>
      </c>
      <c r="AE166" s="19">
        <v>0</v>
      </c>
      <c r="AF166" s="19">
        <v>0</v>
      </c>
      <c r="AG166" s="19">
        <v>0</v>
      </c>
      <c r="AH166" s="19">
        <v>0</v>
      </c>
      <c r="AI166" s="22">
        <v>0</v>
      </c>
    </row>
    <row r="167" spans="1:35" x14ac:dyDescent="0.25">
      <c r="A167" s="18" t="s">
        <v>243</v>
      </c>
      <c r="B167" s="19" t="s">
        <v>642</v>
      </c>
      <c r="C167" s="19">
        <v>0</v>
      </c>
      <c r="D167" s="19">
        <v>0</v>
      </c>
      <c r="E167" s="19">
        <v>0</v>
      </c>
      <c r="F167" s="19">
        <v>0</v>
      </c>
      <c r="G167" s="19">
        <v>0</v>
      </c>
      <c r="H167" s="19">
        <v>0</v>
      </c>
      <c r="I167" s="19">
        <v>0</v>
      </c>
      <c r="J167" s="19">
        <v>0</v>
      </c>
      <c r="K167" s="19">
        <v>0</v>
      </c>
      <c r="L167" s="19">
        <v>0</v>
      </c>
      <c r="M167" s="19">
        <v>0</v>
      </c>
      <c r="N167" s="19">
        <v>0</v>
      </c>
      <c r="O167" s="19">
        <v>0</v>
      </c>
      <c r="P167" s="20">
        <f t="shared" si="14"/>
        <v>0</v>
      </c>
      <c r="Q167" s="19">
        <v>0</v>
      </c>
      <c r="R167" s="20">
        <f t="shared" si="15"/>
        <v>0</v>
      </c>
      <c r="S167" s="19">
        <v>0</v>
      </c>
      <c r="T167" s="20">
        <f t="shared" si="16"/>
        <v>0</v>
      </c>
      <c r="U167" s="19">
        <v>0</v>
      </c>
      <c r="V167" s="19">
        <v>0</v>
      </c>
      <c r="W167" s="19">
        <v>0</v>
      </c>
      <c r="X167" s="19">
        <v>0</v>
      </c>
      <c r="Y167" s="20">
        <f t="shared" si="12"/>
        <v>0</v>
      </c>
      <c r="Z167" s="21">
        <f t="shared" si="13"/>
        <v>0</v>
      </c>
      <c r="AA167" s="122">
        <v>0</v>
      </c>
      <c r="AB167" s="139">
        <f t="shared" si="17"/>
        <v>0</v>
      </c>
      <c r="AC167" s="19">
        <v>0</v>
      </c>
      <c r="AD167" s="19">
        <v>0</v>
      </c>
      <c r="AE167" s="19">
        <v>0</v>
      </c>
      <c r="AF167" s="19">
        <v>0</v>
      </c>
      <c r="AG167" s="19">
        <v>0</v>
      </c>
      <c r="AH167" s="19">
        <v>0</v>
      </c>
      <c r="AI167" s="22">
        <v>0</v>
      </c>
    </row>
    <row r="168" spans="1:35" x14ac:dyDescent="0.25">
      <c r="A168" s="18" t="s">
        <v>90</v>
      </c>
      <c r="B168" s="19" t="s">
        <v>643</v>
      </c>
      <c r="C168" s="19">
        <v>0</v>
      </c>
      <c r="D168" s="19">
        <v>0</v>
      </c>
      <c r="E168" s="19">
        <v>0</v>
      </c>
      <c r="F168" s="19">
        <v>0</v>
      </c>
      <c r="G168" s="19">
        <v>0</v>
      </c>
      <c r="H168" s="19">
        <v>0</v>
      </c>
      <c r="I168" s="19">
        <v>0</v>
      </c>
      <c r="J168" s="19">
        <v>0</v>
      </c>
      <c r="K168" s="19">
        <v>0</v>
      </c>
      <c r="L168" s="19">
        <v>0</v>
      </c>
      <c r="M168" s="19">
        <v>0</v>
      </c>
      <c r="N168" s="19">
        <v>0</v>
      </c>
      <c r="O168" s="19">
        <v>0</v>
      </c>
      <c r="P168" s="20">
        <f t="shared" si="14"/>
        <v>0</v>
      </c>
      <c r="Q168" s="19">
        <v>0</v>
      </c>
      <c r="R168" s="20">
        <f t="shared" si="15"/>
        <v>0</v>
      </c>
      <c r="S168" s="19">
        <v>0</v>
      </c>
      <c r="T168" s="20">
        <f t="shared" si="16"/>
        <v>0</v>
      </c>
      <c r="U168" s="19">
        <v>0</v>
      </c>
      <c r="V168" s="19">
        <v>0</v>
      </c>
      <c r="W168" s="19">
        <v>0</v>
      </c>
      <c r="X168" s="19">
        <v>0</v>
      </c>
      <c r="Y168" s="20">
        <f t="shared" si="12"/>
        <v>0</v>
      </c>
      <c r="Z168" s="21">
        <f t="shared" si="13"/>
        <v>0</v>
      </c>
      <c r="AA168" s="122">
        <v>0</v>
      </c>
      <c r="AB168" s="139">
        <f t="shared" si="17"/>
        <v>0</v>
      </c>
      <c r="AC168" s="19">
        <v>0</v>
      </c>
      <c r="AD168" s="19">
        <v>0</v>
      </c>
      <c r="AE168" s="19">
        <v>0</v>
      </c>
      <c r="AF168" s="19">
        <v>0</v>
      </c>
      <c r="AG168" s="19">
        <v>0</v>
      </c>
      <c r="AH168" s="19">
        <v>0</v>
      </c>
      <c r="AI168" s="22">
        <v>0</v>
      </c>
    </row>
    <row r="169" spans="1:35" x14ac:dyDescent="0.25">
      <c r="A169" s="18" t="s">
        <v>242</v>
      </c>
      <c r="B169" s="19" t="s">
        <v>644</v>
      </c>
      <c r="C169" s="19">
        <v>33273</v>
      </c>
      <c r="D169" s="19">
        <v>46</v>
      </c>
      <c r="E169" s="19">
        <v>0</v>
      </c>
      <c r="F169" s="19">
        <v>1969</v>
      </c>
      <c r="G169" s="19">
        <v>0</v>
      </c>
      <c r="H169" s="19">
        <v>0</v>
      </c>
      <c r="I169" s="19">
        <v>6451</v>
      </c>
      <c r="J169" s="19">
        <v>0</v>
      </c>
      <c r="K169" s="19">
        <v>7223</v>
      </c>
      <c r="L169" s="19">
        <v>17584</v>
      </c>
      <c r="M169" s="19">
        <v>0</v>
      </c>
      <c r="N169" s="19">
        <v>0</v>
      </c>
      <c r="O169" s="19">
        <v>0</v>
      </c>
      <c r="P169" s="20">
        <f t="shared" si="14"/>
        <v>33273</v>
      </c>
      <c r="Q169" s="19">
        <v>0</v>
      </c>
      <c r="R169" s="20">
        <f t="shared" si="15"/>
        <v>0</v>
      </c>
      <c r="S169" s="19">
        <v>271096</v>
      </c>
      <c r="T169" s="20">
        <f t="shared" si="16"/>
        <v>0</v>
      </c>
      <c r="U169" s="19">
        <v>0</v>
      </c>
      <c r="V169" s="19">
        <v>0</v>
      </c>
      <c r="W169" s="19">
        <v>0</v>
      </c>
      <c r="X169" s="19">
        <v>0</v>
      </c>
      <c r="Y169" s="20">
        <f t="shared" si="12"/>
        <v>0</v>
      </c>
      <c r="Z169" s="21">
        <f t="shared" si="13"/>
        <v>271096</v>
      </c>
      <c r="AA169" s="113">
        <v>327538</v>
      </c>
      <c r="AB169" s="139">
        <f t="shared" si="17"/>
        <v>56442</v>
      </c>
      <c r="AC169" s="19">
        <v>85</v>
      </c>
      <c r="AD169" s="19">
        <v>14655</v>
      </c>
      <c r="AE169" s="19">
        <v>4690</v>
      </c>
      <c r="AF169" s="19">
        <v>17584</v>
      </c>
      <c r="AG169" s="19">
        <v>0</v>
      </c>
      <c r="AH169" s="19">
        <v>0</v>
      </c>
      <c r="AI169" s="22">
        <v>1846</v>
      </c>
    </row>
    <row r="170" spans="1:35" ht="17.399999999999999" x14ac:dyDescent="0.25">
      <c r="A170" s="18" t="s">
        <v>165</v>
      </c>
      <c r="B170" s="19" t="s">
        <v>645</v>
      </c>
      <c r="C170" s="19">
        <v>0</v>
      </c>
      <c r="D170" s="19">
        <v>0</v>
      </c>
      <c r="E170" s="19">
        <v>0</v>
      </c>
      <c r="F170" s="19">
        <v>0</v>
      </c>
      <c r="G170" s="19">
        <v>0</v>
      </c>
      <c r="H170" s="19">
        <v>0</v>
      </c>
      <c r="I170" s="19">
        <v>0</v>
      </c>
      <c r="J170" s="19">
        <v>0</v>
      </c>
      <c r="K170" s="19">
        <v>0</v>
      </c>
      <c r="L170" s="19">
        <v>0</v>
      </c>
      <c r="M170" s="19">
        <v>0</v>
      </c>
      <c r="N170" s="19">
        <v>0</v>
      </c>
      <c r="O170" s="19">
        <v>0</v>
      </c>
      <c r="P170" s="20">
        <f t="shared" si="14"/>
        <v>0</v>
      </c>
      <c r="Q170" s="19">
        <v>0</v>
      </c>
      <c r="R170" s="20">
        <f t="shared" si="15"/>
        <v>0</v>
      </c>
      <c r="S170" s="39">
        <v>198307</v>
      </c>
      <c r="T170" s="20">
        <f t="shared" si="16"/>
        <v>0</v>
      </c>
      <c r="U170" s="19">
        <v>0</v>
      </c>
      <c r="V170" s="19">
        <v>0</v>
      </c>
      <c r="W170" s="19">
        <v>0</v>
      </c>
      <c r="X170" s="19">
        <v>0</v>
      </c>
      <c r="Y170" s="20">
        <f t="shared" si="12"/>
        <v>0</v>
      </c>
      <c r="Z170" s="21">
        <f t="shared" si="13"/>
        <v>198307</v>
      </c>
      <c r="AA170" s="113">
        <v>208837</v>
      </c>
      <c r="AB170" s="139">
        <f t="shared" si="17"/>
        <v>10530</v>
      </c>
      <c r="AC170" s="19">
        <v>4424</v>
      </c>
      <c r="AD170" s="19">
        <v>0</v>
      </c>
      <c r="AE170" s="19">
        <v>10399</v>
      </c>
      <c r="AF170" s="19">
        <v>12406</v>
      </c>
      <c r="AG170" s="19">
        <v>0</v>
      </c>
      <c r="AH170" s="19">
        <v>0</v>
      </c>
      <c r="AI170" s="22">
        <v>2417</v>
      </c>
    </row>
    <row r="171" spans="1:35" x14ac:dyDescent="0.25">
      <c r="A171" s="18" t="s">
        <v>130</v>
      </c>
      <c r="B171" s="19" t="s">
        <v>646</v>
      </c>
      <c r="C171" s="19">
        <v>5539</v>
      </c>
      <c r="D171" s="19">
        <v>0</v>
      </c>
      <c r="E171" s="19">
        <v>0</v>
      </c>
      <c r="F171" s="19">
        <v>1049</v>
      </c>
      <c r="G171" s="19">
        <v>0</v>
      </c>
      <c r="H171" s="19">
        <v>0</v>
      </c>
      <c r="I171" s="19">
        <v>0</v>
      </c>
      <c r="J171" s="19">
        <v>0</v>
      </c>
      <c r="K171" s="19">
        <v>0</v>
      </c>
      <c r="L171" s="19">
        <v>4490</v>
      </c>
      <c r="M171" s="19">
        <v>0</v>
      </c>
      <c r="N171" s="19">
        <v>0</v>
      </c>
      <c r="O171" s="19">
        <v>0</v>
      </c>
      <c r="P171" s="20">
        <f t="shared" si="14"/>
        <v>5539</v>
      </c>
      <c r="Q171" s="19">
        <v>0</v>
      </c>
      <c r="R171" s="20">
        <f t="shared" si="15"/>
        <v>0</v>
      </c>
      <c r="S171" s="19">
        <v>75756</v>
      </c>
      <c r="T171" s="20">
        <f t="shared" si="16"/>
        <v>0</v>
      </c>
      <c r="U171" s="19">
        <v>0</v>
      </c>
      <c r="V171" s="19">
        <v>0</v>
      </c>
      <c r="W171" s="19">
        <v>0</v>
      </c>
      <c r="X171" s="19">
        <v>0</v>
      </c>
      <c r="Y171" s="20">
        <f t="shared" si="12"/>
        <v>0</v>
      </c>
      <c r="Z171" s="21">
        <f t="shared" si="13"/>
        <v>75756</v>
      </c>
      <c r="AA171" s="113">
        <v>84181</v>
      </c>
      <c r="AB171" s="139">
        <f t="shared" si="17"/>
        <v>8425</v>
      </c>
      <c r="AC171" s="19">
        <v>838</v>
      </c>
      <c r="AD171" s="19">
        <v>3729</v>
      </c>
      <c r="AE171" s="19">
        <v>0</v>
      </c>
      <c r="AF171" s="19">
        <v>4490</v>
      </c>
      <c r="AG171" s="19">
        <v>0</v>
      </c>
      <c r="AH171" s="19">
        <v>0</v>
      </c>
      <c r="AI171" s="22">
        <v>77</v>
      </c>
    </row>
    <row r="172" spans="1:35" x14ac:dyDescent="0.25">
      <c r="A172" s="18" t="s">
        <v>272</v>
      </c>
      <c r="B172" s="19" t="s">
        <v>647</v>
      </c>
      <c r="C172" s="19">
        <v>0</v>
      </c>
      <c r="D172" s="19">
        <v>0</v>
      </c>
      <c r="E172" s="19">
        <v>0</v>
      </c>
      <c r="F172" s="19">
        <v>0</v>
      </c>
      <c r="G172" s="19">
        <v>0</v>
      </c>
      <c r="H172" s="19">
        <v>0</v>
      </c>
      <c r="I172" s="19">
        <v>0</v>
      </c>
      <c r="J172" s="19">
        <v>150</v>
      </c>
      <c r="K172" s="19">
        <v>0</v>
      </c>
      <c r="L172" s="19">
        <v>6111</v>
      </c>
      <c r="M172" s="19">
        <v>0</v>
      </c>
      <c r="N172" s="19">
        <v>0</v>
      </c>
      <c r="O172" s="19">
        <v>0</v>
      </c>
      <c r="P172" s="20">
        <f t="shared" si="14"/>
        <v>6261</v>
      </c>
      <c r="Q172" s="19">
        <v>0</v>
      </c>
      <c r="R172" s="20">
        <f t="shared" si="15"/>
        <v>0</v>
      </c>
      <c r="S172" s="19">
        <v>149574</v>
      </c>
      <c r="T172" s="20">
        <f t="shared" si="16"/>
        <v>0</v>
      </c>
      <c r="U172" s="19">
        <v>0</v>
      </c>
      <c r="V172" s="19">
        <v>0</v>
      </c>
      <c r="W172" s="19">
        <v>0</v>
      </c>
      <c r="X172" s="19">
        <v>0</v>
      </c>
      <c r="Y172" s="20">
        <f t="shared" si="12"/>
        <v>0</v>
      </c>
      <c r="Z172" s="21">
        <f t="shared" si="13"/>
        <v>149574</v>
      </c>
      <c r="AA172" s="113">
        <v>149601</v>
      </c>
      <c r="AB172" s="139">
        <f t="shared" si="17"/>
        <v>27</v>
      </c>
      <c r="AC172" s="19">
        <v>3384</v>
      </c>
      <c r="AD172" s="19">
        <v>7309</v>
      </c>
      <c r="AE172" s="19">
        <v>0</v>
      </c>
      <c r="AF172" s="19">
        <v>6111</v>
      </c>
      <c r="AG172" s="19">
        <v>0</v>
      </c>
      <c r="AH172" s="19">
        <v>0</v>
      </c>
      <c r="AI172" s="22">
        <v>4582</v>
      </c>
    </row>
    <row r="173" spans="1:35" x14ac:dyDescent="0.25">
      <c r="A173" s="18" t="s">
        <v>185</v>
      </c>
      <c r="B173" s="19" t="s">
        <v>648</v>
      </c>
      <c r="C173" s="19">
        <v>0</v>
      </c>
      <c r="D173" s="19">
        <v>0</v>
      </c>
      <c r="E173" s="19">
        <v>0</v>
      </c>
      <c r="F173" s="19">
        <v>0</v>
      </c>
      <c r="G173" s="19">
        <v>0</v>
      </c>
      <c r="H173" s="19">
        <v>0</v>
      </c>
      <c r="I173" s="19">
        <v>0</v>
      </c>
      <c r="J173" s="19">
        <v>0</v>
      </c>
      <c r="K173" s="19">
        <v>0</v>
      </c>
      <c r="L173" s="19">
        <v>0</v>
      </c>
      <c r="M173" s="19">
        <v>0</v>
      </c>
      <c r="N173" s="19">
        <v>0</v>
      </c>
      <c r="O173" s="19">
        <v>0</v>
      </c>
      <c r="P173" s="20">
        <f t="shared" si="14"/>
        <v>0</v>
      </c>
      <c r="Q173" s="19">
        <v>0</v>
      </c>
      <c r="R173" s="20">
        <f t="shared" si="15"/>
        <v>0</v>
      </c>
      <c r="S173" s="19">
        <v>0</v>
      </c>
      <c r="T173" s="20">
        <f t="shared" si="16"/>
        <v>0</v>
      </c>
      <c r="U173" s="19">
        <v>0</v>
      </c>
      <c r="V173" s="19">
        <v>0</v>
      </c>
      <c r="W173" s="19">
        <v>0</v>
      </c>
      <c r="X173" s="19">
        <v>0</v>
      </c>
      <c r="Y173" s="20">
        <f t="shared" si="12"/>
        <v>0</v>
      </c>
      <c r="Z173" s="21">
        <f t="shared" si="13"/>
        <v>0</v>
      </c>
      <c r="AA173" s="122">
        <v>0</v>
      </c>
      <c r="AB173" s="139">
        <f t="shared" si="17"/>
        <v>0</v>
      </c>
      <c r="AC173" s="19">
        <v>0</v>
      </c>
      <c r="AD173" s="19">
        <v>0</v>
      </c>
      <c r="AE173" s="19">
        <v>0</v>
      </c>
      <c r="AF173" s="19">
        <v>0</v>
      </c>
      <c r="AG173" s="19">
        <v>0</v>
      </c>
      <c r="AH173" s="19">
        <v>0</v>
      </c>
      <c r="AI173" s="22">
        <v>0</v>
      </c>
    </row>
    <row r="174" spans="1:35" x14ac:dyDescent="0.25">
      <c r="A174" s="18" t="s">
        <v>440</v>
      </c>
      <c r="B174" s="19" t="s">
        <v>649</v>
      </c>
      <c r="C174" s="19">
        <v>0</v>
      </c>
      <c r="D174" s="19">
        <v>0</v>
      </c>
      <c r="E174" s="19">
        <v>0</v>
      </c>
      <c r="F174" s="19">
        <v>0</v>
      </c>
      <c r="G174" s="19">
        <v>0</v>
      </c>
      <c r="H174" s="19">
        <v>0</v>
      </c>
      <c r="I174" s="19">
        <v>0</v>
      </c>
      <c r="J174" s="19">
        <v>0</v>
      </c>
      <c r="K174" s="19">
        <v>0</v>
      </c>
      <c r="L174" s="19">
        <v>0</v>
      </c>
      <c r="M174" s="19">
        <v>0</v>
      </c>
      <c r="N174" s="19">
        <v>0</v>
      </c>
      <c r="O174" s="19">
        <v>0</v>
      </c>
      <c r="P174" s="20">
        <f t="shared" si="14"/>
        <v>0</v>
      </c>
      <c r="Q174" s="19">
        <v>0</v>
      </c>
      <c r="R174" s="20">
        <f t="shared" si="15"/>
        <v>0</v>
      </c>
      <c r="S174" s="19">
        <v>0</v>
      </c>
      <c r="T174" s="20">
        <f t="shared" si="16"/>
        <v>0</v>
      </c>
      <c r="U174" s="19">
        <v>0</v>
      </c>
      <c r="V174" s="19">
        <v>0</v>
      </c>
      <c r="W174" s="19">
        <v>0</v>
      </c>
      <c r="X174" s="19">
        <v>0</v>
      </c>
      <c r="Y174" s="20">
        <f t="shared" si="12"/>
        <v>0</v>
      </c>
      <c r="Z174" s="21">
        <f t="shared" si="13"/>
        <v>0</v>
      </c>
      <c r="AA174" s="122">
        <v>0</v>
      </c>
      <c r="AB174" s="139">
        <f t="shared" si="17"/>
        <v>0</v>
      </c>
      <c r="AC174" s="19">
        <v>0</v>
      </c>
      <c r="AD174" s="19">
        <v>0</v>
      </c>
      <c r="AE174" s="19">
        <v>0</v>
      </c>
      <c r="AF174" s="19">
        <v>0</v>
      </c>
      <c r="AG174" s="19">
        <v>0</v>
      </c>
      <c r="AH174" s="19">
        <v>0</v>
      </c>
      <c r="AI174" s="22">
        <v>0</v>
      </c>
    </row>
    <row r="175" spans="1:35" x14ac:dyDescent="0.25">
      <c r="A175" s="18" t="s">
        <v>391</v>
      </c>
      <c r="B175" s="19" t="s">
        <v>650</v>
      </c>
      <c r="C175" s="19">
        <v>0</v>
      </c>
      <c r="D175" s="19">
        <v>0</v>
      </c>
      <c r="E175" s="19">
        <v>0</v>
      </c>
      <c r="F175" s="19">
        <v>0</v>
      </c>
      <c r="G175" s="19">
        <v>0</v>
      </c>
      <c r="H175" s="19">
        <v>0</v>
      </c>
      <c r="I175" s="19">
        <v>0</v>
      </c>
      <c r="J175" s="19">
        <v>0</v>
      </c>
      <c r="K175" s="19">
        <v>0</v>
      </c>
      <c r="L175" s="19">
        <v>0</v>
      </c>
      <c r="M175" s="19">
        <v>0</v>
      </c>
      <c r="N175" s="19">
        <v>0</v>
      </c>
      <c r="O175" s="19">
        <v>0</v>
      </c>
      <c r="P175" s="20">
        <f t="shared" si="14"/>
        <v>0</v>
      </c>
      <c r="Q175" s="19">
        <v>0</v>
      </c>
      <c r="R175" s="20">
        <f t="shared" si="15"/>
        <v>0</v>
      </c>
      <c r="S175" s="19">
        <v>0</v>
      </c>
      <c r="T175" s="20">
        <f t="shared" si="16"/>
        <v>0</v>
      </c>
      <c r="U175" s="19">
        <v>0</v>
      </c>
      <c r="V175" s="19">
        <v>0</v>
      </c>
      <c r="W175" s="19">
        <v>0</v>
      </c>
      <c r="X175" s="19">
        <v>0</v>
      </c>
      <c r="Y175" s="20">
        <f t="shared" si="12"/>
        <v>0</v>
      </c>
      <c r="Z175" s="21">
        <f t="shared" si="13"/>
        <v>0</v>
      </c>
      <c r="AA175" s="122">
        <v>0</v>
      </c>
      <c r="AB175" s="139">
        <f t="shared" si="17"/>
        <v>0</v>
      </c>
      <c r="AC175" s="19">
        <v>0</v>
      </c>
      <c r="AD175" s="19">
        <v>0</v>
      </c>
      <c r="AE175" s="19">
        <v>0</v>
      </c>
      <c r="AF175" s="19">
        <v>0</v>
      </c>
      <c r="AG175" s="19">
        <v>0</v>
      </c>
      <c r="AH175" s="19">
        <v>0</v>
      </c>
      <c r="AI175" s="22">
        <v>0</v>
      </c>
    </row>
    <row r="176" spans="1:35" x14ac:dyDescent="0.25">
      <c r="A176" s="18" t="s">
        <v>269</v>
      </c>
      <c r="B176" s="19" t="s">
        <v>651</v>
      </c>
      <c r="C176" s="19">
        <v>0</v>
      </c>
      <c r="D176" s="19">
        <v>0</v>
      </c>
      <c r="E176" s="19">
        <v>0</v>
      </c>
      <c r="F176" s="19">
        <v>0</v>
      </c>
      <c r="G176" s="19">
        <v>0</v>
      </c>
      <c r="H176" s="19">
        <v>0</v>
      </c>
      <c r="I176" s="19">
        <v>0</v>
      </c>
      <c r="J176" s="19">
        <v>0</v>
      </c>
      <c r="K176" s="19">
        <v>0</v>
      </c>
      <c r="L176" s="19">
        <v>0</v>
      </c>
      <c r="M176" s="19">
        <v>0</v>
      </c>
      <c r="N176" s="19">
        <v>0</v>
      </c>
      <c r="O176" s="19">
        <v>0</v>
      </c>
      <c r="P176" s="20">
        <f t="shared" si="14"/>
        <v>0</v>
      </c>
      <c r="Q176" s="19">
        <v>0</v>
      </c>
      <c r="R176" s="20">
        <f t="shared" si="15"/>
        <v>0</v>
      </c>
      <c r="S176" s="19">
        <v>0</v>
      </c>
      <c r="T176" s="20">
        <f t="shared" si="16"/>
        <v>0</v>
      </c>
      <c r="U176" s="19">
        <v>0</v>
      </c>
      <c r="V176" s="19">
        <v>0</v>
      </c>
      <c r="W176" s="19">
        <v>0</v>
      </c>
      <c r="X176" s="19">
        <v>0</v>
      </c>
      <c r="Y176" s="20">
        <f t="shared" si="12"/>
        <v>0</v>
      </c>
      <c r="Z176" s="21">
        <f t="shared" si="13"/>
        <v>0</v>
      </c>
      <c r="AA176" s="122">
        <v>0</v>
      </c>
      <c r="AB176" s="139">
        <f t="shared" si="17"/>
        <v>0</v>
      </c>
      <c r="AC176" s="19">
        <v>0</v>
      </c>
      <c r="AD176" s="19">
        <v>0</v>
      </c>
      <c r="AE176" s="19">
        <v>0</v>
      </c>
      <c r="AF176" s="19">
        <v>0</v>
      </c>
      <c r="AG176" s="19">
        <v>0</v>
      </c>
      <c r="AH176" s="19">
        <v>0</v>
      </c>
      <c r="AI176" s="22">
        <v>0</v>
      </c>
    </row>
    <row r="177" spans="1:35" x14ac:dyDescent="0.25">
      <c r="A177" s="18" t="s">
        <v>127</v>
      </c>
      <c r="B177" s="19" t="s">
        <v>652</v>
      </c>
      <c r="C177" s="19">
        <v>32380</v>
      </c>
      <c r="D177" s="19">
        <v>15061</v>
      </c>
      <c r="E177" s="19">
        <v>0</v>
      </c>
      <c r="F177" s="19">
        <v>0</v>
      </c>
      <c r="G177" s="19">
        <v>0</v>
      </c>
      <c r="H177" s="19">
        <v>0</v>
      </c>
      <c r="I177" s="19">
        <v>0</v>
      </c>
      <c r="J177" s="19">
        <v>0</v>
      </c>
      <c r="K177" s="19">
        <v>14180</v>
      </c>
      <c r="L177" s="19">
        <v>3139</v>
      </c>
      <c r="M177" s="19">
        <v>0</v>
      </c>
      <c r="N177" s="19">
        <v>0</v>
      </c>
      <c r="O177" s="19">
        <v>0</v>
      </c>
      <c r="P177" s="20">
        <f t="shared" si="14"/>
        <v>32380</v>
      </c>
      <c r="Q177" s="19">
        <v>0</v>
      </c>
      <c r="R177" s="20">
        <f t="shared" si="15"/>
        <v>0</v>
      </c>
      <c r="S177" s="19">
        <v>191798</v>
      </c>
      <c r="T177" s="20">
        <f t="shared" si="16"/>
        <v>0</v>
      </c>
      <c r="U177" s="19">
        <v>0</v>
      </c>
      <c r="V177" s="19">
        <v>0</v>
      </c>
      <c r="W177" s="19">
        <v>0</v>
      </c>
      <c r="X177" s="19">
        <v>19855</v>
      </c>
      <c r="Y177" s="20">
        <f t="shared" si="12"/>
        <v>-19855</v>
      </c>
      <c r="Z177" s="21">
        <f t="shared" si="13"/>
        <v>171943</v>
      </c>
      <c r="AA177" s="113">
        <v>209003</v>
      </c>
      <c r="AB177" s="139">
        <f t="shared" si="17"/>
        <v>37060</v>
      </c>
      <c r="AC177" s="19">
        <v>6205</v>
      </c>
      <c r="AD177" s="19">
        <v>6675</v>
      </c>
      <c r="AE177" s="19">
        <v>0</v>
      </c>
      <c r="AF177" s="19">
        <v>3139</v>
      </c>
      <c r="AG177" s="19">
        <v>0</v>
      </c>
      <c r="AH177" s="19">
        <v>0</v>
      </c>
      <c r="AI177" s="22">
        <v>9741</v>
      </c>
    </row>
    <row r="178" spans="1:35" x14ac:dyDescent="0.25">
      <c r="A178" s="18" t="s">
        <v>92</v>
      </c>
      <c r="B178" s="19" t="s">
        <v>653</v>
      </c>
      <c r="C178" s="19">
        <v>0</v>
      </c>
      <c r="D178" s="19">
        <v>0</v>
      </c>
      <c r="E178" s="19">
        <v>0</v>
      </c>
      <c r="F178" s="19">
        <v>0</v>
      </c>
      <c r="G178" s="19">
        <v>0</v>
      </c>
      <c r="H178" s="19">
        <v>0</v>
      </c>
      <c r="I178" s="19">
        <v>0</v>
      </c>
      <c r="J178" s="19">
        <v>0</v>
      </c>
      <c r="K178" s="19">
        <v>0</v>
      </c>
      <c r="L178" s="19">
        <v>0</v>
      </c>
      <c r="M178" s="19">
        <v>0</v>
      </c>
      <c r="N178" s="19">
        <v>0</v>
      </c>
      <c r="O178" s="19">
        <v>0</v>
      </c>
      <c r="P178" s="20">
        <f t="shared" si="14"/>
        <v>0</v>
      </c>
      <c r="Q178" s="19">
        <v>0</v>
      </c>
      <c r="R178" s="20">
        <f t="shared" si="15"/>
        <v>0</v>
      </c>
      <c r="S178" s="19">
        <v>0</v>
      </c>
      <c r="T178" s="20">
        <f t="shared" si="16"/>
        <v>0</v>
      </c>
      <c r="U178" s="19">
        <v>0</v>
      </c>
      <c r="V178" s="19">
        <v>0</v>
      </c>
      <c r="W178" s="19">
        <v>0</v>
      </c>
      <c r="X178" s="19">
        <v>0</v>
      </c>
      <c r="Y178" s="20">
        <f t="shared" si="12"/>
        <v>0</v>
      </c>
      <c r="Z178" s="21">
        <f t="shared" si="13"/>
        <v>0</v>
      </c>
      <c r="AA178" s="122">
        <v>0</v>
      </c>
      <c r="AB178" s="139">
        <f t="shared" si="17"/>
        <v>0</v>
      </c>
      <c r="AC178" s="19">
        <v>0</v>
      </c>
      <c r="AD178" s="19">
        <v>0</v>
      </c>
      <c r="AE178" s="19">
        <v>0</v>
      </c>
      <c r="AF178" s="19">
        <v>0</v>
      </c>
      <c r="AG178" s="19">
        <v>0</v>
      </c>
      <c r="AH178" s="19">
        <v>0</v>
      </c>
      <c r="AI178" s="22">
        <v>0</v>
      </c>
    </row>
    <row r="179" spans="1:35" x14ac:dyDescent="0.25">
      <c r="A179" s="18" t="s">
        <v>231</v>
      </c>
      <c r="B179" s="19" t="s">
        <v>654</v>
      </c>
      <c r="C179" s="19">
        <v>0</v>
      </c>
      <c r="D179" s="19">
        <v>0</v>
      </c>
      <c r="E179" s="19">
        <v>0</v>
      </c>
      <c r="F179" s="19">
        <v>0</v>
      </c>
      <c r="G179" s="19">
        <v>0</v>
      </c>
      <c r="H179" s="19">
        <v>0</v>
      </c>
      <c r="I179" s="19">
        <v>0</v>
      </c>
      <c r="J179" s="19">
        <v>0</v>
      </c>
      <c r="K179" s="19">
        <v>0</v>
      </c>
      <c r="L179" s="19">
        <v>0</v>
      </c>
      <c r="M179" s="19">
        <v>0</v>
      </c>
      <c r="N179" s="19">
        <v>0</v>
      </c>
      <c r="O179" s="19">
        <v>0</v>
      </c>
      <c r="P179" s="20">
        <f t="shared" si="14"/>
        <v>0</v>
      </c>
      <c r="Q179" s="19">
        <v>0</v>
      </c>
      <c r="R179" s="20">
        <f t="shared" si="15"/>
        <v>0</v>
      </c>
      <c r="S179" s="19">
        <v>0</v>
      </c>
      <c r="T179" s="20">
        <f t="shared" si="16"/>
        <v>0</v>
      </c>
      <c r="U179" s="19">
        <v>0</v>
      </c>
      <c r="V179" s="19">
        <v>0</v>
      </c>
      <c r="W179" s="19">
        <v>0</v>
      </c>
      <c r="X179" s="19">
        <v>0</v>
      </c>
      <c r="Y179" s="20">
        <f t="shared" si="12"/>
        <v>0</v>
      </c>
      <c r="Z179" s="21">
        <f t="shared" si="13"/>
        <v>0</v>
      </c>
      <c r="AA179" s="122">
        <v>0</v>
      </c>
      <c r="AB179" s="139">
        <f t="shared" si="17"/>
        <v>0</v>
      </c>
      <c r="AC179" s="19">
        <v>0</v>
      </c>
      <c r="AD179" s="19">
        <v>0</v>
      </c>
      <c r="AE179" s="19">
        <v>0</v>
      </c>
      <c r="AF179" s="19">
        <v>0</v>
      </c>
      <c r="AG179" s="19">
        <v>0</v>
      </c>
      <c r="AH179" s="19">
        <v>0</v>
      </c>
      <c r="AI179" s="22">
        <v>0</v>
      </c>
    </row>
    <row r="180" spans="1:35" x14ac:dyDescent="0.25">
      <c r="A180" s="18" t="s">
        <v>450</v>
      </c>
      <c r="B180" s="19" t="s">
        <v>655</v>
      </c>
      <c r="C180" s="19">
        <v>0</v>
      </c>
      <c r="D180" s="19">
        <v>0</v>
      </c>
      <c r="E180" s="19">
        <v>0</v>
      </c>
      <c r="F180" s="19">
        <v>0</v>
      </c>
      <c r="G180" s="19">
        <v>0</v>
      </c>
      <c r="H180" s="19">
        <v>0</v>
      </c>
      <c r="I180" s="19">
        <v>0</v>
      </c>
      <c r="J180" s="19">
        <v>0</v>
      </c>
      <c r="K180" s="19">
        <v>0</v>
      </c>
      <c r="L180" s="19">
        <v>0</v>
      </c>
      <c r="M180" s="19">
        <v>0</v>
      </c>
      <c r="N180" s="19">
        <v>0</v>
      </c>
      <c r="O180" s="19">
        <v>0</v>
      </c>
      <c r="P180" s="20">
        <f t="shared" si="14"/>
        <v>0</v>
      </c>
      <c r="Q180" s="19">
        <v>0</v>
      </c>
      <c r="R180" s="20">
        <f t="shared" si="15"/>
        <v>0</v>
      </c>
      <c r="S180" s="19">
        <v>0</v>
      </c>
      <c r="T180" s="20">
        <f t="shared" si="16"/>
        <v>0</v>
      </c>
      <c r="U180" s="19">
        <v>0</v>
      </c>
      <c r="V180" s="19">
        <v>0</v>
      </c>
      <c r="W180" s="19">
        <v>0</v>
      </c>
      <c r="X180" s="19">
        <v>0</v>
      </c>
      <c r="Y180" s="20">
        <f t="shared" si="12"/>
        <v>0</v>
      </c>
      <c r="Z180" s="21">
        <f t="shared" si="13"/>
        <v>0</v>
      </c>
      <c r="AA180" s="122">
        <v>0</v>
      </c>
      <c r="AB180" s="139">
        <f t="shared" si="17"/>
        <v>0</v>
      </c>
      <c r="AC180" s="19">
        <v>0</v>
      </c>
      <c r="AD180" s="19">
        <v>0</v>
      </c>
      <c r="AE180" s="19">
        <v>0</v>
      </c>
      <c r="AF180" s="19">
        <v>0</v>
      </c>
      <c r="AG180" s="19">
        <v>0</v>
      </c>
      <c r="AH180" s="19">
        <v>0</v>
      </c>
      <c r="AI180" s="22">
        <v>0</v>
      </c>
    </row>
    <row r="181" spans="1:35" x14ac:dyDescent="0.25">
      <c r="A181" s="18" t="s">
        <v>356</v>
      </c>
      <c r="B181" s="19" t="s">
        <v>656</v>
      </c>
      <c r="C181" s="19">
        <v>0</v>
      </c>
      <c r="D181" s="19">
        <v>0</v>
      </c>
      <c r="E181" s="19">
        <v>0</v>
      </c>
      <c r="F181" s="19">
        <v>0</v>
      </c>
      <c r="G181" s="19">
        <v>0</v>
      </c>
      <c r="H181" s="19">
        <v>0</v>
      </c>
      <c r="I181" s="19">
        <v>0</v>
      </c>
      <c r="J181" s="19">
        <v>0</v>
      </c>
      <c r="K181" s="19">
        <v>0</v>
      </c>
      <c r="L181" s="19">
        <v>0</v>
      </c>
      <c r="M181" s="19">
        <v>0</v>
      </c>
      <c r="N181" s="19">
        <v>0</v>
      </c>
      <c r="O181" s="19">
        <v>0</v>
      </c>
      <c r="P181" s="20">
        <f t="shared" si="14"/>
        <v>0</v>
      </c>
      <c r="Q181" s="19">
        <v>0</v>
      </c>
      <c r="R181" s="20">
        <f t="shared" si="15"/>
        <v>0</v>
      </c>
      <c r="S181" s="19">
        <v>0</v>
      </c>
      <c r="T181" s="20">
        <f t="shared" si="16"/>
        <v>0</v>
      </c>
      <c r="U181" s="19">
        <v>0</v>
      </c>
      <c r="V181" s="19">
        <v>0</v>
      </c>
      <c r="W181" s="19">
        <v>0</v>
      </c>
      <c r="X181" s="19">
        <v>0</v>
      </c>
      <c r="Y181" s="20">
        <f t="shared" si="12"/>
        <v>0</v>
      </c>
      <c r="Z181" s="21">
        <f t="shared" si="13"/>
        <v>0</v>
      </c>
      <c r="AA181" s="122">
        <v>0</v>
      </c>
      <c r="AB181" s="139">
        <f t="shared" si="17"/>
        <v>0</v>
      </c>
      <c r="AC181" s="19">
        <v>0</v>
      </c>
      <c r="AD181" s="19">
        <v>0</v>
      </c>
      <c r="AE181" s="19">
        <v>0</v>
      </c>
      <c r="AF181" s="19">
        <v>0</v>
      </c>
      <c r="AG181" s="19">
        <v>0</v>
      </c>
      <c r="AH181" s="19">
        <v>0</v>
      </c>
      <c r="AI181" s="22">
        <v>0</v>
      </c>
    </row>
    <row r="182" spans="1:35" x14ac:dyDescent="0.25">
      <c r="A182" s="18" t="s">
        <v>85</v>
      </c>
      <c r="B182" s="19" t="s">
        <v>657</v>
      </c>
      <c r="C182" s="19">
        <v>0</v>
      </c>
      <c r="D182" s="19">
        <v>0</v>
      </c>
      <c r="E182" s="19">
        <v>0</v>
      </c>
      <c r="F182" s="19">
        <v>0</v>
      </c>
      <c r="G182" s="19">
        <v>0</v>
      </c>
      <c r="H182" s="19">
        <v>0</v>
      </c>
      <c r="I182" s="19">
        <v>0</v>
      </c>
      <c r="J182" s="19">
        <v>0</v>
      </c>
      <c r="K182" s="19">
        <v>0</v>
      </c>
      <c r="L182" s="19">
        <v>0</v>
      </c>
      <c r="M182" s="19">
        <v>0</v>
      </c>
      <c r="N182" s="19">
        <v>0</v>
      </c>
      <c r="O182" s="19">
        <v>0</v>
      </c>
      <c r="P182" s="20">
        <f t="shared" si="14"/>
        <v>0</v>
      </c>
      <c r="Q182" s="19">
        <v>0</v>
      </c>
      <c r="R182" s="20">
        <f t="shared" si="15"/>
        <v>0</v>
      </c>
      <c r="S182" s="19">
        <v>0</v>
      </c>
      <c r="T182" s="20">
        <f t="shared" si="16"/>
        <v>0</v>
      </c>
      <c r="U182" s="19">
        <v>0</v>
      </c>
      <c r="V182" s="19">
        <v>0</v>
      </c>
      <c r="W182" s="19">
        <v>0</v>
      </c>
      <c r="X182" s="19">
        <v>0</v>
      </c>
      <c r="Y182" s="20">
        <f t="shared" si="12"/>
        <v>0</v>
      </c>
      <c r="Z182" s="21">
        <f t="shared" si="13"/>
        <v>0</v>
      </c>
      <c r="AA182" s="122">
        <v>0</v>
      </c>
      <c r="AB182" s="139">
        <f t="shared" si="17"/>
        <v>0</v>
      </c>
      <c r="AC182" s="19">
        <v>0</v>
      </c>
      <c r="AD182" s="19">
        <v>0</v>
      </c>
      <c r="AE182" s="19">
        <v>0</v>
      </c>
      <c r="AF182" s="19">
        <v>0</v>
      </c>
      <c r="AG182" s="19">
        <v>0</v>
      </c>
      <c r="AH182" s="19">
        <v>0</v>
      </c>
      <c r="AI182" s="22">
        <v>0</v>
      </c>
    </row>
    <row r="183" spans="1:35" x14ac:dyDescent="0.25">
      <c r="A183" s="18" t="s">
        <v>392</v>
      </c>
      <c r="B183" s="19" t="s">
        <v>658</v>
      </c>
      <c r="C183" s="19">
        <v>4483</v>
      </c>
      <c r="D183" s="19">
        <v>0</v>
      </c>
      <c r="E183" s="19">
        <v>0</v>
      </c>
      <c r="F183" s="19">
        <v>0</v>
      </c>
      <c r="G183" s="19">
        <v>0</v>
      </c>
      <c r="H183" s="19">
        <v>0</v>
      </c>
      <c r="I183" s="19">
        <v>0</v>
      </c>
      <c r="J183" s="19">
        <v>0</v>
      </c>
      <c r="K183" s="19">
        <v>0</v>
      </c>
      <c r="L183" s="19">
        <v>0</v>
      </c>
      <c r="M183" s="19">
        <v>0</v>
      </c>
      <c r="N183" s="19">
        <v>0</v>
      </c>
      <c r="O183" s="19">
        <v>0</v>
      </c>
      <c r="P183" s="20">
        <f t="shared" si="14"/>
        <v>0</v>
      </c>
      <c r="Q183" s="19">
        <v>939</v>
      </c>
      <c r="R183" s="20">
        <f t="shared" si="15"/>
        <v>939</v>
      </c>
      <c r="S183" s="19">
        <v>62116</v>
      </c>
      <c r="T183" s="20">
        <f t="shared" si="16"/>
        <v>0</v>
      </c>
      <c r="U183" s="19">
        <v>1249</v>
      </c>
      <c r="V183" s="19">
        <v>0</v>
      </c>
      <c r="W183" s="19">
        <v>0</v>
      </c>
      <c r="X183" s="19">
        <v>0</v>
      </c>
      <c r="Y183" s="20">
        <f t="shared" si="12"/>
        <v>-1249</v>
      </c>
      <c r="Z183" s="21">
        <f t="shared" si="13"/>
        <v>60867</v>
      </c>
      <c r="AA183" s="113">
        <v>68233</v>
      </c>
      <c r="AB183" s="139">
        <f t="shared" si="17"/>
        <v>7366</v>
      </c>
      <c r="AC183" s="19">
        <v>0</v>
      </c>
      <c r="AD183" s="19">
        <v>1421</v>
      </c>
      <c r="AE183" s="19">
        <v>0</v>
      </c>
      <c r="AF183" s="19">
        <v>1400</v>
      </c>
      <c r="AG183" s="19">
        <v>0</v>
      </c>
      <c r="AH183" s="19">
        <v>0</v>
      </c>
      <c r="AI183" s="22">
        <v>21</v>
      </c>
    </row>
    <row r="184" spans="1:35" x14ac:dyDescent="0.25">
      <c r="A184" s="18" t="s">
        <v>357</v>
      </c>
      <c r="B184" s="19" t="s">
        <v>659</v>
      </c>
      <c r="C184" s="19">
        <v>3930</v>
      </c>
      <c r="D184" s="19">
        <v>0</v>
      </c>
      <c r="E184" s="19">
        <v>0</v>
      </c>
      <c r="F184" s="19">
        <v>0</v>
      </c>
      <c r="G184" s="19">
        <v>0</v>
      </c>
      <c r="H184" s="19">
        <v>0</v>
      </c>
      <c r="I184" s="19">
        <v>0</v>
      </c>
      <c r="J184" s="19">
        <v>0</v>
      </c>
      <c r="K184" s="19">
        <v>0</v>
      </c>
      <c r="L184" s="19">
        <v>0</v>
      </c>
      <c r="M184" s="19">
        <v>0</v>
      </c>
      <c r="N184" s="19">
        <v>0</v>
      </c>
      <c r="O184" s="19">
        <v>0</v>
      </c>
      <c r="P184" s="20">
        <f t="shared" si="14"/>
        <v>0</v>
      </c>
      <c r="Q184" s="19">
        <v>0</v>
      </c>
      <c r="R184" s="20">
        <f t="shared" si="15"/>
        <v>0</v>
      </c>
      <c r="S184" s="19">
        <v>246325</v>
      </c>
      <c r="T184" s="20">
        <f t="shared" si="16"/>
        <v>0</v>
      </c>
      <c r="U184" s="19">
        <v>9854</v>
      </c>
      <c r="V184" s="19">
        <v>0</v>
      </c>
      <c r="W184" s="19">
        <v>0</v>
      </c>
      <c r="X184" s="19">
        <v>17587</v>
      </c>
      <c r="Y184" s="20">
        <f t="shared" si="12"/>
        <v>-27441</v>
      </c>
      <c r="Z184" s="21">
        <f t="shared" si="13"/>
        <v>218884</v>
      </c>
      <c r="AA184" s="113">
        <v>303247</v>
      </c>
      <c r="AB184" s="139">
        <f t="shared" si="17"/>
        <v>84363</v>
      </c>
      <c r="AC184" s="19">
        <v>1123</v>
      </c>
      <c r="AD184" s="19">
        <v>9492</v>
      </c>
      <c r="AE184" s="19">
        <v>0</v>
      </c>
      <c r="AF184" s="19">
        <v>3985</v>
      </c>
      <c r="AG184" s="19">
        <v>0</v>
      </c>
      <c r="AH184" s="19">
        <v>0</v>
      </c>
      <c r="AI184" s="22">
        <v>11379</v>
      </c>
    </row>
    <row r="185" spans="1:35" x14ac:dyDescent="0.25">
      <c r="A185" s="18" t="s">
        <v>300</v>
      </c>
      <c r="B185" s="19" t="s">
        <v>660</v>
      </c>
      <c r="C185" s="19">
        <v>3150</v>
      </c>
      <c r="D185" s="19">
        <v>0</v>
      </c>
      <c r="E185" s="19">
        <v>0</v>
      </c>
      <c r="F185" s="19">
        <v>48</v>
      </c>
      <c r="G185" s="19">
        <v>0</v>
      </c>
      <c r="H185" s="19">
        <v>0</v>
      </c>
      <c r="I185" s="19">
        <v>0</v>
      </c>
      <c r="J185" s="19">
        <v>0</v>
      </c>
      <c r="K185" s="19">
        <v>940</v>
      </c>
      <c r="L185" s="19">
        <v>2162</v>
      </c>
      <c r="M185" s="19">
        <v>0</v>
      </c>
      <c r="N185" s="19">
        <v>0</v>
      </c>
      <c r="O185" s="19">
        <v>0</v>
      </c>
      <c r="P185" s="20">
        <f t="shared" si="14"/>
        <v>3150</v>
      </c>
      <c r="Q185" s="19">
        <v>0</v>
      </c>
      <c r="R185" s="20">
        <f t="shared" si="15"/>
        <v>0</v>
      </c>
      <c r="S185" s="19">
        <v>70320</v>
      </c>
      <c r="T185" s="20">
        <f t="shared" si="16"/>
        <v>0</v>
      </c>
      <c r="U185" s="19">
        <v>0</v>
      </c>
      <c r="V185" s="19">
        <v>0</v>
      </c>
      <c r="W185" s="19">
        <v>0</v>
      </c>
      <c r="X185" s="19">
        <v>0</v>
      </c>
      <c r="Y185" s="20">
        <f t="shared" si="12"/>
        <v>0</v>
      </c>
      <c r="Z185" s="21">
        <f t="shared" si="13"/>
        <v>70320</v>
      </c>
      <c r="AA185" s="113">
        <v>71915</v>
      </c>
      <c r="AB185" s="139">
        <f t="shared" si="17"/>
        <v>1595</v>
      </c>
      <c r="AC185" s="19">
        <v>46</v>
      </c>
      <c r="AD185" s="19">
        <v>2989</v>
      </c>
      <c r="AE185" s="19">
        <v>0</v>
      </c>
      <c r="AF185" s="19">
        <v>2162</v>
      </c>
      <c r="AG185" s="19">
        <v>0</v>
      </c>
      <c r="AH185" s="19">
        <v>873</v>
      </c>
      <c r="AI185" s="22">
        <v>0</v>
      </c>
    </row>
    <row r="186" spans="1:35" x14ac:dyDescent="0.25">
      <c r="A186" s="18" t="s">
        <v>93</v>
      </c>
      <c r="B186" s="19" t="s">
        <v>661</v>
      </c>
      <c r="C186" s="19">
        <v>0</v>
      </c>
      <c r="D186" s="19">
        <v>0</v>
      </c>
      <c r="E186" s="19">
        <v>0</v>
      </c>
      <c r="F186" s="19">
        <v>0</v>
      </c>
      <c r="G186" s="19">
        <v>0</v>
      </c>
      <c r="H186" s="19">
        <v>0</v>
      </c>
      <c r="I186" s="19">
        <v>0</v>
      </c>
      <c r="J186" s="19">
        <v>0</v>
      </c>
      <c r="K186" s="19">
        <v>0</v>
      </c>
      <c r="L186" s="19">
        <v>0</v>
      </c>
      <c r="M186" s="19">
        <v>0</v>
      </c>
      <c r="N186" s="19">
        <v>0</v>
      </c>
      <c r="O186" s="19">
        <v>0</v>
      </c>
      <c r="P186" s="20">
        <f t="shared" si="14"/>
        <v>0</v>
      </c>
      <c r="Q186" s="19">
        <v>0</v>
      </c>
      <c r="R186" s="20">
        <f t="shared" si="15"/>
        <v>0</v>
      </c>
      <c r="S186" s="19">
        <v>0</v>
      </c>
      <c r="T186" s="20">
        <f t="shared" si="16"/>
        <v>0</v>
      </c>
      <c r="U186" s="19">
        <v>0</v>
      </c>
      <c r="V186" s="19">
        <v>0</v>
      </c>
      <c r="W186" s="19">
        <v>0</v>
      </c>
      <c r="X186" s="19">
        <v>0</v>
      </c>
      <c r="Y186" s="20">
        <f t="shared" si="12"/>
        <v>0</v>
      </c>
      <c r="Z186" s="21">
        <f t="shared" si="13"/>
        <v>0</v>
      </c>
      <c r="AA186" s="122">
        <v>0</v>
      </c>
      <c r="AB186" s="139">
        <f t="shared" si="17"/>
        <v>0</v>
      </c>
      <c r="AC186" s="19">
        <v>0</v>
      </c>
      <c r="AD186" s="19">
        <v>0</v>
      </c>
      <c r="AE186" s="19">
        <v>0</v>
      </c>
      <c r="AF186" s="19">
        <v>0</v>
      </c>
      <c r="AG186" s="19">
        <v>0</v>
      </c>
      <c r="AH186" s="19">
        <v>0</v>
      </c>
      <c r="AI186" s="22">
        <v>0</v>
      </c>
    </row>
    <row r="187" spans="1:35" x14ac:dyDescent="0.25">
      <c r="A187" s="18" t="s">
        <v>319</v>
      </c>
      <c r="B187" s="19" t="s">
        <v>662</v>
      </c>
      <c r="C187" s="19">
        <v>26997</v>
      </c>
      <c r="D187" s="19">
        <v>7239</v>
      </c>
      <c r="E187" s="19">
        <v>0</v>
      </c>
      <c r="F187" s="19">
        <v>610</v>
      </c>
      <c r="G187" s="19">
        <v>0</v>
      </c>
      <c r="H187" s="19">
        <v>0</v>
      </c>
      <c r="I187" s="19">
        <v>0</v>
      </c>
      <c r="J187" s="19">
        <v>1432</v>
      </c>
      <c r="K187" s="19">
        <v>1346</v>
      </c>
      <c r="L187" s="19">
        <v>14070</v>
      </c>
      <c r="M187" s="19">
        <v>0</v>
      </c>
      <c r="N187" s="19">
        <v>0</v>
      </c>
      <c r="O187" s="19">
        <v>0</v>
      </c>
      <c r="P187" s="20">
        <f t="shared" si="14"/>
        <v>24697</v>
      </c>
      <c r="Q187" s="19">
        <v>0</v>
      </c>
      <c r="R187" s="20">
        <f t="shared" si="15"/>
        <v>0</v>
      </c>
      <c r="S187" s="19">
        <v>229913</v>
      </c>
      <c r="T187" s="20">
        <f t="shared" si="16"/>
        <v>0</v>
      </c>
      <c r="U187" s="19">
        <v>0</v>
      </c>
      <c r="V187" s="19">
        <v>0</v>
      </c>
      <c r="W187" s="19">
        <v>0</v>
      </c>
      <c r="X187" s="19">
        <v>178</v>
      </c>
      <c r="Y187" s="20">
        <f t="shared" si="12"/>
        <v>-178</v>
      </c>
      <c r="Z187" s="21">
        <f t="shared" si="13"/>
        <v>229735</v>
      </c>
      <c r="AA187" s="113">
        <v>263862</v>
      </c>
      <c r="AB187" s="139">
        <f t="shared" si="17"/>
        <v>34127</v>
      </c>
      <c r="AC187" s="19">
        <v>0</v>
      </c>
      <c r="AD187" s="19">
        <v>16179</v>
      </c>
      <c r="AE187" s="19">
        <v>0</v>
      </c>
      <c r="AF187" s="19">
        <v>14070</v>
      </c>
      <c r="AG187" s="19">
        <v>0</v>
      </c>
      <c r="AH187" s="19">
        <v>0</v>
      </c>
      <c r="AI187" s="22">
        <v>0</v>
      </c>
    </row>
    <row r="188" spans="1:35" x14ac:dyDescent="0.25">
      <c r="A188" s="18" t="s">
        <v>119</v>
      </c>
      <c r="B188" s="19" t="s">
        <v>663</v>
      </c>
      <c r="C188" s="19">
        <v>0</v>
      </c>
      <c r="D188" s="19">
        <v>0</v>
      </c>
      <c r="E188" s="19">
        <v>0</v>
      </c>
      <c r="F188" s="19">
        <v>0</v>
      </c>
      <c r="G188" s="19">
        <v>0</v>
      </c>
      <c r="H188" s="19">
        <v>0</v>
      </c>
      <c r="I188" s="19">
        <v>0</v>
      </c>
      <c r="J188" s="19">
        <v>0</v>
      </c>
      <c r="K188" s="19">
        <v>0</v>
      </c>
      <c r="L188" s="19">
        <v>0</v>
      </c>
      <c r="M188" s="19">
        <v>0</v>
      </c>
      <c r="N188" s="19">
        <v>0</v>
      </c>
      <c r="O188" s="19">
        <v>0</v>
      </c>
      <c r="P188" s="20">
        <f t="shared" si="14"/>
        <v>0</v>
      </c>
      <c r="Q188" s="19">
        <v>0</v>
      </c>
      <c r="R188" s="20">
        <f t="shared" si="15"/>
        <v>0</v>
      </c>
      <c r="S188" s="19">
        <v>0</v>
      </c>
      <c r="T188" s="20">
        <f t="shared" si="16"/>
        <v>0</v>
      </c>
      <c r="U188" s="19">
        <v>0</v>
      </c>
      <c r="V188" s="19">
        <v>0</v>
      </c>
      <c r="W188" s="19">
        <v>0</v>
      </c>
      <c r="X188" s="19">
        <v>0</v>
      </c>
      <c r="Y188" s="20">
        <f t="shared" si="12"/>
        <v>0</v>
      </c>
      <c r="Z188" s="21">
        <f t="shared" si="13"/>
        <v>0</v>
      </c>
      <c r="AA188" s="122">
        <v>0</v>
      </c>
      <c r="AB188" s="139">
        <f t="shared" si="17"/>
        <v>0</v>
      </c>
      <c r="AC188" s="19">
        <v>0</v>
      </c>
      <c r="AD188" s="19">
        <v>0</v>
      </c>
      <c r="AE188" s="19">
        <v>0</v>
      </c>
      <c r="AF188" s="19">
        <v>0</v>
      </c>
      <c r="AG188" s="19">
        <v>0</v>
      </c>
      <c r="AH188" s="19">
        <v>0</v>
      </c>
      <c r="AI188" s="22">
        <v>0</v>
      </c>
    </row>
    <row r="189" spans="1:35" x14ac:dyDescent="0.25">
      <c r="A189" s="18" t="s">
        <v>201</v>
      </c>
      <c r="B189" s="19" t="s">
        <v>664</v>
      </c>
      <c r="C189" s="19">
        <v>0</v>
      </c>
      <c r="D189" s="19">
        <v>0</v>
      </c>
      <c r="E189" s="19">
        <v>0</v>
      </c>
      <c r="F189" s="19">
        <v>0</v>
      </c>
      <c r="G189" s="19">
        <v>0</v>
      </c>
      <c r="H189" s="19">
        <v>0</v>
      </c>
      <c r="I189" s="19">
        <v>0</v>
      </c>
      <c r="J189" s="19">
        <v>0</v>
      </c>
      <c r="K189" s="19">
        <v>0</v>
      </c>
      <c r="L189" s="19">
        <v>0</v>
      </c>
      <c r="M189" s="19">
        <v>0</v>
      </c>
      <c r="N189" s="19">
        <v>0</v>
      </c>
      <c r="O189" s="19">
        <v>0</v>
      </c>
      <c r="P189" s="20">
        <f t="shared" si="14"/>
        <v>0</v>
      </c>
      <c r="Q189" s="19">
        <v>0</v>
      </c>
      <c r="R189" s="20">
        <f t="shared" si="15"/>
        <v>0</v>
      </c>
      <c r="S189" s="19">
        <v>0</v>
      </c>
      <c r="T189" s="20">
        <f t="shared" si="16"/>
        <v>0</v>
      </c>
      <c r="U189" s="19">
        <v>0</v>
      </c>
      <c r="V189" s="19">
        <v>0</v>
      </c>
      <c r="W189" s="19">
        <v>0</v>
      </c>
      <c r="X189" s="19">
        <v>0</v>
      </c>
      <c r="Y189" s="20">
        <f t="shared" si="12"/>
        <v>0</v>
      </c>
      <c r="Z189" s="21">
        <f t="shared" si="13"/>
        <v>0</v>
      </c>
      <c r="AA189" s="122">
        <v>0</v>
      </c>
      <c r="AB189" s="139">
        <f t="shared" si="17"/>
        <v>0</v>
      </c>
      <c r="AC189" s="19">
        <v>0</v>
      </c>
      <c r="AD189" s="19">
        <v>0</v>
      </c>
      <c r="AE189" s="19">
        <v>0</v>
      </c>
      <c r="AF189" s="19">
        <v>0</v>
      </c>
      <c r="AG189" s="19">
        <v>0</v>
      </c>
      <c r="AH189" s="19">
        <v>0</v>
      </c>
      <c r="AI189" s="22">
        <v>0</v>
      </c>
    </row>
    <row r="190" spans="1:35" x14ac:dyDescent="0.25">
      <c r="A190" s="18" t="s">
        <v>128</v>
      </c>
      <c r="B190" s="19" t="s">
        <v>665</v>
      </c>
      <c r="C190" s="19">
        <v>0</v>
      </c>
      <c r="D190" s="19">
        <v>0</v>
      </c>
      <c r="E190" s="19">
        <v>0</v>
      </c>
      <c r="F190" s="19">
        <v>0</v>
      </c>
      <c r="G190" s="19">
        <v>0</v>
      </c>
      <c r="H190" s="19">
        <v>0</v>
      </c>
      <c r="I190" s="19">
        <v>0</v>
      </c>
      <c r="J190" s="19">
        <v>0</v>
      </c>
      <c r="K190" s="19">
        <v>0</v>
      </c>
      <c r="L190" s="19">
        <v>0</v>
      </c>
      <c r="M190" s="19">
        <v>0</v>
      </c>
      <c r="N190" s="19">
        <v>0</v>
      </c>
      <c r="O190" s="19">
        <v>0</v>
      </c>
      <c r="P190" s="20">
        <f t="shared" si="14"/>
        <v>0</v>
      </c>
      <c r="Q190" s="19">
        <v>0</v>
      </c>
      <c r="R190" s="20">
        <f t="shared" si="15"/>
        <v>0</v>
      </c>
      <c r="S190" s="19">
        <v>0</v>
      </c>
      <c r="T190" s="20">
        <f t="shared" si="16"/>
        <v>0</v>
      </c>
      <c r="U190" s="19">
        <v>0</v>
      </c>
      <c r="V190" s="19">
        <v>0</v>
      </c>
      <c r="W190" s="19">
        <v>0</v>
      </c>
      <c r="X190" s="19">
        <v>0</v>
      </c>
      <c r="Y190" s="20">
        <f t="shared" si="12"/>
        <v>0</v>
      </c>
      <c r="Z190" s="21">
        <f t="shared" si="13"/>
        <v>0</v>
      </c>
      <c r="AA190" s="122">
        <v>0</v>
      </c>
      <c r="AB190" s="139">
        <f t="shared" si="17"/>
        <v>0</v>
      </c>
      <c r="AC190" s="19">
        <v>0</v>
      </c>
      <c r="AD190" s="19">
        <v>0</v>
      </c>
      <c r="AE190" s="19">
        <v>0</v>
      </c>
      <c r="AF190" s="19">
        <v>0</v>
      </c>
      <c r="AG190" s="19">
        <v>0</v>
      </c>
      <c r="AH190" s="19">
        <v>0</v>
      </c>
      <c r="AI190" s="22">
        <v>0</v>
      </c>
    </row>
    <row r="191" spans="1:35" x14ac:dyDescent="0.25">
      <c r="A191" s="18" t="s">
        <v>80</v>
      </c>
      <c r="B191" s="19" t="s">
        <v>666</v>
      </c>
      <c r="C191" s="19">
        <v>0</v>
      </c>
      <c r="D191" s="19">
        <v>0</v>
      </c>
      <c r="E191" s="19">
        <v>0</v>
      </c>
      <c r="F191" s="19">
        <v>0</v>
      </c>
      <c r="G191" s="19">
        <v>0</v>
      </c>
      <c r="H191" s="19">
        <v>0</v>
      </c>
      <c r="I191" s="19">
        <v>0</v>
      </c>
      <c r="J191" s="19">
        <v>0</v>
      </c>
      <c r="K191" s="19">
        <v>0</v>
      </c>
      <c r="L191" s="19">
        <v>0</v>
      </c>
      <c r="M191" s="19">
        <v>0</v>
      </c>
      <c r="N191" s="19">
        <v>0</v>
      </c>
      <c r="O191" s="19">
        <v>0</v>
      </c>
      <c r="P191" s="20">
        <f t="shared" si="14"/>
        <v>0</v>
      </c>
      <c r="Q191" s="19">
        <v>0</v>
      </c>
      <c r="R191" s="20">
        <f t="shared" si="15"/>
        <v>0</v>
      </c>
      <c r="S191" s="19">
        <v>0</v>
      </c>
      <c r="T191" s="20">
        <f t="shared" si="16"/>
        <v>0</v>
      </c>
      <c r="U191" s="19">
        <v>0</v>
      </c>
      <c r="V191" s="19">
        <v>0</v>
      </c>
      <c r="W191" s="19">
        <v>0</v>
      </c>
      <c r="X191" s="19">
        <v>0</v>
      </c>
      <c r="Y191" s="20">
        <f t="shared" si="12"/>
        <v>0</v>
      </c>
      <c r="Z191" s="21">
        <f t="shared" si="13"/>
        <v>0</v>
      </c>
      <c r="AA191" s="122">
        <v>0</v>
      </c>
      <c r="AB191" s="139">
        <f t="shared" si="17"/>
        <v>0</v>
      </c>
      <c r="AC191" s="19">
        <v>0</v>
      </c>
      <c r="AD191" s="19">
        <v>0</v>
      </c>
      <c r="AE191" s="19">
        <v>0</v>
      </c>
      <c r="AF191" s="19">
        <v>0</v>
      </c>
      <c r="AG191" s="19">
        <v>0</v>
      </c>
      <c r="AH191" s="19">
        <v>0</v>
      </c>
      <c r="AI191" s="22">
        <v>0</v>
      </c>
    </row>
    <row r="192" spans="1:35" x14ac:dyDescent="0.25">
      <c r="A192" s="18" t="s">
        <v>333</v>
      </c>
      <c r="B192" s="19" t="s">
        <v>667</v>
      </c>
      <c r="C192" s="19">
        <v>12362</v>
      </c>
      <c r="D192" s="19">
        <v>0</v>
      </c>
      <c r="E192" s="19">
        <v>0</v>
      </c>
      <c r="F192" s="19">
        <v>151</v>
      </c>
      <c r="G192" s="19">
        <v>0</v>
      </c>
      <c r="H192" s="19">
        <v>0</v>
      </c>
      <c r="I192" s="19">
        <v>0</v>
      </c>
      <c r="J192" s="19">
        <v>12</v>
      </c>
      <c r="K192" s="19">
        <v>4259</v>
      </c>
      <c r="L192" s="19">
        <v>7889</v>
      </c>
      <c r="M192" s="19">
        <v>0</v>
      </c>
      <c r="N192" s="19">
        <v>0</v>
      </c>
      <c r="O192" s="19">
        <v>51</v>
      </c>
      <c r="P192" s="20">
        <f t="shared" si="14"/>
        <v>12362</v>
      </c>
      <c r="Q192" s="19">
        <v>0</v>
      </c>
      <c r="R192" s="20">
        <f t="shared" si="15"/>
        <v>0</v>
      </c>
      <c r="S192" s="19">
        <v>132154</v>
      </c>
      <c r="T192" s="20">
        <f t="shared" si="16"/>
        <v>51</v>
      </c>
      <c r="U192" s="19">
        <v>2691</v>
      </c>
      <c r="V192" s="19">
        <v>0</v>
      </c>
      <c r="W192" s="19">
        <v>0</v>
      </c>
      <c r="X192" s="19">
        <v>0</v>
      </c>
      <c r="Y192" s="20">
        <f t="shared" si="12"/>
        <v>-2640</v>
      </c>
      <c r="Z192" s="21">
        <f t="shared" si="13"/>
        <v>129514</v>
      </c>
      <c r="AA192" s="113">
        <v>144885</v>
      </c>
      <c r="AB192" s="139">
        <f t="shared" si="17"/>
        <v>15371</v>
      </c>
      <c r="AC192" s="19">
        <v>0</v>
      </c>
      <c r="AD192" s="19">
        <v>0</v>
      </c>
      <c r="AE192" s="19">
        <v>0</v>
      </c>
      <c r="AF192" s="19">
        <v>7889</v>
      </c>
      <c r="AG192" s="19">
        <v>0</v>
      </c>
      <c r="AH192" s="19">
        <v>0</v>
      </c>
      <c r="AI192" s="22">
        <v>0</v>
      </c>
    </row>
    <row r="193" spans="1:35" x14ac:dyDescent="0.25">
      <c r="A193" s="18" t="s">
        <v>131</v>
      </c>
      <c r="B193" s="19" t="s">
        <v>668</v>
      </c>
      <c r="C193" s="19">
        <v>0</v>
      </c>
      <c r="D193" s="19">
        <v>0</v>
      </c>
      <c r="E193" s="19">
        <v>0</v>
      </c>
      <c r="F193" s="19">
        <v>0</v>
      </c>
      <c r="G193" s="19">
        <v>0</v>
      </c>
      <c r="H193" s="19">
        <v>0</v>
      </c>
      <c r="I193" s="19">
        <v>0</v>
      </c>
      <c r="J193" s="19">
        <v>0</v>
      </c>
      <c r="K193" s="19">
        <v>0</v>
      </c>
      <c r="L193" s="19">
        <v>0</v>
      </c>
      <c r="M193" s="19">
        <v>0</v>
      </c>
      <c r="N193" s="19">
        <v>0</v>
      </c>
      <c r="O193" s="19">
        <v>0</v>
      </c>
      <c r="P193" s="20">
        <f t="shared" si="14"/>
        <v>0</v>
      </c>
      <c r="Q193" s="19">
        <v>30744</v>
      </c>
      <c r="R193" s="20">
        <f t="shared" si="15"/>
        <v>30744</v>
      </c>
      <c r="S193" s="19">
        <v>0</v>
      </c>
      <c r="T193" s="20">
        <f t="shared" si="16"/>
        <v>0</v>
      </c>
      <c r="U193" s="19">
        <v>0</v>
      </c>
      <c r="V193" s="19">
        <v>0</v>
      </c>
      <c r="W193" s="19">
        <v>0</v>
      </c>
      <c r="X193" s="19">
        <v>0</v>
      </c>
      <c r="Y193" s="20">
        <f t="shared" si="12"/>
        <v>0</v>
      </c>
      <c r="Z193" s="21">
        <f t="shared" si="13"/>
        <v>0</v>
      </c>
      <c r="AA193" s="122">
        <v>0</v>
      </c>
      <c r="AB193" s="139">
        <f t="shared" si="17"/>
        <v>0</v>
      </c>
      <c r="AC193" s="19">
        <v>0</v>
      </c>
      <c r="AD193" s="19">
        <v>0</v>
      </c>
      <c r="AE193" s="19">
        <v>0</v>
      </c>
      <c r="AF193" s="19">
        <v>0</v>
      </c>
      <c r="AG193" s="19">
        <v>0</v>
      </c>
      <c r="AH193" s="19">
        <v>0</v>
      </c>
      <c r="AI193" s="22">
        <v>0</v>
      </c>
    </row>
    <row r="194" spans="1:35" x14ac:dyDescent="0.25">
      <c r="A194" s="18" t="s">
        <v>138</v>
      </c>
      <c r="B194" s="19" t="s">
        <v>669</v>
      </c>
      <c r="C194" s="19">
        <v>0</v>
      </c>
      <c r="D194" s="19">
        <v>0</v>
      </c>
      <c r="E194" s="19">
        <v>0</v>
      </c>
      <c r="F194" s="19">
        <v>0</v>
      </c>
      <c r="G194" s="19">
        <v>0</v>
      </c>
      <c r="H194" s="19">
        <v>0</v>
      </c>
      <c r="I194" s="19">
        <v>0</v>
      </c>
      <c r="J194" s="19">
        <v>0</v>
      </c>
      <c r="K194" s="19">
        <v>0</v>
      </c>
      <c r="L194" s="19">
        <v>0</v>
      </c>
      <c r="M194" s="19">
        <v>0</v>
      </c>
      <c r="N194" s="19">
        <v>0</v>
      </c>
      <c r="O194" s="19">
        <v>0</v>
      </c>
      <c r="P194" s="20">
        <f t="shared" si="14"/>
        <v>0</v>
      </c>
      <c r="Q194" s="19">
        <v>0</v>
      </c>
      <c r="R194" s="20">
        <f t="shared" si="15"/>
        <v>0</v>
      </c>
      <c r="S194" s="19">
        <v>0</v>
      </c>
      <c r="T194" s="20">
        <f t="shared" si="16"/>
        <v>0</v>
      </c>
      <c r="U194" s="19">
        <v>0</v>
      </c>
      <c r="V194" s="19">
        <v>0</v>
      </c>
      <c r="W194" s="19">
        <v>0</v>
      </c>
      <c r="X194" s="19">
        <v>0</v>
      </c>
      <c r="Y194" s="20">
        <f t="shared" si="12"/>
        <v>0</v>
      </c>
      <c r="Z194" s="21">
        <f t="shared" si="13"/>
        <v>0</v>
      </c>
      <c r="AA194" s="122">
        <v>0</v>
      </c>
      <c r="AB194" s="139">
        <f t="shared" si="17"/>
        <v>0</v>
      </c>
      <c r="AC194" s="19">
        <v>0</v>
      </c>
      <c r="AD194" s="19">
        <v>0</v>
      </c>
      <c r="AE194" s="19">
        <v>0</v>
      </c>
      <c r="AF194" s="19">
        <v>0</v>
      </c>
      <c r="AG194" s="19">
        <v>0</v>
      </c>
      <c r="AH194" s="19">
        <v>0</v>
      </c>
      <c r="AI194" s="22">
        <v>0</v>
      </c>
    </row>
    <row r="195" spans="1:35" x14ac:dyDescent="0.25">
      <c r="A195" s="18" t="s">
        <v>372</v>
      </c>
      <c r="B195" s="19" t="s">
        <v>670</v>
      </c>
      <c r="C195" s="19">
        <v>0</v>
      </c>
      <c r="D195" s="19">
        <v>0</v>
      </c>
      <c r="E195" s="19">
        <v>0</v>
      </c>
      <c r="F195" s="19">
        <v>1018</v>
      </c>
      <c r="G195" s="19">
        <v>0</v>
      </c>
      <c r="H195" s="19">
        <v>0</v>
      </c>
      <c r="I195" s="19">
        <v>0</v>
      </c>
      <c r="J195" s="19">
        <v>11259</v>
      </c>
      <c r="K195" s="19">
        <v>0</v>
      </c>
      <c r="L195" s="19">
        <v>32903</v>
      </c>
      <c r="M195" s="19">
        <v>0</v>
      </c>
      <c r="N195" s="19">
        <v>0</v>
      </c>
      <c r="O195" s="19">
        <v>4152</v>
      </c>
      <c r="P195" s="20">
        <f t="shared" si="14"/>
        <v>49332</v>
      </c>
      <c r="Q195" s="19">
        <v>0</v>
      </c>
      <c r="R195" s="20">
        <f t="shared" si="15"/>
        <v>0</v>
      </c>
      <c r="S195" s="19">
        <v>438109</v>
      </c>
      <c r="T195" s="20">
        <f t="shared" si="16"/>
        <v>4152</v>
      </c>
      <c r="U195" s="19">
        <v>0</v>
      </c>
      <c r="V195" s="19">
        <v>0</v>
      </c>
      <c r="W195" s="19">
        <v>0</v>
      </c>
      <c r="X195" s="19">
        <v>0</v>
      </c>
      <c r="Y195" s="20">
        <f t="shared" si="12"/>
        <v>4152</v>
      </c>
      <c r="Z195" s="21">
        <f t="shared" si="13"/>
        <v>442261</v>
      </c>
      <c r="AA195" s="113">
        <v>499375</v>
      </c>
      <c r="AB195" s="139">
        <f t="shared" si="17"/>
        <v>57114</v>
      </c>
      <c r="AC195" s="19">
        <v>38579</v>
      </c>
      <c r="AD195" s="19">
        <v>17344</v>
      </c>
      <c r="AE195" s="19">
        <v>30935</v>
      </c>
      <c r="AF195" s="19">
        <v>32903</v>
      </c>
      <c r="AG195" s="19">
        <v>0</v>
      </c>
      <c r="AH195" s="19">
        <v>0</v>
      </c>
      <c r="AI195" s="22">
        <v>53955</v>
      </c>
    </row>
    <row r="196" spans="1:35" x14ac:dyDescent="0.25">
      <c r="A196" s="18" t="s">
        <v>355</v>
      </c>
      <c r="B196" s="19" t="s">
        <v>671</v>
      </c>
      <c r="C196" s="19">
        <v>8681</v>
      </c>
      <c r="D196" s="19">
        <v>0</v>
      </c>
      <c r="E196" s="19">
        <v>0</v>
      </c>
      <c r="F196" s="19">
        <v>104</v>
      </c>
      <c r="G196" s="19">
        <v>0</v>
      </c>
      <c r="H196" s="19">
        <v>0</v>
      </c>
      <c r="I196" s="19">
        <v>0</v>
      </c>
      <c r="J196" s="19">
        <v>997</v>
      </c>
      <c r="K196" s="19">
        <v>0</v>
      </c>
      <c r="L196" s="19">
        <v>7580</v>
      </c>
      <c r="M196" s="19">
        <v>0</v>
      </c>
      <c r="N196" s="19">
        <v>0</v>
      </c>
      <c r="O196" s="19">
        <v>0</v>
      </c>
      <c r="P196" s="20">
        <f t="shared" si="14"/>
        <v>8681</v>
      </c>
      <c r="Q196" s="19">
        <v>0</v>
      </c>
      <c r="R196" s="20">
        <f t="shared" si="15"/>
        <v>0</v>
      </c>
      <c r="S196" s="19">
        <v>210164</v>
      </c>
      <c r="T196" s="20">
        <f t="shared" si="16"/>
        <v>0</v>
      </c>
      <c r="U196" s="19">
        <v>0</v>
      </c>
      <c r="V196" s="19">
        <v>0</v>
      </c>
      <c r="W196" s="19">
        <v>0</v>
      </c>
      <c r="X196" s="19">
        <v>0</v>
      </c>
      <c r="Y196" s="20">
        <f t="shared" si="12"/>
        <v>0</v>
      </c>
      <c r="Z196" s="21">
        <f t="shared" si="13"/>
        <v>210164</v>
      </c>
      <c r="AA196" s="113">
        <v>221587</v>
      </c>
      <c r="AB196" s="139">
        <f t="shared" si="17"/>
        <v>11423</v>
      </c>
      <c r="AC196" s="19">
        <v>702</v>
      </c>
      <c r="AD196" s="19">
        <v>2791</v>
      </c>
      <c r="AE196" s="19">
        <v>4479</v>
      </c>
      <c r="AF196" s="19">
        <v>7580</v>
      </c>
      <c r="AG196" s="19">
        <v>0</v>
      </c>
      <c r="AH196" s="19">
        <v>7580</v>
      </c>
      <c r="AI196" s="22">
        <v>392</v>
      </c>
    </row>
    <row r="197" spans="1:35" x14ac:dyDescent="0.25">
      <c r="A197" s="18" t="s">
        <v>330</v>
      </c>
      <c r="B197" s="19" t="s">
        <v>672</v>
      </c>
      <c r="C197" s="19">
        <v>0</v>
      </c>
      <c r="D197" s="19">
        <v>0</v>
      </c>
      <c r="E197" s="19">
        <v>0</v>
      </c>
      <c r="F197" s="19">
        <v>0</v>
      </c>
      <c r="G197" s="19">
        <v>0</v>
      </c>
      <c r="H197" s="19">
        <v>0</v>
      </c>
      <c r="I197" s="19">
        <v>0</v>
      </c>
      <c r="J197" s="19">
        <v>0</v>
      </c>
      <c r="K197" s="19">
        <v>0</v>
      </c>
      <c r="L197" s="19">
        <v>0</v>
      </c>
      <c r="M197" s="19">
        <v>0</v>
      </c>
      <c r="N197" s="19">
        <v>0</v>
      </c>
      <c r="O197" s="19">
        <v>0</v>
      </c>
      <c r="P197" s="20">
        <f t="shared" si="14"/>
        <v>0</v>
      </c>
      <c r="Q197" s="19">
        <v>858</v>
      </c>
      <c r="R197" s="20">
        <f t="shared" si="15"/>
        <v>858</v>
      </c>
      <c r="S197" s="19">
        <v>0</v>
      </c>
      <c r="T197" s="20">
        <f t="shared" si="16"/>
        <v>0</v>
      </c>
      <c r="U197" s="19">
        <v>0</v>
      </c>
      <c r="V197" s="19">
        <v>0</v>
      </c>
      <c r="W197" s="19">
        <v>0</v>
      </c>
      <c r="X197" s="19">
        <v>0</v>
      </c>
      <c r="Y197" s="20">
        <f t="shared" si="12"/>
        <v>0</v>
      </c>
      <c r="Z197" s="21">
        <f t="shared" si="13"/>
        <v>0</v>
      </c>
      <c r="AA197" s="122">
        <v>0</v>
      </c>
      <c r="AB197" s="139">
        <f t="shared" si="17"/>
        <v>0</v>
      </c>
      <c r="AC197" s="19">
        <v>0</v>
      </c>
      <c r="AD197" s="19">
        <v>0</v>
      </c>
      <c r="AE197" s="19">
        <v>0</v>
      </c>
      <c r="AF197" s="19">
        <v>0</v>
      </c>
      <c r="AG197" s="19">
        <v>0</v>
      </c>
      <c r="AH197" s="19">
        <v>0</v>
      </c>
      <c r="AI197" s="22">
        <v>0</v>
      </c>
    </row>
    <row r="198" spans="1:35" x14ac:dyDescent="0.25">
      <c r="A198" s="18" t="s">
        <v>62</v>
      </c>
      <c r="B198" s="19" t="s">
        <v>673</v>
      </c>
      <c r="C198" s="19">
        <v>0</v>
      </c>
      <c r="D198" s="19">
        <v>0</v>
      </c>
      <c r="E198" s="19">
        <v>0</v>
      </c>
      <c r="F198" s="19">
        <v>0</v>
      </c>
      <c r="G198" s="19">
        <v>0</v>
      </c>
      <c r="H198" s="19">
        <v>0</v>
      </c>
      <c r="I198" s="19">
        <v>0</v>
      </c>
      <c r="J198" s="19">
        <v>0</v>
      </c>
      <c r="K198" s="19">
        <v>0</v>
      </c>
      <c r="L198" s="19">
        <v>0</v>
      </c>
      <c r="M198" s="19">
        <v>0</v>
      </c>
      <c r="N198" s="19">
        <v>0</v>
      </c>
      <c r="O198" s="19">
        <v>0</v>
      </c>
      <c r="P198" s="20">
        <f t="shared" si="14"/>
        <v>0</v>
      </c>
      <c r="Q198" s="19">
        <v>0</v>
      </c>
      <c r="R198" s="20">
        <f t="shared" si="15"/>
        <v>0</v>
      </c>
      <c r="S198" s="19">
        <v>0</v>
      </c>
      <c r="T198" s="20">
        <f t="shared" si="16"/>
        <v>0</v>
      </c>
      <c r="U198" s="19">
        <v>0</v>
      </c>
      <c r="V198" s="19">
        <v>0</v>
      </c>
      <c r="W198" s="19">
        <v>0</v>
      </c>
      <c r="X198" s="19">
        <v>0</v>
      </c>
      <c r="Y198" s="20">
        <f t="shared" si="12"/>
        <v>0</v>
      </c>
      <c r="Z198" s="21">
        <f t="shared" si="13"/>
        <v>0</v>
      </c>
      <c r="AA198" s="122">
        <v>0</v>
      </c>
      <c r="AB198" s="139">
        <f t="shared" si="17"/>
        <v>0</v>
      </c>
      <c r="AC198" s="19">
        <v>0</v>
      </c>
      <c r="AD198" s="19">
        <v>0</v>
      </c>
      <c r="AE198" s="19">
        <v>0</v>
      </c>
      <c r="AF198" s="19">
        <v>0</v>
      </c>
      <c r="AG198" s="19">
        <v>0</v>
      </c>
      <c r="AH198" s="19">
        <v>0</v>
      </c>
      <c r="AI198" s="22">
        <v>0</v>
      </c>
    </row>
    <row r="199" spans="1:35" x14ac:dyDescent="0.25">
      <c r="A199" s="18" t="s">
        <v>282</v>
      </c>
      <c r="B199" s="19" t="s">
        <v>674</v>
      </c>
      <c r="C199" s="19">
        <v>0</v>
      </c>
      <c r="D199" s="19">
        <v>0</v>
      </c>
      <c r="E199" s="19">
        <v>0</v>
      </c>
      <c r="F199" s="19">
        <v>0</v>
      </c>
      <c r="G199" s="19">
        <v>0</v>
      </c>
      <c r="H199" s="19">
        <v>0</v>
      </c>
      <c r="I199" s="19">
        <v>0</v>
      </c>
      <c r="J199" s="19">
        <v>0</v>
      </c>
      <c r="K199" s="19">
        <v>0</v>
      </c>
      <c r="L199" s="19">
        <v>0</v>
      </c>
      <c r="M199" s="19">
        <v>0</v>
      </c>
      <c r="N199" s="19">
        <v>0</v>
      </c>
      <c r="O199" s="19">
        <v>0</v>
      </c>
      <c r="P199" s="20">
        <f t="shared" si="14"/>
        <v>0</v>
      </c>
      <c r="Q199" s="19">
        <v>0</v>
      </c>
      <c r="R199" s="20">
        <f t="shared" si="15"/>
        <v>0</v>
      </c>
      <c r="S199" s="19">
        <v>0</v>
      </c>
      <c r="T199" s="20">
        <f t="shared" si="16"/>
        <v>0</v>
      </c>
      <c r="U199" s="19">
        <v>0</v>
      </c>
      <c r="V199" s="19">
        <v>0</v>
      </c>
      <c r="W199" s="19">
        <v>0</v>
      </c>
      <c r="X199" s="19">
        <v>0</v>
      </c>
      <c r="Y199" s="20">
        <f t="shared" ref="Y199:Y262" si="19">T199-(U199+V199+W199+X199)</f>
        <v>0</v>
      </c>
      <c r="Z199" s="21">
        <f t="shared" ref="Z199:Z262" si="20">S199+Y199</f>
        <v>0</v>
      </c>
      <c r="AA199" s="122">
        <v>0</v>
      </c>
      <c r="AB199" s="139">
        <f t="shared" si="17"/>
        <v>0</v>
      </c>
      <c r="AC199" s="19">
        <v>0</v>
      </c>
      <c r="AD199" s="19">
        <v>0</v>
      </c>
      <c r="AE199" s="19">
        <v>0</v>
      </c>
      <c r="AF199" s="19">
        <v>0</v>
      </c>
      <c r="AG199" s="19">
        <v>0</v>
      </c>
      <c r="AH199" s="19">
        <v>0</v>
      </c>
      <c r="AI199" s="22">
        <v>0</v>
      </c>
    </row>
    <row r="200" spans="1:35" x14ac:dyDescent="0.25">
      <c r="A200" s="18" t="s">
        <v>369</v>
      </c>
      <c r="B200" s="19" t="s">
        <v>675</v>
      </c>
      <c r="C200" s="19">
        <v>2843</v>
      </c>
      <c r="D200" s="19">
        <v>21</v>
      </c>
      <c r="E200" s="19">
        <v>0</v>
      </c>
      <c r="F200" s="19">
        <v>0</v>
      </c>
      <c r="G200" s="19">
        <v>0</v>
      </c>
      <c r="H200" s="19">
        <v>0</v>
      </c>
      <c r="I200" s="19">
        <v>0</v>
      </c>
      <c r="J200" s="19">
        <v>21</v>
      </c>
      <c r="K200" s="19">
        <v>802</v>
      </c>
      <c r="L200" s="19">
        <v>1999</v>
      </c>
      <c r="M200" s="19">
        <v>0</v>
      </c>
      <c r="N200" s="19">
        <v>0</v>
      </c>
      <c r="O200" s="19">
        <v>0</v>
      </c>
      <c r="P200" s="20">
        <f t="shared" ref="P200:P263" si="21">SUM(D200:O200)</f>
        <v>2843</v>
      </c>
      <c r="Q200" s="19">
        <v>0</v>
      </c>
      <c r="R200" s="20">
        <f t="shared" ref="R200:R263" si="22">SUM(Q200:Q200)</f>
        <v>0</v>
      </c>
      <c r="S200" s="19">
        <v>76722</v>
      </c>
      <c r="T200" s="20">
        <f t="shared" ref="T200:T263" si="23">O200</f>
        <v>0</v>
      </c>
      <c r="U200" s="19">
        <v>3000</v>
      </c>
      <c r="V200" s="19">
        <v>0</v>
      </c>
      <c r="W200" s="19">
        <v>0</v>
      </c>
      <c r="X200" s="19">
        <v>0</v>
      </c>
      <c r="Y200" s="20">
        <f t="shared" si="19"/>
        <v>-3000</v>
      </c>
      <c r="Z200" s="21">
        <f t="shared" si="20"/>
        <v>73722</v>
      </c>
      <c r="AA200" s="113">
        <v>79147</v>
      </c>
      <c r="AB200" s="139">
        <f t="shared" si="17"/>
        <v>5425</v>
      </c>
      <c r="AC200" s="19">
        <v>504</v>
      </c>
      <c r="AD200" s="19">
        <v>1495</v>
      </c>
      <c r="AE200" s="19">
        <v>0</v>
      </c>
      <c r="AF200" s="19">
        <v>1999</v>
      </c>
      <c r="AG200" s="19">
        <v>0</v>
      </c>
      <c r="AH200" s="19">
        <v>0</v>
      </c>
      <c r="AI200" s="22">
        <v>0</v>
      </c>
    </row>
    <row r="201" spans="1:35" x14ac:dyDescent="0.25">
      <c r="A201" s="18" t="s">
        <v>145</v>
      </c>
      <c r="B201" s="19" t="s">
        <v>676</v>
      </c>
      <c r="C201" s="19">
        <v>0</v>
      </c>
      <c r="D201" s="19">
        <v>0</v>
      </c>
      <c r="E201" s="19">
        <v>0</v>
      </c>
      <c r="F201" s="19">
        <v>0</v>
      </c>
      <c r="G201" s="19">
        <v>0</v>
      </c>
      <c r="H201" s="19">
        <v>0</v>
      </c>
      <c r="I201" s="19">
        <v>0</v>
      </c>
      <c r="J201" s="19">
        <v>0</v>
      </c>
      <c r="K201" s="19">
        <v>0</v>
      </c>
      <c r="L201" s="19">
        <v>0</v>
      </c>
      <c r="M201" s="19">
        <v>0</v>
      </c>
      <c r="N201" s="19">
        <v>0</v>
      </c>
      <c r="O201" s="19">
        <v>0</v>
      </c>
      <c r="P201" s="20">
        <f t="shared" si="21"/>
        <v>0</v>
      </c>
      <c r="Q201" s="19">
        <v>0</v>
      </c>
      <c r="R201" s="20">
        <f t="shared" si="22"/>
        <v>0</v>
      </c>
      <c r="S201" s="19">
        <v>0</v>
      </c>
      <c r="T201" s="20">
        <f t="shared" si="23"/>
        <v>0</v>
      </c>
      <c r="U201" s="19">
        <v>0</v>
      </c>
      <c r="V201" s="19">
        <v>0</v>
      </c>
      <c r="W201" s="19">
        <v>0</v>
      </c>
      <c r="X201" s="19">
        <v>0</v>
      </c>
      <c r="Y201" s="20">
        <f t="shared" si="19"/>
        <v>0</v>
      </c>
      <c r="Z201" s="21">
        <f t="shared" si="20"/>
        <v>0</v>
      </c>
      <c r="AA201" s="122">
        <v>0</v>
      </c>
      <c r="AB201" s="139">
        <f t="shared" ref="AB201:AB264" si="24">AA201-Z201</f>
        <v>0</v>
      </c>
      <c r="AC201" s="19">
        <v>0</v>
      </c>
      <c r="AD201" s="19">
        <v>0</v>
      </c>
      <c r="AE201" s="19">
        <v>0</v>
      </c>
      <c r="AF201" s="19">
        <v>0</v>
      </c>
      <c r="AG201" s="19">
        <v>0</v>
      </c>
      <c r="AH201" s="19">
        <v>0</v>
      </c>
      <c r="AI201" s="22">
        <v>0</v>
      </c>
    </row>
    <row r="202" spans="1:35" x14ac:dyDescent="0.25">
      <c r="A202" s="18" t="s">
        <v>419</v>
      </c>
      <c r="B202" s="19" t="s">
        <v>677</v>
      </c>
      <c r="C202" s="19">
        <v>0</v>
      </c>
      <c r="D202" s="19">
        <v>718</v>
      </c>
      <c r="E202" s="19">
        <v>0</v>
      </c>
      <c r="F202" s="19">
        <v>0</v>
      </c>
      <c r="G202" s="19">
        <v>302</v>
      </c>
      <c r="H202" s="19">
        <v>0</v>
      </c>
      <c r="I202" s="19">
        <v>0</v>
      </c>
      <c r="J202" s="19">
        <v>2631</v>
      </c>
      <c r="K202" s="19">
        <v>5753</v>
      </c>
      <c r="L202" s="19">
        <v>16766</v>
      </c>
      <c r="M202" s="19">
        <v>0</v>
      </c>
      <c r="N202" s="19">
        <v>0</v>
      </c>
      <c r="O202" s="19">
        <v>0</v>
      </c>
      <c r="P202" s="20">
        <f t="shared" si="21"/>
        <v>26170</v>
      </c>
      <c r="Q202" s="19">
        <v>0</v>
      </c>
      <c r="R202" s="20">
        <f t="shared" si="22"/>
        <v>0</v>
      </c>
      <c r="S202" s="19">
        <v>347536</v>
      </c>
      <c r="T202" s="20">
        <f t="shared" si="23"/>
        <v>0</v>
      </c>
      <c r="U202" s="19">
        <v>10231</v>
      </c>
      <c r="V202" s="19">
        <v>0</v>
      </c>
      <c r="W202" s="19">
        <v>0</v>
      </c>
      <c r="X202" s="19">
        <v>0</v>
      </c>
      <c r="Y202" s="20">
        <f t="shared" si="19"/>
        <v>-10231</v>
      </c>
      <c r="Z202" s="21">
        <f t="shared" si="20"/>
        <v>337305</v>
      </c>
      <c r="AA202" s="113">
        <v>359520</v>
      </c>
      <c r="AB202" s="139">
        <f t="shared" si="24"/>
        <v>22215</v>
      </c>
      <c r="AC202" s="19">
        <v>5443</v>
      </c>
      <c r="AD202" s="19">
        <v>7658</v>
      </c>
      <c r="AE202" s="19">
        <v>5419</v>
      </c>
      <c r="AF202" s="19">
        <v>16766</v>
      </c>
      <c r="AG202" s="19">
        <v>0</v>
      </c>
      <c r="AH202" s="19">
        <v>1730</v>
      </c>
      <c r="AI202" s="22">
        <v>10862</v>
      </c>
    </row>
    <row r="203" spans="1:35" x14ac:dyDescent="0.25">
      <c r="A203" s="18" t="s">
        <v>286</v>
      </c>
      <c r="B203" s="19" t="s">
        <v>678</v>
      </c>
      <c r="C203" s="19">
        <v>0</v>
      </c>
      <c r="D203" s="19">
        <v>0</v>
      </c>
      <c r="E203" s="19">
        <v>0</v>
      </c>
      <c r="F203" s="19">
        <v>0</v>
      </c>
      <c r="G203" s="19">
        <v>0</v>
      </c>
      <c r="H203" s="19">
        <v>0</v>
      </c>
      <c r="I203" s="19">
        <v>0</v>
      </c>
      <c r="J203" s="19">
        <v>1917</v>
      </c>
      <c r="K203" s="19">
        <v>459</v>
      </c>
      <c r="L203" s="19">
        <v>14430</v>
      </c>
      <c r="M203" s="19">
        <v>0</v>
      </c>
      <c r="N203" s="19">
        <v>0</v>
      </c>
      <c r="O203" s="19">
        <v>0</v>
      </c>
      <c r="P203" s="20">
        <f t="shared" si="21"/>
        <v>16806</v>
      </c>
      <c r="Q203" s="19">
        <v>0</v>
      </c>
      <c r="R203" s="20">
        <f t="shared" si="22"/>
        <v>0</v>
      </c>
      <c r="S203" s="19">
        <v>129934</v>
      </c>
      <c r="T203" s="20">
        <f t="shared" si="23"/>
        <v>0</v>
      </c>
      <c r="U203" s="19">
        <v>46</v>
      </c>
      <c r="V203" s="19">
        <v>0</v>
      </c>
      <c r="W203" s="19">
        <v>0</v>
      </c>
      <c r="X203" s="19">
        <v>-390</v>
      </c>
      <c r="Y203" s="20">
        <f t="shared" si="19"/>
        <v>344</v>
      </c>
      <c r="Z203" s="21">
        <f t="shared" si="20"/>
        <v>130278</v>
      </c>
      <c r="AA203" s="113">
        <v>149298</v>
      </c>
      <c r="AB203" s="139">
        <f t="shared" si="24"/>
        <v>19020</v>
      </c>
      <c r="AC203" s="19">
        <v>2546</v>
      </c>
      <c r="AD203" s="19">
        <v>5815</v>
      </c>
      <c r="AE203" s="19">
        <v>8931</v>
      </c>
      <c r="AF203" s="19">
        <v>14430</v>
      </c>
      <c r="AG203" s="19">
        <v>0</v>
      </c>
      <c r="AH203" s="19">
        <v>0</v>
      </c>
      <c r="AI203" s="22">
        <v>2862</v>
      </c>
    </row>
    <row r="204" spans="1:35" x14ac:dyDescent="0.25">
      <c r="A204" s="18" t="s">
        <v>202</v>
      </c>
      <c r="B204" s="19" t="s">
        <v>679</v>
      </c>
      <c r="C204" s="19">
        <v>32659</v>
      </c>
      <c r="D204" s="19">
        <v>0</v>
      </c>
      <c r="E204" s="19">
        <v>197</v>
      </c>
      <c r="F204" s="19">
        <v>0</v>
      </c>
      <c r="G204" s="19">
        <v>454</v>
      </c>
      <c r="H204" s="19">
        <v>0</v>
      </c>
      <c r="I204" s="19">
        <v>0</v>
      </c>
      <c r="J204" s="19">
        <v>201</v>
      </c>
      <c r="K204" s="19">
        <v>14392</v>
      </c>
      <c r="L204" s="19">
        <v>17415</v>
      </c>
      <c r="M204" s="19">
        <v>0</v>
      </c>
      <c r="N204" s="19">
        <v>0</v>
      </c>
      <c r="O204" s="19">
        <v>0</v>
      </c>
      <c r="P204" s="20">
        <f t="shared" si="21"/>
        <v>32659</v>
      </c>
      <c r="Q204" s="19">
        <v>18228</v>
      </c>
      <c r="R204" s="20">
        <f t="shared" si="22"/>
        <v>18228</v>
      </c>
      <c r="S204" s="19">
        <v>253273</v>
      </c>
      <c r="T204" s="20">
        <f t="shared" si="23"/>
        <v>0</v>
      </c>
      <c r="U204" s="19">
        <v>-633</v>
      </c>
      <c r="V204" s="19">
        <v>6259</v>
      </c>
      <c r="W204" s="19">
        <v>0</v>
      </c>
      <c r="X204" s="19">
        <v>-280</v>
      </c>
      <c r="Y204" s="20">
        <f t="shared" si="19"/>
        <v>-5346</v>
      </c>
      <c r="Z204" s="21">
        <f t="shared" si="20"/>
        <v>247927</v>
      </c>
      <c r="AA204" s="113">
        <v>247574</v>
      </c>
      <c r="AB204" s="139">
        <f t="shared" si="24"/>
        <v>-353</v>
      </c>
      <c r="AC204" s="19">
        <v>8400</v>
      </c>
      <c r="AD204" s="19">
        <v>15274</v>
      </c>
      <c r="AE204" s="19">
        <v>0</v>
      </c>
      <c r="AF204" s="19">
        <v>17415</v>
      </c>
      <c r="AG204" s="19">
        <v>6259</v>
      </c>
      <c r="AH204" s="19">
        <v>0</v>
      </c>
      <c r="AI204" s="22">
        <v>0</v>
      </c>
    </row>
    <row r="205" spans="1:35" x14ac:dyDescent="0.25">
      <c r="A205" s="18" t="s">
        <v>393</v>
      </c>
      <c r="B205" s="19" t="s">
        <v>680</v>
      </c>
      <c r="C205" s="19">
        <v>0</v>
      </c>
      <c r="D205" s="19">
        <v>0</v>
      </c>
      <c r="E205" s="19">
        <v>0</v>
      </c>
      <c r="F205" s="19">
        <v>0</v>
      </c>
      <c r="G205" s="19">
        <v>0</v>
      </c>
      <c r="H205" s="19">
        <v>0</v>
      </c>
      <c r="I205" s="19">
        <v>0</v>
      </c>
      <c r="J205" s="19">
        <v>0</v>
      </c>
      <c r="K205" s="19">
        <v>0</v>
      </c>
      <c r="L205" s="19">
        <v>0</v>
      </c>
      <c r="M205" s="19">
        <v>0</v>
      </c>
      <c r="N205" s="19">
        <v>0</v>
      </c>
      <c r="O205" s="19">
        <v>0</v>
      </c>
      <c r="P205" s="20">
        <f t="shared" si="21"/>
        <v>0</v>
      </c>
      <c r="Q205" s="19">
        <v>26752</v>
      </c>
      <c r="R205" s="20">
        <f t="shared" si="22"/>
        <v>26752</v>
      </c>
      <c r="S205" s="19">
        <v>0</v>
      </c>
      <c r="T205" s="20">
        <f t="shared" si="23"/>
        <v>0</v>
      </c>
      <c r="U205" s="19">
        <v>0</v>
      </c>
      <c r="V205" s="19">
        <v>0</v>
      </c>
      <c r="W205" s="19">
        <v>0</v>
      </c>
      <c r="X205" s="19">
        <v>0</v>
      </c>
      <c r="Y205" s="20">
        <f t="shared" si="19"/>
        <v>0</v>
      </c>
      <c r="Z205" s="21">
        <f t="shared" si="20"/>
        <v>0</v>
      </c>
      <c r="AA205" s="122">
        <v>0</v>
      </c>
      <c r="AB205" s="139">
        <f t="shared" si="24"/>
        <v>0</v>
      </c>
      <c r="AC205" s="19">
        <v>0</v>
      </c>
      <c r="AD205" s="19">
        <v>0</v>
      </c>
      <c r="AE205" s="19">
        <v>0</v>
      </c>
      <c r="AF205" s="19">
        <v>0</v>
      </c>
      <c r="AG205" s="19">
        <v>0</v>
      </c>
      <c r="AH205" s="19">
        <v>0</v>
      </c>
      <c r="AI205" s="22">
        <v>0</v>
      </c>
    </row>
    <row r="206" spans="1:35" x14ac:dyDescent="0.25">
      <c r="A206" s="18" t="s">
        <v>256</v>
      </c>
      <c r="B206" s="19" t="s">
        <v>681</v>
      </c>
      <c r="C206" s="19">
        <v>0</v>
      </c>
      <c r="D206" s="19">
        <v>0</v>
      </c>
      <c r="E206" s="19">
        <v>0</v>
      </c>
      <c r="F206" s="19">
        <v>0</v>
      </c>
      <c r="G206" s="19">
        <v>0</v>
      </c>
      <c r="H206" s="19">
        <v>0</v>
      </c>
      <c r="I206" s="19">
        <v>0</v>
      </c>
      <c r="J206" s="19">
        <v>0</v>
      </c>
      <c r="K206" s="19">
        <v>0</v>
      </c>
      <c r="L206" s="19">
        <v>0</v>
      </c>
      <c r="M206" s="19">
        <v>0</v>
      </c>
      <c r="N206" s="19">
        <v>0</v>
      </c>
      <c r="O206" s="19">
        <v>0</v>
      </c>
      <c r="P206" s="20">
        <f t="shared" si="21"/>
        <v>0</v>
      </c>
      <c r="Q206" s="19">
        <v>0</v>
      </c>
      <c r="R206" s="20">
        <f t="shared" si="22"/>
        <v>0</v>
      </c>
      <c r="S206" s="19">
        <v>0</v>
      </c>
      <c r="T206" s="20">
        <f t="shared" si="23"/>
        <v>0</v>
      </c>
      <c r="U206" s="19">
        <v>0</v>
      </c>
      <c r="V206" s="19">
        <v>0</v>
      </c>
      <c r="W206" s="19">
        <v>0</v>
      </c>
      <c r="X206" s="19">
        <v>0</v>
      </c>
      <c r="Y206" s="20">
        <f t="shared" si="19"/>
        <v>0</v>
      </c>
      <c r="Z206" s="21">
        <f t="shared" si="20"/>
        <v>0</v>
      </c>
      <c r="AA206" s="122">
        <v>0</v>
      </c>
      <c r="AB206" s="139">
        <f t="shared" si="24"/>
        <v>0</v>
      </c>
      <c r="AC206" s="19">
        <v>0</v>
      </c>
      <c r="AD206" s="19">
        <v>0</v>
      </c>
      <c r="AE206" s="19">
        <v>0</v>
      </c>
      <c r="AF206" s="19">
        <v>0</v>
      </c>
      <c r="AG206" s="19">
        <v>0</v>
      </c>
      <c r="AH206" s="19">
        <v>0</v>
      </c>
      <c r="AI206" s="22">
        <v>0</v>
      </c>
    </row>
    <row r="207" spans="1:35" x14ac:dyDescent="0.25">
      <c r="A207" s="18" t="s">
        <v>373</v>
      </c>
      <c r="B207" s="19" t="s">
        <v>682</v>
      </c>
      <c r="C207" s="19">
        <v>96958</v>
      </c>
      <c r="D207" s="19">
        <v>30141</v>
      </c>
      <c r="E207" s="19">
        <v>0</v>
      </c>
      <c r="F207" s="19">
        <v>5</v>
      </c>
      <c r="G207" s="19">
        <v>0</v>
      </c>
      <c r="H207" s="19">
        <v>0</v>
      </c>
      <c r="I207" s="19">
        <v>0</v>
      </c>
      <c r="J207" s="19">
        <v>2259</v>
      </c>
      <c r="K207" s="19">
        <v>3996</v>
      </c>
      <c r="L207" s="19">
        <v>35196</v>
      </c>
      <c r="M207" s="19">
        <v>0</v>
      </c>
      <c r="N207" s="19">
        <v>0</v>
      </c>
      <c r="O207" s="19">
        <v>25361</v>
      </c>
      <c r="P207" s="20">
        <f t="shared" si="21"/>
        <v>96958</v>
      </c>
      <c r="Q207" s="19">
        <v>27756</v>
      </c>
      <c r="R207" s="20">
        <f t="shared" si="22"/>
        <v>27756</v>
      </c>
      <c r="S207" s="19">
        <v>281568</v>
      </c>
      <c r="T207" s="20">
        <f t="shared" si="23"/>
        <v>25361</v>
      </c>
      <c r="U207" s="19">
        <v>5129</v>
      </c>
      <c r="V207" s="19">
        <v>0</v>
      </c>
      <c r="W207" s="19">
        <v>0</v>
      </c>
      <c r="X207" s="19">
        <v>0</v>
      </c>
      <c r="Y207" s="20">
        <f t="shared" si="19"/>
        <v>20232</v>
      </c>
      <c r="Z207" s="21">
        <f t="shared" si="20"/>
        <v>301800</v>
      </c>
      <c r="AA207" s="113">
        <v>408078</v>
      </c>
      <c r="AB207" s="139">
        <f t="shared" si="24"/>
        <v>106278</v>
      </c>
      <c r="AC207" s="19">
        <v>13468</v>
      </c>
      <c r="AD207" s="19">
        <v>20112</v>
      </c>
      <c r="AE207" s="19">
        <v>4745</v>
      </c>
      <c r="AF207" s="19">
        <v>35196</v>
      </c>
      <c r="AG207" s="19">
        <v>0</v>
      </c>
      <c r="AH207" s="19">
        <v>0</v>
      </c>
      <c r="AI207" s="22">
        <v>3129</v>
      </c>
    </row>
    <row r="208" spans="1:35" x14ac:dyDescent="0.25">
      <c r="A208" s="18" t="s">
        <v>420</v>
      </c>
      <c r="B208" s="19" t="s">
        <v>683</v>
      </c>
      <c r="C208" s="19">
        <v>0</v>
      </c>
      <c r="D208" s="19">
        <v>0</v>
      </c>
      <c r="E208" s="19">
        <v>0</v>
      </c>
      <c r="F208" s="19">
        <v>0</v>
      </c>
      <c r="G208" s="19">
        <v>0</v>
      </c>
      <c r="H208" s="19">
        <v>0</v>
      </c>
      <c r="I208" s="19">
        <v>0</v>
      </c>
      <c r="J208" s="19">
        <v>0</v>
      </c>
      <c r="K208" s="19">
        <v>0</v>
      </c>
      <c r="L208" s="19">
        <v>0</v>
      </c>
      <c r="M208" s="19">
        <v>0</v>
      </c>
      <c r="N208" s="19">
        <v>0</v>
      </c>
      <c r="O208" s="19">
        <v>0</v>
      </c>
      <c r="P208" s="20">
        <f t="shared" si="21"/>
        <v>0</v>
      </c>
      <c r="Q208" s="19">
        <v>0</v>
      </c>
      <c r="R208" s="20">
        <f t="shared" si="22"/>
        <v>0</v>
      </c>
      <c r="S208" s="19">
        <v>0</v>
      </c>
      <c r="T208" s="20">
        <f t="shared" si="23"/>
        <v>0</v>
      </c>
      <c r="U208" s="19">
        <v>0</v>
      </c>
      <c r="V208" s="19">
        <v>0</v>
      </c>
      <c r="W208" s="19">
        <v>0</v>
      </c>
      <c r="X208" s="19">
        <v>0</v>
      </c>
      <c r="Y208" s="20">
        <f t="shared" si="19"/>
        <v>0</v>
      </c>
      <c r="Z208" s="21">
        <f t="shared" si="20"/>
        <v>0</v>
      </c>
      <c r="AA208" s="122">
        <v>0</v>
      </c>
      <c r="AB208" s="139">
        <f t="shared" si="24"/>
        <v>0</v>
      </c>
      <c r="AC208" s="19">
        <v>0</v>
      </c>
      <c r="AD208" s="19">
        <v>0</v>
      </c>
      <c r="AE208" s="19">
        <v>0</v>
      </c>
      <c r="AF208" s="19">
        <v>0</v>
      </c>
      <c r="AG208" s="19">
        <v>0</v>
      </c>
      <c r="AH208" s="19">
        <v>0</v>
      </c>
      <c r="AI208" s="22">
        <v>0</v>
      </c>
    </row>
    <row r="209" spans="1:35" x14ac:dyDescent="0.25">
      <c r="A209" s="18" t="s">
        <v>71</v>
      </c>
      <c r="B209" s="19" t="s">
        <v>684</v>
      </c>
      <c r="C209" s="19">
        <v>0</v>
      </c>
      <c r="D209" s="19">
        <v>0</v>
      </c>
      <c r="E209" s="19">
        <v>0</v>
      </c>
      <c r="F209" s="19">
        <v>0</v>
      </c>
      <c r="G209" s="19">
        <v>0</v>
      </c>
      <c r="H209" s="19">
        <v>0</v>
      </c>
      <c r="I209" s="19">
        <v>0</v>
      </c>
      <c r="J209" s="19">
        <v>0</v>
      </c>
      <c r="K209" s="19">
        <v>0</v>
      </c>
      <c r="L209" s="19">
        <v>0</v>
      </c>
      <c r="M209" s="19">
        <v>0</v>
      </c>
      <c r="N209" s="19">
        <v>0</v>
      </c>
      <c r="O209" s="19">
        <v>0</v>
      </c>
      <c r="P209" s="20">
        <f t="shared" si="21"/>
        <v>0</v>
      </c>
      <c r="Q209" s="19">
        <v>6519</v>
      </c>
      <c r="R209" s="20">
        <f t="shared" si="22"/>
        <v>6519</v>
      </c>
      <c r="S209" s="19">
        <v>0</v>
      </c>
      <c r="T209" s="20">
        <f t="shared" si="23"/>
        <v>0</v>
      </c>
      <c r="U209" s="19">
        <v>0</v>
      </c>
      <c r="V209" s="19">
        <v>0</v>
      </c>
      <c r="W209" s="19">
        <v>0</v>
      </c>
      <c r="X209" s="19">
        <v>0</v>
      </c>
      <c r="Y209" s="20">
        <f t="shared" si="19"/>
        <v>0</v>
      </c>
      <c r="Z209" s="21">
        <f t="shared" si="20"/>
        <v>0</v>
      </c>
      <c r="AA209" s="122">
        <v>0</v>
      </c>
      <c r="AB209" s="139">
        <f t="shared" si="24"/>
        <v>0</v>
      </c>
      <c r="AC209" s="19">
        <v>0</v>
      </c>
      <c r="AD209" s="19">
        <v>0</v>
      </c>
      <c r="AE209" s="19">
        <v>0</v>
      </c>
      <c r="AF209" s="19">
        <v>0</v>
      </c>
      <c r="AG209" s="19">
        <v>0</v>
      </c>
      <c r="AH209" s="19">
        <v>0</v>
      </c>
      <c r="AI209" s="22">
        <v>0</v>
      </c>
    </row>
    <row r="210" spans="1:35" x14ac:dyDescent="0.25">
      <c r="A210" s="18" t="s">
        <v>215</v>
      </c>
      <c r="B210" s="19" t="s">
        <v>685</v>
      </c>
      <c r="C210" s="19">
        <v>0</v>
      </c>
      <c r="D210" s="19">
        <v>0</v>
      </c>
      <c r="E210" s="19">
        <v>0</v>
      </c>
      <c r="F210" s="19">
        <v>0</v>
      </c>
      <c r="G210" s="19">
        <v>0</v>
      </c>
      <c r="H210" s="19">
        <v>0</v>
      </c>
      <c r="I210" s="19">
        <v>0</v>
      </c>
      <c r="J210" s="19">
        <v>0</v>
      </c>
      <c r="K210" s="19">
        <v>0</v>
      </c>
      <c r="L210" s="19">
        <v>0</v>
      </c>
      <c r="M210" s="19">
        <v>0</v>
      </c>
      <c r="N210" s="19">
        <v>0</v>
      </c>
      <c r="O210" s="19">
        <v>0</v>
      </c>
      <c r="P210" s="20">
        <f t="shared" si="21"/>
        <v>0</v>
      </c>
      <c r="Q210" s="19">
        <v>0</v>
      </c>
      <c r="R210" s="20">
        <f t="shared" si="22"/>
        <v>0</v>
      </c>
      <c r="S210" s="19">
        <v>0</v>
      </c>
      <c r="T210" s="20">
        <f t="shared" si="23"/>
        <v>0</v>
      </c>
      <c r="U210" s="19">
        <v>0</v>
      </c>
      <c r="V210" s="19">
        <v>0</v>
      </c>
      <c r="W210" s="19">
        <v>0</v>
      </c>
      <c r="X210" s="19">
        <v>0</v>
      </c>
      <c r="Y210" s="20">
        <f t="shared" si="19"/>
        <v>0</v>
      </c>
      <c r="Z210" s="21">
        <f t="shared" si="20"/>
        <v>0</v>
      </c>
      <c r="AA210" s="122">
        <v>0</v>
      </c>
      <c r="AB210" s="139">
        <f t="shared" si="24"/>
        <v>0</v>
      </c>
      <c r="AC210" s="19">
        <v>0</v>
      </c>
      <c r="AD210" s="19">
        <v>0</v>
      </c>
      <c r="AE210" s="19">
        <v>0</v>
      </c>
      <c r="AF210" s="19">
        <v>0</v>
      </c>
      <c r="AG210" s="19">
        <v>0</v>
      </c>
      <c r="AH210" s="19">
        <v>0</v>
      </c>
      <c r="AI210" s="22">
        <v>0</v>
      </c>
    </row>
    <row r="211" spans="1:35" x14ac:dyDescent="0.25">
      <c r="A211" s="18" t="s">
        <v>471</v>
      </c>
      <c r="B211" s="19" t="s">
        <v>686</v>
      </c>
      <c r="C211" s="19">
        <v>0</v>
      </c>
      <c r="D211" s="19">
        <v>0</v>
      </c>
      <c r="E211" s="19">
        <v>0</v>
      </c>
      <c r="F211" s="19">
        <v>0</v>
      </c>
      <c r="G211" s="19">
        <v>0</v>
      </c>
      <c r="H211" s="19">
        <v>0</v>
      </c>
      <c r="I211" s="19">
        <v>0</v>
      </c>
      <c r="J211" s="19">
        <v>122</v>
      </c>
      <c r="K211" s="19">
        <v>55</v>
      </c>
      <c r="L211" s="19">
        <v>4107</v>
      </c>
      <c r="M211" s="19">
        <v>0</v>
      </c>
      <c r="N211" s="19">
        <v>0</v>
      </c>
      <c r="O211" s="19">
        <v>0</v>
      </c>
      <c r="P211" s="20">
        <f t="shared" si="21"/>
        <v>4284</v>
      </c>
      <c r="Q211" s="19">
        <v>0</v>
      </c>
      <c r="R211" s="20">
        <f t="shared" si="22"/>
        <v>0</v>
      </c>
      <c r="S211" s="19">
        <v>30200</v>
      </c>
      <c r="T211" s="20">
        <f t="shared" si="23"/>
        <v>0</v>
      </c>
      <c r="U211" s="19">
        <v>0</v>
      </c>
      <c r="V211" s="19">
        <v>0</v>
      </c>
      <c r="W211" s="19">
        <v>0</v>
      </c>
      <c r="X211" s="19">
        <v>0</v>
      </c>
      <c r="Y211" s="20">
        <f t="shared" si="19"/>
        <v>0</v>
      </c>
      <c r="Z211" s="21">
        <f t="shared" si="20"/>
        <v>30200</v>
      </c>
      <c r="AA211" s="113">
        <v>60194</v>
      </c>
      <c r="AB211" s="139">
        <f t="shared" si="24"/>
        <v>29994</v>
      </c>
      <c r="AC211" s="19">
        <v>0</v>
      </c>
      <c r="AD211" s="19">
        <v>-1980</v>
      </c>
      <c r="AE211" s="19">
        <v>-2127</v>
      </c>
      <c r="AF211" s="19">
        <v>4107</v>
      </c>
      <c r="AG211" s="19">
        <v>0</v>
      </c>
      <c r="AH211" s="19">
        <v>0</v>
      </c>
      <c r="AI211" s="22">
        <v>0</v>
      </c>
    </row>
    <row r="212" spans="1:35" x14ac:dyDescent="0.25">
      <c r="A212" s="18" t="s">
        <v>226</v>
      </c>
      <c r="B212" s="19" t="s">
        <v>687</v>
      </c>
      <c r="C212" s="19">
        <v>0</v>
      </c>
      <c r="D212" s="19">
        <v>0</v>
      </c>
      <c r="E212" s="19">
        <v>0</v>
      </c>
      <c r="F212" s="19">
        <v>0</v>
      </c>
      <c r="G212" s="19">
        <v>0</v>
      </c>
      <c r="H212" s="19">
        <v>0</v>
      </c>
      <c r="I212" s="19">
        <v>0</v>
      </c>
      <c r="J212" s="19">
        <v>0</v>
      </c>
      <c r="K212" s="19">
        <v>0</v>
      </c>
      <c r="L212" s="19">
        <v>0</v>
      </c>
      <c r="M212" s="19">
        <v>0</v>
      </c>
      <c r="N212" s="19">
        <v>0</v>
      </c>
      <c r="O212" s="19">
        <v>0</v>
      </c>
      <c r="P212" s="20">
        <f t="shared" si="21"/>
        <v>0</v>
      </c>
      <c r="Q212" s="19">
        <v>0</v>
      </c>
      <c r="R212" s="20">
        <f t="shared" si="22"/>
        <v>0</v>
      </c>
      <c r="S212" s="19">
        <v>0</v>
      </c>
      <c r="T212" s="20">
        <f t="shared" si="23"/>
        <v>0</v>
      </c>
      <c r="U212" s="19">
        <v>0</v>
      </c>
      <c r="V212" s="19">
        <v>0</v>
      </c>
      <c r="W212" s="19">
        <v>0</v>
      </c>
      <c r="X212" s="19">
        <v>0</v>
      </c>
      <c r="Y212" s="20">
        <f t="shared" si="19"/>
        <v>0</v>
      </c>
      <c r="Z212" s="21">
        <f t="shared" si="20"/>
        <v>0</v>
      </c>
      <c r="AA212" s="122">
        <v>0</v>
      </c>
      <c r="AB212" s="139">
        <f t="shared" si="24"/>
        <v>0</v>
      </c>
      <c r="AC212" s="19">
        <v>0</v>
      </c>
      <c r="AD212" s="19">
        <v>0</v>
      </c>
      <c r="AE212" s="19">
        <v>0</v>
      </c>
      <c r="AF212" s="19">
        <v>0</v>
      </c>
      <c r="AG212" s="19">
        <v>0</v>
      </c>
      <c r="AH212" s="19">
        <v>0</v>
      </c>
      <c r="AI212" s="22">
        <v>0</v>
      </c>
    </row>
    <row r="213" spans="1:35" x14ac:dyDescent="0.25">
      <c r="A213" s="18" t="s">
        <v>421</v>
      </c>
      <c r="B213" s="19" t="s">
        <v>688</v>
      </c>
      <c r="C213" s="19">
        <v>52106</v>
      </c>
      <c r="D213" s="19">
        <v>0</v>
      </c>
      <c r="E213" s="19">
        <v>0</v>
      </c>
      <c r="F213" s="19">
        <v>0</v>
      </c>
      <c r="G213" s="19">
        <v>0</v>
      </c>
      <c r="H213" s="19">
        <v>0</v>
      </c>
      <c r="I213" s="19">
        <v>0</v>
      </c>
      <c r="J213" s="19">
        <v>0</v>
      </c>
      <c r="K213" s="19">
        <v>17019</v>
      </c>
      <c r="L213" s="19">
        <v>35087</v>
      </c>
      <c r="M213" s="19">
        <v>0</v>
      </c>
      <c r="N213" s="19">
        <v>0</v>
      </c>
      <c r="O213" s="19">
        <v>0</v>
      </c>
      <c r="P213" s="20">
        <f t="shared" si="21"/>
        <v>52106</v>
      </c>
      <c r="Q213" s="19">
        <v>41054</v>
      </c>
      <c r="R213" s="20">
        <f t="shared" si="22"/>
        <v>41054</v>
      </c>
      <c r="S213" s="19">
        <v>726555</v>
      </c>
      <c r="T213" s="20">
        <f t="shared" si="23"/>
        <v>0</v>
      </c>
      <c r="U213" s="19">
        <v>6081</v>
      </c>
      <c r="V213" s="19">
        <v>0</v>
      </c>
      <c r="W213" s="19">
        <v>0</v>
      </c>
      <c r="X213" s="19">
        <v>0</v>
      </c>
      <c r="Y213" s="20">
        <f t="shared" si="19"/>
        <v>-6081</v>
      </c>
      <c r="Z213" s="21">
        <f t="shared" si="20"/>
        <v>720474</v>
      </c>
      <c r="AA213" s="113">
        <v>721327</v>
      </c>
      <c r="AB213" s="139">
        <f t="shared" si="24"/>
        <v>853</v>
      </c>
      <c r="AC213" s="19">
        <v>13245</v>
      </c>
      <c r="AD213" s="19">
        <v>0</v>
      </c>
      <c r="AE213" s="19">
        <v>70734</v>
      </c>
      <c r="AF213" s="19">
        <v>35087</v>
      </c>
      <c r="AG213" s="19">
        <v>0</v>
      </c>
      <c r="AH213" s="19">
        <v>0</v>
      </c>
      <c r="AI213" s="22">
        <v>48892</v>
      </c>
    </row>
    <row r="214" spans="1:35" x14ac:dyDescent="0.25">
      <c r="A214" s="18" t="s">
        <v>142</v>
      </c>
      <c r="B214" s="19" t="s">
        <v>689</v>
      </c>
      <c r="C214" s="19">
        <v>0</v>
      </c>
      <c r="D214" s="19">
        <v>0</v>
      </c>
      <c r="E214" s="19">
        <v>0</v>
      </c>
      <c r="F214" s="19">
        <v>0</v>
      </c>
      <c r="G214" s="19">
        <v>0</v>
      </c>
      <c r="H214" s="19">
        <v>0</v>
      </c>
      <c r="I214" s="19">
        <v>0</v>
      </c>
      <c r="J214" s="19">
        <v>0</v>
      </c>
      <c r="K214" s="19">
        <v>11219</v>
      </c>
      <c r="L214" s="19">
        <v>7262</v>
      </c>
      <c r="M214" s="19">
        <v>44598</v>
      </c>
      <c r="N214" s="19">
        <v>0</v>
      </c>
      <c r="O214" s="19">
        <v>1756</v>
      </c>
      <c r="P214" s="20">
        <f t="shared" si="21"/>
        <v>64835</v>
      </c>
      <c r="Q214" s="19">
        <v>0</v>
      </c>
      <c r="R214" s="20">
        <f t="shared" si="22"/>
        <v>0</v>
      </c>
      <c r="S214" s="19">
        <v>215584</v>
      </c>
      <c r="T214" s="20">
        <f t="shared" si="23"/>
        <v>1756</v>
      </c>
      <c r="U214" s="19">
        <v>0</v>
      </c>
      <c r="V214" s="19">
        <v>0</v>
      </c>
      <c r="W214" s="19">
        <v>1718</v>
      </c>
      <c r="X214" s="19">
        <v>-1550</v>
      </c>
      <c r="Y214" s="20">
        <f t="shared" si="19"/>
        <v>1588</v>
      </c>
      <c r="Z214" s="21">
        <f t="shared" si="20"/>
        <v>217172</v>
      </c>
      <c r="AA214" s="113">
        <v>224228</v>
      </c>
      <c r="AB214" s="139">
        <f t="shared" si="24"/>
        <v>7056</v>
      </c>
      <c r="AC214" s="19">
        <v>1200</v>
      </c>
      <c r="AD214" s="19">
        <v>7262</v>
      </c>
      <c r="AE214" s="19">
        <v>0</v>
      </c>
      <c r="AF214" s="19">
        <v>7262</v>
      </c>
      <c r="AG214" s="19">
        <v>0</v>
      </c>
      <c r="AH214" s="19">
        <v>0</v>
      </c>
      <c r="AI214" s="22">
        <v>1200</v>
      </c>
    </row>
    <row r="215" spans="1:35" x14ac:dyDescent="0.25">
      <c r="A215" s="18" t="s">
        <v>216</v>
      </c>
      <c r="B215" s="19" t="s">
        <v>690</v>
      </c>
      <c r="C215" s="19">
        <v>0</v>
      </c>
      <c r="D215" s="19">
        <v>0</v>
      </c>
      <c r="E215" s="19">
        <v>0</v>
      </c>
      <c r="F215" s="19">
        <v>0</v>
      </c>
      <c r="G215" s="19">
        <v>0</v>
      </c>
      <c r="H215" s="19">
        <v>0</v>
      </c>
      <c r="I215" s="19">
        <v>0</v>
      </c>
      <c r="J215" s="19">
        <v>0</v>
      </c>
      <c r="K215" s="19">
        <v>0</v>
      </c>
      <c r="L215" s="19">
        <v>0</v>
      </c>
      <c r="M215" s="19">
        <v>0</v>
      </c>
      <c r="N215" s="19">
        <v>0</v>
      </c>
      <c r="O215" s="19">
        <v>0</v>
      </c>
      <c r="P215" s="20">
        <f t="shared" si="21"/>
        <v>0</v>
      </c>
      <c r="Q215" s="19">
        <v>0</v>
      </c>
      <c r="R215" s="20">
        <f t="shared" si="22"/>
        <v>0</v>
      </c>
      <c r="S215" s="19">
        <v>0</v>
      </c>
      <c r="T215" s="20">
        <f t="shared" si="23"/>
        <v>0</v>
      </c>
      <c r="U215" s="19">
        <v>0</v>
      </c>
      <c r="V215" s="19">
        <v>0</v>
      </c>
      <c r="W215" s="19">
        <v>0</v>
      </c>
      <c r="X215" s="19">
        <v>0</v>
      </c>
      <c r="Y215" s="20">
        <f t="shared" si="19"/>
        <v>0</v>
      </c>
      <c r="Z215" s="21">
        <f t="shared" si="20"/>
        <v>0</v>
      </c>
      <c r="AA215" s="122">
        <v>0</v>
      </c>
      <c r="AB215" s="139">
        <f t="shared" si="24"/>
        <v>0</v>
      </c>
      <c r="AC215" s="19">
        <v>0</v>
      </c>
      <c r="AD215" s="19">
        <v>0</v>
      </c>
      <c r="AE215" s="19">
        <v>0</v>
      </c>
      <c r="AF215" s="19">
        <v>0</v>
      </c>
      <c r="AG215" s="19">
        <v>0</v>
      </c>
      <c r="AH215" s="19">
        <v>0</v>
      </c>
      <c r="AI215" s="22">
        <v>0</v>
      </c>
    </row>
    <row r="216" spans="1:35" x14ac:dyDescent="0.25">
      <c r="A216" s="18" t="s">
        <v>120</v>
      </c>
      <c r="B216" s="19" t="s">
        <v>691</v>
      </c>
      <c r="C216" s="19">
        <v>0</v>
      </c>
      <c r="D216" s="19">
        <v>0</v>
      </c>
      <c r="E216" s="19">
        <v>0</v>
      </c>
      <c r="F216" s="19">
        <v>0</v>
      </c>
      <c r="G216" s="19">
        <v>0</v>
      </c>
      <c r="H216" s="19">
        <v>0</v>
      </c>
      <c r="I216" s="19">
        <v>0</v>
      </c>
      <c r="J216" s="19">
        <v>0</v>
      </c>
      <c r="K216" s="19">
        <v>0</v>
      </c>
      <c r="L216" s="19">
        <v>0</v>
      </c>
      <c r="M216" s="19">
        <v>0</v>
      </c>
      <c r="N216" s="19">
        <v>0</v>
      </c>
      <c r="O216" s="19">
        <v>0</v>
      </c>
      <c r="P216" s="20">
        <f t="shared" si="21"/>
        <v>0</v>
      </c>
      <c r="Q216" s="19">
        <v>0</v>
      </c>
      <c r="R216" s="20">
        <f t="shared" si="22"/>
        <v>0</v>
      </c>
      <c r="S216" s="19">
        <v>0</v>
      </c>
      <c r="T216" s="20">
        <f t="shared" si="23"/>
        <v>0</v>
      </c>
      <c r="U216" s="19">
        <v>0</v>
      </c>
      <c r="V216" s="19">
        <v>0</v>
      </c>
      <c r="W216" s="19">
        <v>0</v>
      </c>
      <c r="X216" s="19">
        <v>0</v>
      </c>
      <c r="Y216" s="20">
        <f t="shared" si="19"/>
        <v>0</v>
      </c>
      <c r="Z216" s="21">
        <f t="shared" si="20"/>
        <v>0</v>
      </c>
      <c r="AA216" s="122">
        <v>0</v>
      </c>
      <c r="AB216" s="139">
        <f t="shared" si="24"/>
        <v>0</v>
      </c>
      <c r="AC216" s="19">
        <v>0</v>
      </c>
      <c r="AD216" s="19">
        <v>0</v>
      </c>
      <c r="AE216" s="19">
        <v>0</v>
      </c>
      <c r="AF216" s="19">
        <v>0</v>
      </c>
      <c r="AG216" s="19">
        <v>0</v>
      </c>
      <c r="AH216" s="19">
        <v>0</v>
      </c>
      <c r="AI216" s="22">
        <v>0</v>
      </c>
    </row>
    <row r="217" spans="1:35" x14ac:dyDescent="0.25">
      <c r="A217" s="18" t="s">
        <v>301</v>
      </c>
      <c r="B217" s="19" t="s">
        <v>692</v>
      </c>
      <c r="C217" s="19">
        <v>0</v>
      </c>
      <c r="D217" s="19">
        <v>0</v>
      </c>
      <c r="E217" s="19">
        <v>0</v>
      </c>
      <c r="F217" s="19">
        <v>0</v>
      </c>
      <c r="G217" s="19">
        <v>0</v>
      </c>
      <c r="H217" s="19">
        <v>0</v>
      </c>
      <c r="I217" s="19">
        <v>0</v>
      </c>
      <c r="J217" s="19">
        <v>0</v>
      </c>
      <c r="K217" s="19">
        <v>0</v>
      </c>
      <c r="L217" s="19">
        <v>0</v>
      </c>
      <c r="M217" s="19">
        <v>0</v>
      </c>
      <c r="N217" s="19">
        <v>0</v>
      </c>
      <c r="O217" s="19">
        <v>0</v>
      </c>
      <c r="P217" s="20">
        <f t="shared" si="21"/>
        <v>0</v>
      </c>
      <c r="Q217" s="19">
        <v>0</v>
      </c>
      <c r="R217" s="20">
        <f t="shared" si="22"/>
        <v>0</v>
      </c>
      <c r="S217" s="19">
        <v>0</v>
      </c>
      <c r="T217" s="20">
        <f t="shared" si="23"/>
        <v>0</v>
      </c>
      <c r="U217" s="19">
        <v>0</v>
      </c>
      <c r="V217" s="19">
        <v>0</v>
      </c>
      <c r="W217" s="19">
        <v>0</v>
      </c>
      <c r="X217" s="19">
        <v>0</v>
      </c>
      <c r="Y217" s="20">
        <f t="shared" si="19"/>
        <v>0</v>
      </c>
      <c r="Z217" s="21">
        <f t="shared" si="20"/>
        <v>0</v>
      </c>
      <c r="AA217" s="122">
        <v>0</v>
      </c>
      <c r="AB217" s="139">
        <f t="shared" si="24"/>
        <v>0</v>
      </c>
      <c r="AC217" s="19">
        <v>0</v>
      </c>
      <c r="AD217" s="19">
        <v>0</v>
      </c>
      <c r="AE217" s="19">
        <v>0</v>
      </c>
      <c r="AF217" s="19">
        <v>0</v>
      </c>
      <c r="AG217" s="19">
        <v>0</v>
      </c>
      <c r="AH217" s="19">
        <v>0</v>
      </c>
      <c r="AI217" s="22">
        <v>0</v>
      </c>
    </row>
    <row r="218" spans="1:35" x14ac:dyDescent="0.25">
      <c r="A218" s="18" t="s">
        <v>394</v>
      </c>
      <c r="B218" s="19" t="s">
        <v>693</v>
      </c>
      <c r="C218" s="19">
        <v>5604</v>
      </c>
      <c r="D218" s="19">
        <v>0</v>
      </c>
      <c r="E218" s="19">
        <v>0</v>
      </c>
      <c r="F218" s="19">
        <v>23</v>
      </c>
      <c r="G218" s="19">
        <v>191</v>
      </c>
      <c r="H218" s="19">
        <v>0</v>
      </c>
      <c r="I218" s="19">
        <v>0</v>
      </c>
      <c r="J218" s="19">
        <v>140</v>
      </c>
      <c r="K218" s="19">
        <v>1530</v>
      </c>
      <c r="L218" s="19">
        <v>3351</v>
      </c>
      <c r="M218" s="19">
        <v>0</v>
      </c>
      <c r="N218" s="19">
        <v>0</v>
      </c>
      <c r="O218" s="19">
        <v>369</v>
      </c>
      <c r="P218" s="20">
        <f t="shared" si="21"/>
        <v>5604</v>
      </c>
      <c r="Q218" s="19">
        <v>0</v>
      </c>
      <c r="R218" s="20">
        <f t="shared" si="22"/>
        <v>0</v>
      </c>
      <c r="S218" s="19">
        <v>67988</v>
      </c>
      <c r="T218" s="20">
        <f t="shared" si="23"/>
        <v>369</v>
      </c>
      <c r="U218" s="19">
        <v>1185</v>
      </c>
      <c r="V218" s="19">
        <v>0</v>
      </c>
      <c r="W218" s="19">
        <v>0</v>
      </c>
      <c r="X218" s="19">
        <v>375</v>
      </c>
      <c r="Y218" s="20">
        <f t="shared" si="19"/>
        <v>-1191</v>
      </c>
      <c r="Z218" s="21">
        <f t="shared" si="20"/>
        <v>66797</v>
      </c>
      <c r="AA218" s="113">
        <v>72932</v>
      </c>
      <c r="AB218" s="139">
        <f t="shared" si="24"/>
        <v>6135</v>
      </c>
      <c r="AC218" s="19">
        <v>388</v>
      </c>
      <c r="AD218" s="19">
        <v>4387</v>
      </c>
      <c r="AE218" s="19">
        <v>0</v>
      </c>
      <c r="AF218" s="19">
        <v>3351</v>
      </c>
      <c r="AG218" s="19">
        <v>0</v>
      </c>
      <c r="AH218" s="19">
        <v>0</v>
      </c>
      <c r="AI218" s="22">
        <v>1424</v>
      </c>
    </row>
    <row r="219" spans="1:35" x14ac:dyDescent="0.25">
      <c r="A219" s="18" t="s">
        <v>460</v>
      </c>
      <c r="B219" s="19" t="s">
        <v>694</v>
      </c>
      <c r="C219" s="19">
        <v>3276</v>
      </c>
      <c r="D219" s="19">
        <v>0</v>
      </c>
      <c r="E219" s="19">
        <v>0</v>
      </c>
      <c r="F219" s="19">
        <v>0</v>
      </c>
      <c r="G219" s="19">
        <v>0</v>
      </c>
      <c r="H219" s="19">
        <v>0</v>
      </c>
      <c r="I219" s="19">
        <v>0</v>
      </c>
      <c r="J219" s="19">
        <v>0</v>
      </c>
      <c r="K219" s="19">
        <v>0</v>
      </c>
      <c r="L219" s="19">
        <v>3276</v>
      </c>
      <c r="M219" s="19">
        <v>0</v>
      </c>
      <c r="N219" s="19">
        <v>0</v>
      </c>
      <c r="O219" s="19">
        <v>0</v>
      </c>
      <c r="P219" s="20">
        <f t="shared" si="21"/>
        <v>3276</v>
      </c>
      <c r="Q219" s="19">
        <v>5213</v>
      </c>
      <c r="R219" s="20">
        <f t="shared" si="22"/>
        <v>5213</v>
      </c>
      <c r="S219" s="19">
        <v>83549</v>
      </c>
      <c r="T219" s="20">
        <f t="shared" si="23"/>
        <v>0</v>
      </c>
      <c r="U219" s="19">
        <v>0</v>
      </c>
      <c r="V219" s="19">
        <v>0</v>
      </c>
      <c r="W219" s="19">
        <v>0</v>
      </c>
      <c r="X219" s="19">
        <v>0</v>
      </c>
      <c r="Y219" s="20">
        <f t="shared" si="19"/>
        <v>0</v>
      </c>
      <c r="Z219" s="21">
        <f t="shared" si="20"/>
        <v>83549</v>
      </c>
      <c r="AA219" s="113">
        <v>127279</v>
      </c>
      <c r="AB219" s="139">
        <f t="shared" si="24"/>
        <v>43730</v>
      </c>
      <c r="AC219" s="19">
        <v>18693</v>
      </c>
      <c r="AD219" s="19">
        <v>21792</v>
      </c>
      <c r="AE219" s="19">
        <v>0</v>
      </c>
      <c r="AF219" s="19">
        <v>3276</v>
      </c>
      <c r="AG219" s="19">
        <v>0</v>
      </c>
      <c r="AH219" s="19">
        <v>17422</v>
      </c>
      <c r="AI219" s="22">
        <v>19787</v>
      </c>
    </row>
    <row r="220" spans="1:35" x14ac:dyDescent="0.25">
      <c r="A220" s="18" t="s">
        <v>146</v>
      </c>
      <c r="B220" s="19" t="s">
        <v>695</v>
      </c>
      <c r="C220" s="19">
        <v>0</v>
      </c>
      <c r="D220" s="19">
        <v>0</v>
      </c>
      <c r="E220" s="19">
        <v>0</v>
      </c>
      <c r="F220" s="19">
        <v>0</v>
      </c>
      <c r="G220" s="19">
        <v>0</v>
      </c>
      <c r="H220" s="19">
        <v>0</v>
      </c>
      <c r="I220" s="19">
        <v>0</v>
      </c>
      <c r="J220" s="19">
        <v>0</v>
      </c>
      <c r="K220" s="19">
        <v>0</v>
      </c>
      <c r="L220" s="19">
        <v>0</v>
      </c>
      <c r="M220" s="19">
        <v>0</v>
      </c>
      <c r="N220" s="19">
        <v>0</v>
      </c>
      <c r="O220" s="19">
        <v>0</v>
      </c>
      <c r="P220" s="20">
        <f t="shared" si="21"/>
        <v>0</v>
      </c>
      <c r="Q220" s="19">
        <v>0</v>
      </c>
      <c r="R220" s="20">
        <f t="shared" si="22"/>
        <v>0</v>
      </c>
      <c r="S220" s="19">
        <v>0</v>
      </c>
      <c r="T220" s="20">
        <f t="shared" si="23"/>
        <v>0</v>
      </c>
      <c r="U220" s="19">
        <v>0</v>
      </c>
      <c r="V220" s="19">
        <v>0</v>
      </c>
      <c r="W220" s="19">
        <v>0</v>
      </c>
      <c r="X220" s="19">
        <v>0</v>
      </c>
      <c r="Y220" s="20">
        <f t="shared" si="19"/>
        <v>0</v>
      </c>
      <c r="Z220" s="21">
        <f t="shared" si="20"/>
        <v>0</v>
      </c>
      <c r="AA220" s="122">
        <v>0</v>
      </c>
      <c r="AB220" s="139">
        <f t="shared" si="24"/>
        <v>0</v>
      </c>
      <c r="AC220" s="19">
        <v>0</v>
      </c>
      <c r="AD220" s="19">
        <v>0</v>
      </c>
      <c r="AE220" s="19">
        <v>0</v>
      </c>
      <c r="AF220" s="19">
        <v>0</v>
      </c>
      <c r="AG220" s="19">
        <v>0</v>
      </c>
      <c r="AH220" s="19">
        <v>0</v>
      </c>
      <c r="AI220" s="22">
        <v>0</v>
      </c>
    </row>
    <row r="221" spans="1:35" x14ac:dyDescent="0.25">
      <c r="A221" s="18" t="s">
        <v>106</v>
      </c>
      <c r="B221" s="19" t="s">
        <v>696</v>
      </c>
      <c r="C221" s="19">
        <v>0</v>
      </c>
      <c r="D221" s="19">
        <v>0</v>
      </c>
      <c r="E221" s="19">
        <v>0</v>
      </c>
      <c r="F221" s="19">
        <v>96</v>
      </c>
      <c r="G221" s="19">
        <v>0</v>
      </c>
      <c r="H221" s="19">
        <v>0</v>
      </c>
      <c r="I221" s="19">
        <v>0</v>
      </c>
      <c r="J221" s="19">
        <v>0</v>
      </c>
      <c r="K221" s="19">
        <v>2257</v>
      </c>
      <c r="L221" s="19">
        <v>7555</v>
      </c>
      <c r="M221" s="19">
        <v>0</v>
      </c>
      <c r="N221" s="19">
        <v>0</v>
      </c>
      <c r="O221" s="19">
        <v>390</v>
      </c>
      <c r="P221" s="20">
        <f t="shared" si="21"/>
        <v>10298</v>
      </c>
      <c r="Q221" s="19">
        <v>0</v>
      </c>
      <c r="R221" s="20">
        <f t="shared" si="22"/>
        <v>0</v>
      </c>
      <c r="S221" s="19">
        <v>58298</v>
      </c>
      <c r="T221" s="20">
        <f t="shared" si="23"/>
        <v>390</v>
      </c>
      <c r="U221" s="19">
        <v>164</v>
      </c>
      <c r="V221" s="19">
        <v>0</v>
      </c>
      <c r="W221" s="19">
        <v>0</v>
      </c>
      <c r="X221" s="19">
        <v>0</v>
      </c>
      <c r="Y221" s="20">
        <f t="shared" si="19"/>
        <v>226</v>
      </c>
      <c r="Z221" s="21">
        <f t="shared" si="20"/>
        <v>58524</v>
      </c>
      <c r="AA221" s="113">
        <v>66017</v>
      </c>
      <c r="AB221" s="139">
        <f t="shared" si="24"/>
        <v>7493</v>
      </c>
      <c r="AC221" s="19">
        <v>6427</v>
      </c>
      <c r="AD221" s="19">
        <v>9640</v>
      </c>
      <c r="AE221" s="19">
        <v>0</v>
      </c>
      <c r="AF221" s="19">
        <v>7555</v>
      </c>
      <c r="AG221" s="19">
        <v>0</v>
      </c>
      <c r="AH221" s="19">
        <v>0</v>
      </c>
      <c r="AI221" s="22">
        <v>8512</v>
      </c>
    </row>
    <row r="222" spans="1:35" x14ac:dyDescent="0.25">
      <c r="A222" s="18" t="s">
        <v>108</v>
      </c>
      <c r="B222" s="19" t="s">
        <v>697</v>
      </c>
      <c r="C222" s="19">
        <v>0</v>
      </c>
      <c r="D222" s="19">
        <v>0</v>
      </c>
      <c r="E222" s="19">
        <v>0</v>
      </c>
      <c r="F222" s="19">
        <v>0</v>
      </c>
      <c r="G222" s="19">
        <v>0</v>
      </c>
      <c r="H222" s="19">
        <v>0</v>
      </c>
      <c r="I222" s="19">
        <v>0</v>
      </c>
      <c r="J222" s="19">
        <v>0</v>
      </c>
      <c r="K222" s="19">
        <v>0</v>
      </c>
      <c r="L222" s="19">
        <v>0</v>
      </c>
      <c r="M222" s="19">
        <v>0</v>
      </c>
      <c r="N222" s="19">
        <v>0</v>
      </c>
      <c r="O222" s="19">
        <v>0</v>
      </c>
      <c r="P222" s="20">
        <f t="shared" si="21"/>
        <v>0</v>
      </c>
      <c r="Q222" s="19">
        <v>0</v>
      </c>
      <c r="R222" s="20">
        <f t="shared" si="22"/>
        <v>0</v>
      </c>
      <c r="S222" s="19">
        <v>0</v>
      </c>
      <c r="T222" s="20">
        <f t="shared" si="23"/>
        <v>0</v>
      </c>
      <c r="U222" s="19">
        <v>0</v>
      </c>
      <c r="V222" s="19">
        <v>0</v>
      </c>
      <c r="W222" s="19">
        <v>0</v>
      </c>
      <c r="X222" s="19">
        <v>0</v>
      </c>
      <c r="Y222" s="20">
        <f t="shared" si="19"/>
        <v>0</v>
      </c>
      <c r="Z222" s="21">
        <f t="shared" si="20"/>
        <v>0</v>
      </c>
      <c r="AA222" s="122">
        <v>0</v>
      </c>
      <c r="AB222" s="139">
        <f t="shared" si="24"/>
        <v>0</v>
      </c>
      <c r="AC222" s="19">
        <v>0</v>
      </c>
      <c r="AD222" s="19">
        <v>0</v>
      </c>
      <c r="AE222" s="19">
        <v>0</v>
      </c>
      <c r="AF222" s="19">
        <v>0</v>
      </c>
      <c r="AG222" s="19">
        <v>0</v>
      </c>
      <c r="AH222" s="19">
        <v>0</v>
      </c>
      <c r="AI222" s="22">
        <v>0</v>
      </c>
    </row>
    <row r="223" spans="1:35" x14ac:dyDescent="0.25">
      <c r="A223" s="18" t="s">
        <v>147</v>
      </c>
      <c r="B223" s="19" t="s">
        <v>698</v>
      </c>
      <c r="C223" s="19">
        <v>0</v>
      </c>
      <c r="D223" s="19">
        <v>0</v>
      </c>
      <c r="E223" s="19">
        <v>0</v>
      </c>
      <c r="F223" s="19">
        <v>0</v>
      </c>
      <c r="G223" s="19">
        <v>0</v>
      </c>
      <c r="H223" s="19">
        <v>0</v>
      </c>
      <c r="I223" s="19">
        <v>0</v>
      </c>
      <c r="J223" s="19">
        <v>0</v>
      </c>
      <c r="K223" s="19">
        <v>0</v>
      </c>
      <c r="L223" s="19">
        <v>0</v>
      </c>
      <c r="M223" s="19">
        <v>0</v>
      </c>
      <c r="N223" s="19">
        <v>0</v>
      </c>
      <c r="O223" s="19">
        <v>0</v>
      </c>
      <c r="P223" s="20">
        <f t="shared" si="21"/>
        <v>0</v>
      </c>
      <c r="Q223" s="19">
        <v>0</v>
      </c>
      <c r="R223" s="20">
        <f t="shared" si="22"/>
        <v>0</v>
      </c>
      <c r="S223" s="19">
        <v>0</v>
      </c>
      <c r="T223" s="20">
        <f t="shared" si="23"/>
        <v>0</v>
      </c>
      <c r="U223" s="19">
        <v>0</v>
      </c>
      <c r="V223" s="19">
        <v>0</v>
      </c>
      <c r="W223" s="19">
        <v>0</v>
      </c>
      <c r="X223" s="19">
        <v>0</v>
      </c>
      <c r="Y223" s="20">
        <f t="shared" si="19"/>
        <v>0</v>
      </c>
      <c r="Z223" s="21">
        <f t="shared" si="20"/>
        <v>0</v>
      </c>
      <c r="AA223" s="122">
        <v>0</v>
      </c>
      <c r="AB223" s="139">
        <f t="shared" si="24"/>
        <v>0</v>
      </c>
      <c r="AC223" s="19">
        <v>0</v>
      </c>
      <c r="AD223" s="19">
        <v>0</v>
      </c>
      <c r="AE223" s="19">
        <v>0</v>
      </c>
      <c r="AF223" s="19">
        <v>0</v>
      </c>
      <c r="AG223" s="19">
        <v>0</v>
      </c>
      <c r="AH223" s="19">
        <v>0</v>
      </c>
      <c r="AI223" s="22">
        <v>0</v>
      </c>
    </row>
    <row r="224" spans="1:35" x14ac:dyDescent="0.25">
      <c r="A224" s="18" t="s">
        <v>358</v>
      </c>
      <c r="B224" s="19" t="s">
        <v>699</v>
      </c>
      <c r="C224" s="19">
        <v>0</v>
      </c>
      <c r="D224" s="19">
        <v>0</v>
      </c>
      <c r="E224" s="19">
        <v>0</v>
      </c>
      <c r="F224" s="19">
        <v>0</v>
      </c>
      <c r="G224" s="19">
        <v>0</v>
      </c>
      <c r="H224" s="19">
        <v>0</v>
      </c>
      <c r="I224" s="19">
        <v>0</v>
      </c>
      <c r="J224" s="19">
        <v>0</v>
      </c>
      <c r="K224" s="19">
        <v>0</v>
      </c>
      <c r="L224" s="19">
        <v>0</v>
      </c>
      <c r="M224" s="19">
        <v>0</v>
      </c>
      <c r="N224" s="19">
        <v>0</v>
      </c>
      <c r="O224" s="19">
        <v>0</v>
      </c>
      <c r="P224" s="20">
        <f t="shared" si="21"/>
        <v>0</v>
      </c>
      <c r="Q224" s="19">
        <v>0</v>
      </c>
      <c r="R224" s="20">
        <f t="shared" si="22"/>
        <v>0</v>
      </c>
      <c r="S224" s="19">
        <v>0</v>
      </c>
      <c r="T224" s="20">
        <f t="shared" si="23"/>
        <v>0</v>
      </c>
      <c r="U224" s="19">
        <v>0</v>
      </c>
      <c r="V224" s="19">
        <v>0</v>
      </c>
      <c r="W224" s="19">
        <v>0</v>
      </c>
      <c r="X224" s="19">
        <v>0</v>
      </c>
      <c r="Y224" s="20">
        <f t="shared" si="19"/>
        <v>0</v>
      </c>
      <c r="Z224" s="21">
        <f t="shared" si="20"/>
        <v>0</v>
      </c>
      <c r="AA224" s="122">
        <v>0</v>
      </c>
      <c r="AB224" s="139">
        <f t="shared" si="24"/>
        <v>0</v>
      </c>
      <c r="AC224" s="19">
        <v>0</v>
      </c>
      <c r="AD224" s="19">
        <v>0</v>
      </c>
      <c r="AE224" s="19">
        <v>0</v>
      </c>
      <c r="AF224" s="19">
        <v>0</v>
      </c>
      <c r="AG224" s="19">
        <v>0</v>
      </c>
      <c r="AH224" s="19">
        <v>0</v>
      </c>
      <c r="AI224" s="22">
        <v>0</v>
      </c>
    </row>
    <row r="225" spans="1:35" x14ac:dyDescent="0.25">
      <c r="A225" s="18" t="s">
        <v>397</v>
      </c>
      <c r="B225" s="19" t="s">
        <v>700</v>
      </c>
      <c r="C225" s="19">
        <v>14897</v>
      </c>
      <c r="D225" s="19">
        <v>0</v>
      </c>
      <c r="E225" s="19">
        <v>0</v>
      </c>
      <c r="F225" s="19">
        <v>112</v>
      </c>
      <c r="G225" s="19">
        <v>0</v>
      </c>
      <c r="H225" s="19">
        <v>0</v>
      </c>
      <c r="I225" s="19">
        <v>0</v>
      </c>
      <c r="J225" s="19">
        <v>0</v>
      </c>
      <c r="K225" s="19">
        <v>5284</v>
      </c>
      <c r="L225" s="19">
        <v>9361</v>
      </c>
      <c r="M225" s="19">
        <v>0</v>
      </c>
      <c r="N225" s="19">
        <v>0</v>
      </c>
      <c r="O225" s="19">
        <v>140</v>
      </c>
      <c r="P225" s="20">
        <f t="shared" si="21"/>
        <v>14897</v>
      </c>
      <c r="Q225" s="19">
        <v>0</v>
      </c>
      <c r="R225" s="20">
        <f t="shared" si="22"/>
        <v>0</v>
      </c>
      <c r="S225" s="19">
        <v>109258</v>
      </c>
      <c r="T225" s="20">
        <f t="shared" si="23"/>
        <v>140</v>
      </c>
      <c r="U225" s="19">
        <v>0</v>
      </c>
      <c r="V225" s="19">
        <v>0</v>
      </c>
      <c r="W225" s="19">
        <v>0</v>
      </c>
      <c r="X225" s="19">
        <v>0</v>
      </c>
      <c r="Y225" s="20">
        <f t="shared" si="19"/>
        <v>140</v>
      </c>
      <c r="Z225" s="21">
        <f t="shared" si="20"/>
        <v>109398</v>
      </c>
      <c r="AA225" s="113">
        <v>129840</v>
      </c>
      <c r="AB225" s="139">
        <f t="shared" si="24"/>
        <v>20442</v>
      </c>
      <c r="AC225" s="19">
        <v>1648</v>
      </c>
      <c r="AD225" s="19">
        <v>8905</v>
      </c>
      <c r="AE225" s="19">
        <v>37</v>
      </c>
      <c r="AF225" s="19">
        <v>9361</v>
      </c>
      <c r="AG225" s="19">
        <v>0</v>
      </c>
      <c r="AH225" s="19">
        <v>0</v>
      </c>
      <c r="AI225" s="22">
        <v>1229</v>
      </c>
    </row>
    <row r="226" spans="1:35" x14ac:dyDescent="0.25">
      <c r="A226" s="18" t="s">
        <v>302</v>
      </c>
      <c r="B226" s="19" t="s">
        <v>701</v>
      </c>
      <c r="C226" s="19">
        <v>0</v>
      </c>
      <c r="D226" s="19">
        <v>0</v>
      </c>
      <c r="E226" s="19">
        <v>0</v>
      </c>
      <c r="F226" s="19">
        <v>0</v>
      </c>
      <c r="G226" s="19">
        <v>0</v>
      </c>
      <c r="H226" s="19">
        <v>0</v>
      </c>
      <c r="I226" s="19">
        <v>0</v>
      </c>
      <c r="J226" s="19">
        <v>0</v>
      </c>
      <c r="K226" s="19">
        <v>0</v>
      </c>
      <c r="L226" s="19">
        <v>0</v>
      </c>
      <c r="M226" s="19">
        <v>0</v>
      </c>
      <c r="N226" s="19">
        <v>0</v>
      </c>
      <c r="O226" s="19">
        <v>0</v>
      </c>
      <c r="P226" s="20">
        <f t="shared" si="21"/>
        <v>0</v>
      </c>
      <c r="Q226" s="19">
        <v>0</v>
      </c>
      <c r="R226" s="20">
        <f t="shared" si="22"/>
        <v>0</v>
      </c>
      <c r="S226" s="19">
        <v>0</v>
      </c>
      <c r="T226" s="20">
        <f t="shared" si="23"/>
        <v>0</v>
      </c>
      <c r="U226" s="19">
        <v>0</v>
      </c>
      <c r="V226" s="19">
        <v>0</v>
      </c>
      <c r="W226" s="19">
        <v>0</v>
      </c>
      <c r="X226" s="19">
        <v>0</v>
      </c>
      <c r="Y226" s="20">
        <f t="shared" si="19"/>
        <v>0</v>
      </c>
      <c r="Z226" s="21">
        <f t="shared" si="20"/>
        <v>0</v>
      </c>
      <c r="AA226" s="122">
        <v>0</v>
      </c>
      <c r="AB226" s="139">
        <f t="shared" si="24"/>
        <v>0</v>
      </c>
      <c r="AC226" s="19">
        <v>0</v>
      </c>
      <c r="AD226" s="19">
        <v>0</v>
      </c>
      <c r="AE226" s="19">
        <v>0</v>
      </c>
      <c r="AF226" s="19">
        <v>0</v>
      </c>
      <c r="AG226" s="19">
        <v>0</v>
      </c>
      <c r="AH226" s="19">
        <v>0</v>
      </c>
      <c r="AI226" s="22">
        <v>0</v>
      </c>
    </row>
    <row r="227" spans="1:35" x14ac:dyDescent="0.25">
      <c r="A227" s="18" t="s">
        <v>63</v>
      </c>
      <c r="B227" s="19" t="s">
        <v>702</v>
      </c>
      <c r="C227" s="19">
        <v>0</v>
      </c>
      <c r="D227" s="19">
        <v>0</v>
      </c>
      <c r="E227" s="19">
        <v>0</v>
      </c>
      <c r="F227" s="19">
        <v>0</v>
      </c>
      <c r="G227" s="19">
        <v>0</v>
      </c>
      <c r="H227" s="19">
        <v>0</v>
      </c>
      <c r="I227" s="19">
        <v>0</v>
      </c>
      <c r="J227" s="19">
        <v>0</v>
      </c>
      <c r="K227" s="19">
        <v>0</v>
      </c>
      <c r="L227" s="19">
        <v>0</v>
      </c>
      <c r="M227" s="19">
        <v>0</v>
      </c>
      <c r="N227" s="19">
        <v>0</v>
      </c>
      <c r="O227" s="19">
        <v>0</v>
      </c>
      <c r="P227" s="20">
        <f t="shared" si="21"/>
        <v>0</v>
      </c>
      <c r="Q227" s="19">
        <v>0</v>
      </c>
      <c r="R227" s="20">
        <f t="shared" si="22"/>
        <v>0</v>
      </c>
      <c r="S227" s="19">
        <v>0</v>
      </c>
      <c r="T227" s="20">
        <f t="shared" si="23"/>
        <v>0</v>
      </c>
      <c r="U227" s="19">
        <v>0</v>
      </c>
      <c r="V227" s="19">
        <v>0</v>
      </c>
      <c r="W227" s="19">
        <v>0</v>
      </c>
      <c r="X227" s="19">
        <v>0</v>
      </c>
      <c r="Y227" s="20">
        <f t="shared" si="19"/>
        <v>0</v>
      </c>
      <c r="Z227" s="21">
        <f t="shared" si="20"/>
        <v>0</v>
      </c>
      <c r="AA227" s="122">
        <v>0</v>
      </c>
      <c r="AB227" s="139">
        <f t="shared" si="24"/>
        <v>0</v>
      </c>
      <c r="AC227" s="19">
        <v>0</v>
      </c>
      <c r="AD227" s="19">
        <v>0</v>
      </c>
      <c r="AE227" s="19">
        <v>0</v>
      </c>
      <c r="AF227" s="19">
        <v>0</v>
      </c>
      <c r="AG227" s="19">
        <v>0</v>
      </c>
      <c r="AH227" s="19">
        <v>0</v>
      </c>
      <c r="AI227" s="22">
        <v>0</v>
      </c>
    </row>
    <row r="228" spans="1:35" x14ac:dyDescent="0.25">
      <c r="A228" s="18" t="s">
        <v>342</v>
      </c>
      <c r="B228" s="19" t="s">
        <v>703</v>
      </c>
      <c r="C228" s="19">
        <v>0</v>
      </c>
      <c r="D228" s="19">
        <v>0</v>
      </c>
      <c r="E228" s="19">
        <v>0</v>
      </c>
      <c r="F228" s="19">
        <v>0</v>
      </c>
      <c r="G228" s="19">
        <v>0</v>
      </c>
      <c r="H228" s="19">
        <v>0</v>
      </c>
      <c r="I228" s="19">
        <v>0</v>
      </c>
      <c r="J228" s="19">
        <v>0</v>
      </c>
      <c r="K228" s="19">
        <v>0</v>
      </c>
      <c r="L228" s="19">
        <v>0</v>
      </c>
      <c r="M228" s="19">
        <v>0</v>
      </c>
      <c r="N228" s="19">
        <v>0</v>
      </c>
      <c r="O228" s="19">
        <v>0</v>
      </c>
      <c r="P228" s="20">
        <f t="shared" si="21"/>
        <v>0</v>
      </c>
      <c r="Q228" s="19">
        <v>0</v>
      </c>
      <c r="R228" s="20">
        <f t="shared" si="22"/>
        <v>0</v>
      </c>
      <c r="S228" s="19">
        <v>0</v>
      </c>
      <c r="T228" s="20">
        <f t="shared" si="23"/>
        <v>0</v>
      </c>
      <c r="U228" s="19">
        <v>0</v>
      </c>
      <c r="V228" s="19">
        <v>0</v>
      </c>
      <c r="W228" s="19">
        <v>0</v>
      </c>
      <c r="X228" s="19">
        <v>0</v>
      </c>
      <c r="Y228" s="20">
        <f t="shared" si="19"/>
        <v>0</v>
      </c>
      <c r="Z228" s="21">
        <f t="shared" si="20"/>
        <v>0</v>
      </c>
      <c r="AA228" s="113">
        <v>0</v>
      </c>
      <c r="AB228" s="139">
        <f t="shared" si="24"/>
        <v>0</v>
      </c>
      <c r="AC228" s="19">
        <v>0</v>
      </c>
      <c r="AD228" s="19">
        <v>0</v>
      </c>
      <c r="AE228" s="19">
        <v>0</v>
      </c>
      <c r="AF228" s="19">
        <v>0</v>
      </c>
      <c r="AG228" s="19">
        <v>0</v>
      </c>
      <c r="AH228" s="19">
        <v>0</v>
      </c>
      <c r="AI228" s="22">
        <v>0</v>
      </c>
    </row>
    <row r="229" spans="1:35" x14ac:dyDescent="0.25">
      <c r="A229" s="18" t="s">
        <v>422</v>
      </c>
      <c r="B229" s="19" t="s">
        <v>704</v>
      </c>
      <c r="C229" s="19">
        <v>0</v>
      </c>
      <c r="D229" s="19">
        <v>0</v>
      </c>
      <c r="E229" s="19">
        <v>408</v>
      </c>
      <c r="F229" s="19">
        <v>352</v>
      </c>
      <c r="G229" s="19">
        <v>0</v>
      </c>
      <c r="H229" s="19">
        <v>0</v>
      </c>
      <c r="I229" s="19">
        <v>0</v>
      </c>
      <c r="J229" s="19">
        <v>54</v>
      </c>
      <c r="K229" s="19">
        <v>88</v>
      </c>
      <c r="L229" s="19">
        <v>23274</v>
      </c>
      <c r="M229" s="19">
        <v>0</v>
      </c>
      <c r="N229" s="19">
        <v>0</v>
      </c>
      <c r="O229" s="19">
        <v>0</v>
      </c>
      <c r="P229" s="20">
        <f t="shared" si="21"/>
        <v>24176</v>
      </c>
      <c r="Q229" s="19">
        <v>6989</v>
      </c>
      <c r="R229" s="20">
        <f t="shared" si="22"/>
        <v>6989</v>
      </c>
      <c r="S229" s="19">
        <v>207802</v>
      </c>
      <c r="T229" s="20">
        <f t="shared" si="23"/>
        <v>0</v>
      </c>
      <c r="U229" s="19">
        <v>0</v>
      </c>
      <c r="V229" s="19">
        <v>0</v>
      </c>
      <c r="W229" s="19">
        <v>0</v>
      </c>
      <c r="X229" s="19">
        <v>0</v>
      </c>
      <c r="Y229" s="20">
        <f t="shared" si="19"/>
        <v>0</v>
      </c>
      <c r="Z229" s="21">
        <f t="shared" si="20"/>
        <v>207802</v>
      </c>
      <c r="AA229" s="113">
        <v>169401</v>
      </c>
      <c r="AB229" s="139">
        <f t="shared" si="24"/>
        <v>-38401</v>
      </c>
      <c r="AC229" s="19">
        <v>8094</v>
      </c>
      <c r="AD229" s="19">
        <v>12491</v>
      </c>
      <c r="AE229" s="19">
        <v>0</v>
      </c>
      <c r="AF229" s="19">
        <v>23274</v>
      </c>
      <c r="AG229" s="19">
        <v>0</v>
      </c>
      <c r="AH229" s="19">
        <v>13274</v>
      </c>
      <c r="AI229" s="22">
        <v>7311</v>
      </c>
    </row>
    <row r="230" spans="1:35" x14ac:dyDescent="0.25">
      <c r="A230" s="18" t="s">
        <v>283</v>
      </c>
      <c r="B230" s="19" t="s">
        <v>705</v>
      </c>
      <c r="C230" s="19">
        <v>0</v>
      </c>
      <c r="D230" s="19">
        <v>0</v>
      </c>
      <c r="E230" s="19">
        <v>87</v>
      </c>
      <c r="F230" s="19">
        <v>0</v>
      </c>
      <c r="G230" s="19">
        <v>0</v>
      </c>
      <c r="H230" s="19">
        <v>0</v>
      </c>
      <c r="I230" s="19">
        <v>0</v>
      </c>
      <c r="J230" s="19">
        <v>0</v>
      </c>
      <c r="K230" s="19">
        <v>205</v>
      </c>
      <c r="L230" s="19">
        <v>4715</v>
      </c>
      <c r="M230" s="19">
        <v>0</v>
      </c>
      <c r="N230" s="19">
        <v>0</v>
      </c>
      <c r="O230" s="19">
        <v>61</v>
      </c>
      <c r="P230" s="20">
        <f t="shared" si="21"/>
        <v>5068</v>
      </c>
      <c r="Q230" s="19">
        <v>0</v>
      </c>
      <c r="R230" s="20">
        <f t="shared" si="22"/>
        <v>0</v>
      </c>
      <c r="S230" s="19">
        <v>89519</v>
      </c>
      <c r="T230" s="20">
        <f t="shared" si="23"/>
        <v>61</v>
      </c>
      <c r="U230" s="19">
        <v>0</v>
      </c>
      <c r="V230" s="19">
        <v>0</v>
      </c>
      <c r="W230" s="19">
        <v>0</v>
      </c>
      <c r="X230" s="19">
        <v>0</v>
      </c>
      <c r="Y230" s="20">
        <f t="shared" si="19"/>
        <v>61</v>
      </c>
      <c r="Z230" s="21">
        <f t="shared" si="20"/>
        <v>89580</v>
      </c>
      <c r="AA230" s="113">
        <v>97669</v>
      </c>
      <c r="AB230" s="139">
        <f t="shared" si="24"/>
        <v>8089</v>
      </c>
      <c r="AC230" s="19">
        <v>0</v>
      </c>
      <c r="AD230" s="19">
        <v>0</v>
      </c>
      <c r="AE230" s="19">
        <v>0</v>
      </c>
      <c r="AF230" s="19">
        <v>4715</v>
      </c>
      <c r="AG230" s="19">
        <v>0</v>
      </c>
      <c r="AH230" s="19">
        <v>0</v>
      </c>
      <c r="AI230" s="22">
        <v>0</v>
      </c>
    </row>
    <row r="231" spans="1:35" x14ac:dyDescent="0.25">
      <c r="A231" s="18" t="s">
        <v>423</v>
      </c>
      <c r="B231" s="19" t="s">
        <v>706</v>
      </c>
      <c r="C231" s="19">
        <v>0</v>
      </c>
      <c r="D231" s="19">
        <v>0</v>
      </c>
      <c r="E231" s="19">
        <v>0</v>
      </c>
      <c r="F231" s="19">
        <v>0</v>
      </c>
      <c r="G231" s="19">
        <v>0</v>
      </c>
      <c r="H231" s="19">
        <v>0</v>
      </c>
      <c r="I231" s="19">
        <v>0</v>
      </c>
      <c r="J231" s="19">
        <v>0</v>
      </c>
      <c r="K231" s="19">
        <v>0</v>
      </c>
      <c r="L231" s="19">
        <v>0</v>
      </c>
      <c r="M231" s="19">
        <v>0</v>
      </c>
      <c r="N231" s="19">
        <v>0</v>
      </c>
      <c r="O231" s="19">
        <v>0</v>
      </c>
      <c r="P231" s="20">
        <f t="shared" si="21"/>
        <v>0</v>
      </c>
      <c r="Q231" s="19">
        <v>0</v>
      </c>
      <c r="R231" s="20">
        <f t="shared" si="22"/>
        <v>0</v>
      </c>
      <c r="S231" s="19">
        <v>40323</v>
      </c>
      <c r="T231" s="20">
        <f t="shared" si="23"/>
        <v>0</v>
      </c>
      <c r="U231" s="19">
        <v>0</v>
      </c>
      <c r="V231" s="19">
        <v>0</v>
      </c>
      <c r="W231" s="19">
        <v>0</v>
      </c>
      <c r="X231" s="19">
        <v>0</v>
      </c>
      <c r="Y231" s="20">
        <f t="shared" si="19"/>
        <v>0</v>
      </c>
      <c r="Z231" s="21">
        <f t="shared" si="20"/>
        <v>40323</v>
      </c>
      <c r="AA231" s="113">
        <v>45846</v>
      </c>
      <c r="AB231" s="139">
        <f t="shared" si="24"/>
        <v>5523</v>
      </c>
      <c r="AC231" s="19">
        <v>286</v>
      </c>
      <c r="AD231" s="19">
        <v>3362</v>
      </c>
      <c r="AE231" s="19">
        <v>1704</v>
      </c>
      <c r="AF231" s="19">
        <v>5213</v>
      </c>
      <c r="AG231" s="19">
        <v>0</v>
      </c>
      <c r="AH231" s="19">
        <v>0</v>
      </c>
      <c r="AI231" s="22">
        <v>139</v>
      </c>
    </row>
    <row r="232" spans="1:35" x14ac:dyDescent="0.25">
      <c r="A232" s="18" t="s">
        <v>343</v>
      </c>
      <c r="B232" s="19" t="s">
        <v>707</v>
      </c>
      <c r="C232" s="19">
        <v>2011</v>
      </c>
      <c r="D232" s="19">
        <v>0</v>
      </c>
      <c r="E232" s="19">
        <v>0</v>
      </c>
      <c r="F232" s="19">
        <v>0</v>
      </c>
      <c r="G232" s="19">
        <v>395</v>
      </c>
      <c r="H232" s="19">
        <v>0</v>
      </c>
      <c r="I232" s="19">
        <v>0</v>
      </c>
      <c r="J232" s="19">
        <v>0</v>
      </c>
      <c r="K232" s="19">
        <v>1616</v>
      </c>
      <c r="L232" s="19">
        <v>0</v>
      </c>
      <c r="M232" s="19">
        <v>0</v>
      </c>
      <c r="N232" s="19">
        <v>0</v>
      </c>
      <c r="O232" s="19">
        <v>0</v>
      </c>
      <c r="P232" s="20">
        <f t="shared" si="21"/>
        <v>2011</v>
      </c>
      <c r="Q232" s="19">
        <v>0</v>
      </c>
      <c r="R232" s="20">
        <f t="shared" si="22"/>
        <v>0</v>
      </c>
      <c r="S232" s="19">
        <v>31890</v>
      </c>
      <c r="T232" s="20">
        <f t="shared" si="23"/>
        <v>0</v>
      </c>
      <c r="U232" s="19">
        <v>14</v>
      </c>
      <c r="V232" s="19">
        <v>0</v>
      </c>
      <c r="W232" s="19">
        <v>0</v>
      </c>
      <c r="X232" s="19">
        <v>0</v>
      </c>
      <c r="Y232" s="20">
        <f t="shared" si="19"/>
        <v>-14</v>
      </c>
      <c r="Z232" s="21">
        <f t="shared" si="20"/>
        <v>31876</v>
      </c>
      <c r="AA232" s="113">
        <v>33554</v>
      </c>
      <c r="AB232" s="139">
        <f t="shared" si="24"/>
        <v>1678</v>
      </c>
      <c r="AC232" s="19">
        <v>0</v>
      </c>
      <c r="AD232" s="19">
        <v>0</v>
      </c>
      <c r="AE232" s="19">
        <v>0</v>
      </c>
      <c r="AF232" s="19">
        <v>0</v>
      </c>
      <c r="AG232" s="19">
        <v>0</v>
      </c>
      <c r="AH232" s="19">
        <v>0</v>
      </c>
      <c r="AI232" s="22">
        <v>0</v>
      </c>
    </row>
    <row r="233" spans="1:35" x14ac:dyDescent="0.25">
      <c r="A233" s="18" t="s">
        <v>166</v>
      </c>
      <c r="B233" s="19" t="s">
        <v>708</v>
      </c>
      <c r="C233" s="19">
        <v>0</v>
      </c>
      <c r="D233" s="19">
        <v>0</v>
      </c>
      <c r="E233" s="19">
        <v>0</v>
      </c>
      <c r="F233" s="19">
        <v>0</v>
      </c>
      <c r="G233" s="19">
        <v>0</v>
      </c>
      <c r="H233" s="19">
        <v>0</v>
      </c>
      <c r="I233" s="19">
        <v>0</v>
      </c>
      <c r="J233" s="19">
        <v>0</v>
      </c>
      <c r="K233" s="19">
        <v>0</v>
      </c>
      <c r="L233" s="19">
        <v>0</v>
      </c>
      <c r="M233" s="19">
        <v>0</v>
      </c>
      <c r="N233" s="19">
        <v>0</v>
      </c>
      <c r="O233" s="19">
        <v>0</v>
      </c>
      <c r="P233" s="20">
        <f t="shared" si="21"/>
        <v>0</v>
      </c>
      <c r="Q233" s="19">
        <v>0</v>
      </c>
      <c r="R233" s="20">
        <f t="shared" si="22"/>
        <v>0</v>
      </c>
      <c r="S233" s="19">
        <v>0</v>
      </c>
      <c r="T233" s="20">
        <f t="shared" si="23"/>
        <v>0</v>
      </c>
      <c r="U233" s="19">
        <v>0</v>
      </c>
      <c r="V233" s="19">
        <v>0</v>
      </c>
      <c r="W233" s="19">
        <v>0</v>
      </c>
      <c r="X233" s="19">
        <v>0</v>
      </c>
      <c r="Y233" s="20">
        <f t="shared" si="19"/>
        <v>0</v>
      </c>
      <c r="Z233" s="21">
        <f t="shared" si="20"/>
        <v>0</v>
      </c>
      <c r="AA233" s="122">
        <v>0</v>
      </c>
      <c r="AB233" s="139">
        <f t="shared" si="24"/>
        <v>0</v>
      </c>
      <c r="AC233" s="19">
        <v>0</v>
      </c>
      <c r="AD233" s="19">
        <v>0</v>
      </c>
      <c r="AE233" s="19">
        <v>0</v>
      </c>
      <c r="AF233" s="19">
        <v>0</v>
      </c>
      <c r="AG233" s="19">
        <v>0</v>
      </c>
      <c r="AH233" s="19">
        <v>0</v>
      </c>
      <c r="AI233" s="22">
        <v>0</v>
      </c>
    </row>
    <row r="234" spans="1:35" x14ac:dyDescent="0.25">
      <c r="A234" s="18" t="s">
        <v>210</v>
      </c>
      <c r="B234" s="19" t="s">
        <v>709</v>
      </c>
      <c r="C234" s="19">
        <v>0</v>
      </c>
      <c r="D234" s="19">
        <v>0</v>
      </c>
      <c r="E234" s="19">
        <v>0</v>
      </c>
      <c r="F234" s="19">
        <v>0</v>
      </c>
      <c r="G234" s="19">
        <v>0</v>
      </c>
      <c r="H234" s="19">
        <v>0</v>
      </c>
      <c r="I234" s="19">
        <v>0</v>
      </c>
      <c r="J234" s="19">
        <v>0</v>
      </c>
      <c r="K234" s="19">
        <v>0</v>
      </c>
      <c r="L234" s="19">
        <v>0</v>
      </c>
      <c r="M234" s="19">
        <v>0</v>
      </c>
      <c r="N234" s="19">
        <v>8935</v>
      </c>
      <c r="O234" s="19">
        <v>0</v>
      </c>
      <c r="P234" s="20">
        <f t="shared" si="21"/>
        <v>8935</v>
      </c>
      <c r="Q234" s="19">
        <v>0</v>
      </c>
      <c r="R234" s="20">
        <f t="shared" si="22"/>
        <v>0</v>
      </c>
      <c r="S234" s="19">
        <v>0</v>
      </c>
      <c r="T234" s="20">
        <f t="shared" si="23"/>
        <v>0</v>
      </c>
      <c r="U234" s="19">
        <v>0</v>
      </c>
      <c r="V234" s="19">
        <v>0</v>
      </c>
      <c r="W234" s="19">
        <v>0</v>
      </c>
      <c r="X234" s="19">
        <v>0</v>
      </c>
      <c r="Y234" s="20">
        <f t="shared" si="19"/>
        <v>0</v>
      </c>
      <c r="Z234" s="21">
        <f t="shared" si="20"/>
        <v>0</v>
      </c>
      <c r="AA234" s="122">
        <v>0</v>
      </c>
      <c r="AB234" s="139">
        <f t="shared" si="24"/>
        <v>0</v>
      </c>
      <c r="AC234" s="19">
        <v>0</v>
      </c>
      <c r="AD234" s="19">
        <v>0</v>
      </c>
      <c r="AE234" s="19">
        <v>0</v>
      </c>
      <c r="AF234" s="19">
        <v>0</v>
      </c>
      <c r="AG234" s="19">
        <v>0</v>
      </c>
      <c r="AH234" s="19">
        <v>0</v>
      </c>
      <c r="AI234" s="22">
        <v>0</v>
      </c>
    </row>
    <row r="235" spans="1:35" x14ac:dyDescent="0.25">
      <c r="A235" s="18" t="s">
        <v>109</v>
      </c>
      <c r="B235" s="19" t="s">
        <v>710</v>
      </c>
      <c r="C235" s="19">
        <v>0</v>
      </c>
      <c r="D235" s="19">
        <v>0</v>
      </c>
      <c r="E235" s="19">
        <v>0</v>
      </c>
      <c r="F235" s="19">
        <v>0</v>
      </c>
      <c r="G235" s="19">
        <v>0</v>
      </c>
      <c r="H235" s="19">
        <v>0</v>
      </c>
      <c r="I235" s="19">
        <v>0</v>
      </c>
      <c r="J235" s="19">
        <v>0</v>
      </c>
      <c r="K235" s="19">
        <v>0</v>
      </c>
      <c r="L235" s="19">
        <v>0</v>
      </c>
      <c r="M235" s="19">
        <v>0</v>
      </c>
      <c r="N235" s="19">
        <v>0</v>
      </c>
      <c r="O235" s="19">
        <v>0</v>
      </c>
      <c r="P235" s="20">
        <f t="shared" si="21"/>
        <v>0</v>
      </c>
      <c r="Q235" s="19">
        <v>0</v>
      </c>
      <c r="R235" s="20">
        <f t="shared" si="22"/>
        <v>0</v>
      </c>
      <c r="S235" s="19">
        <v>0</v>
      </c>
      <c r="T235" s="20">
        <f t="shared" si="23"/>
        <v>0</v>
      </c>
      <c r="U235" s="19">
        <v>0</v>
      </c>
      <c r="V235" s="19">
        <v>0</v>
      </c>
      <c r="W235" s="19">
        <v>0</v>
      </c>
      <c r="X235" s="19">
        <v>0</v>
      </c>
      <c r="Y235" s="20">
        <f t="shared" si="19"/>
        <v>0</v>
      </c>
      <c r="Z235" s="21">
        <f t="shared" si="20"/>
        <v>0</v>
      </c>
      <c r="AA235" s="122">
        <v>0</v>
      </c>
      <c r="AB235" s="139">
        <f t="shared" si="24"/>
        <v>0</v>
      </c>
      <c r="AC235" s="19">
        <v>0</v>
      </c>
      <c r="AD235" s="19">
        <v>0</v>
      </c>
      <c r="AE235" s="19">
        <v>0</v>
      </c>
      <c r="AF235" s="19">
        <v>0</v>
      </c>
      <c r="AG235" s="19">
        <v>0</v>
      </c>
      <c r="AH235" s="19">
        <v>0</v>
      </c>
      <c r="AI235" s="22">
        <v>0</v>
      </c>
    </row>
    <row r="236" spans="1:35" x14ac:dyDescent="0.25">
      <c r="A236" s="18" t="s">
        <v>110</v>
      </c>
      <c r="B236" s="19" t="s">
        <v>711</v>
      </c>
      <c r="C236" s="19">
        <v>0</v>
      </c>
      <c r="D236" s="19">
        <v>0</v>
      </c>
      <c r="E236" s="19">
        <v>0</v>
      </c>
      <c r="F236" s="19">
        <v>0</v>
      </c>
      <c r="G236" s="19">
        <v>0</v>
      </c>
      <c r="H236" s="19">
        <v>0</v>
      </c>
      <c r="I236" s="19">
        <v>0</v>
      </c>
      <c r="J236" s="19">
        <v>0</v>
      </c>
      <c r="K236" s="19">
        <v>0</v>
      </c>
      <c r="L236" s="19">
        <v>0</v>
      </c>
      <c r="M236" s="19">
        <v>0</v>
      </c>
      <c r="N236" s="19">
        <v>0</v>
      </c>
      <c r="O236" s="19">
        <v>0</v>
      </c>
      <c r="P236" s="20">
        <f t="shared" si="21"/>
        <v>0</v>
      </c>
      <c r="Q236" s="19">
        <v>0</v>
      </c>
      <c r="R236" s="20">
        <f t="shared" si="22"/>
        <v>0</v>
      </c>
      <c r="S236" s="19">
        <v>0</v>
      </c>
      <c r="T236" s="20">
        <f t="shared" si="23"/>
        <v>0</v>
      </c>
      <c r="U236" s="19">
        <v>0</v>
      </c>
      <c r="V236" s="19">
        <v>0</v>
      </c>
      <c r="W236" s="19">
        <v>0</v>
      </c>
      <c r="X236" s="19">
        <v>0</v>
      </c>
      <c r="Y236" s="20">
        <f t="shared" si="19"/>
        <v>0</v>
      </c>
      <c r="Z236" s="21">
        <f t="shared" si="20"/>
        <v>0</v>
      </c>
      <c r="AA236" s="122">
        <v>0</v>
      </c>
      <c r="AB236" s="139">
        <f t="shared" si="24"/>
        <v>0</v>
      </c>
      <c r="AC236" s="19">
        <v>0</v>
      </c>
      <c r="AD236" s="19">
        <v>0</v>
      </c>
      <c r="AE236" s="19">
        <v>0</v>
      </c>
      <c r="AF236" s="19">
        <v>0</v>
      </c>
      <c r="AG236" s="19">
        <v>0</v>
      </c>
      <c r="AH236" s="19">
        <v>0</v>
      </c>
      <c r="AI236" s="22">
        <v>0</v>
      </c>
    </row>
    <row r="237" spans="1:35" x14ac:dyDescent="0.25">
      <c r="A237" s="18" t="s">
        <v>44</v>
      </c>
      <c r="B237" s="19" t="s">
        <v>712</v>
      </c>
      <c r="C237" s="19">
        <v>0</v>
      </c>
      <c r="D237" s="19">
        <v>0</v>
      </c>
      <c r="E237" s="19">
        <v>0</v>
      </c>
      <c r="F237" s="19">
        <v>0</v>
      </c>
      <c r="G237" s="19">
        <v>0</v>
      </c>
      <c r="H237" s="19">
        <v>0</v>
      </c>
      <c r="I237" s="19">
        <v>0</v>
      </c>
      <c r="J237" s="19">
        <v>0</v>
      </c>
      <c r="K237" s="19">
        <v>0</v>
      </c>
      <c r="L237" s="19">
        <v>0</v>
      </c>
      <c r="M237" s="19">
        <v>0</v>
      </c>
      <c r="N237" s="19">
        <v>0</v>
      </c>
      <c r="O237" s="19">
        <v>0</v>
      </c>
      <c r="P237" s="20">
        <f t="shared" si="21"/>
        <v>0</v>
      </c>
      <c r="Q237" s="19">
        <v>0</v>
      </c>
      <c r="R237" s="20">
        <f t="shared" si="22"/>
        <v>0</v>
      </c>
      <c r="S237" s="19">
        <v>0</v>
      </c>
      <c r="T237" s="20">
        <f t="shared" si="23"/>
        <v>0</v>
      </c>
      <c r="U237" s="19">
        <v>0</v>
      </c>
      <c r="V237" s="19">
        <v>0</v>
      </c>
      <c r="W237" s="19">
        <v>0</v>
      </c>
      <c r="X237" s="19">
        <v>0</v>
      </c>
      <c r="Y237" s="20">
        <f t="shared" si="19"/>
        <v>0</v>
      </c>
      <c r="Z237" s="21">
        <f t="shared" si="20"/>
        <v>0</v>
      </c>
      <c r="AA237" s="122">
        <v>0</v>
      </c>
      <c r="AB237" s="139">
        <f t="shared" si="24"/>
        <v>0</v>
      </c>
      <c r="AC237" s="19">
        <v>0</v>
      </c>
      <c r="AD237" s="19">
        <v>0</v>
      </c>
      <c r="AE237" s="19">
        <v>0</v>
      </c>
      <c r="AF237" s="19">
        <v>0</v>
      </c>
      <c r="AG237" s="19">
        <v>0</v>
      </c>
      <c r="AH237" s="19">
        <v>0</v>
      </c>
      <c r="AI237" s="22">
        <v>0</v>
      </c>
    </row>
    <row r="238" spans="1:35" x14ac:dyDescent="0.25">
      <c r="A238" s="18" t="s">
        <v>320</v>
      </c>
      <c r="B238" s="19" t="s">
        <v>713</v>
      </c>
      <c r="C238" s="19">
        <v>0</v>
      </c>
      <c r="D238" s="19">
        <v>0</v>
      </c>
      <c r="E238" s="19">
        <v>0</v>
      </c>
      <c r="F238" s="19">
        <v>0</v>
      </c>
      <c r="G238" s="19">
        <v>0</v>
      </c>
      <c r="H238" s="19">
        <v>0</v>
      </c>
      <c r="I238" s="19">
        <v>0</v>
      </c>
      <c r="J238" s="19">
        <v>0</v>
      </c>
      <c r="K238" s="19">
        <v>0</v>
      </c>
      <c r="L238" s="19">
        <v>0</v>
      </c>
      <c r="M238" s="19">
        <v>0</v>
      </c>
      <c r="N238" s="19">
        <v>0</v>
      </c>
      <c r="O238" s="19">
        <v>0</v>
      </c>
      <c r="P238" s="20">
        <f t="shared" si="21"/>
        <v>0</v>
      </c>
      <c r="Q238" s="19">
        <v>0</v>
      </c>
      <c r="R238" s="20">
        <f t="shared" si="22"/>
        <v>0</v>
      </c>
      <c r="S238" s="19">
        <v>0</v>
      </c>
      <c r="T238" s="20">
        <f t="shared" si="23"/>
        <v>0</v>
      </c>
      <c r="U238" s="19">
        <v>0</v>
      </c>
      <c r="V238" s="19">
        <v>0</v>
      </c>
      <c r="W238" s="19">
        <v>0</v>
      </c>
      <c r="X238" s="19">
        <v>0</v>
      </c>
      <c r="Y238" s="20">
        <f t="shared" si="19"/>
        <v>0</v>
      </c>
      <c r="Z238" s="21">
        <f t="shared" si="20"/>
        <v>0</v>
      </c>
      <c r="AA238" s="122">
        <v>0</v>
      </c>
      <c r="AB238" s="139">
        <f t="shared" si="24"/>
        <v>0</v>
      </c>
      <c r="AC238" s="19">
        <v>0</v>
      </c>
      <c r="AD238" s="19">
        <v>0</v>
      </c>
      <c r="AE238" s="19">
        <v>0</v>
      </c>
      <c r="AF238" s="19">
        <v>0</v>
      </c>
      <c r="AG238" s="19">
        <v>0</v>
      </c>
      <c r="AH238" s="19">
        <v>0</v>
      </c>
      <c r="AI238" s="22">
        <v>0</v>
      </c>
    </row>
    <row r="239" spans="1:35" x14ac:dyDescent="0.25">
      <c r="A239" s="18" t="s">
        <v>398</v>
      </c>
      <c r="B239" s="19" t="s">
        <v>714</v>
      </c>
      <c r="C239" s="19">
        <v>2972</v>
      </c>
      <c r="D239" s="19">
        <v>200</v>
      </c>
      <c r="E239" s="19">
        <v>0</v>
      </c>
      <c r="F239" s="19">
        <v>0</v>
      </c>
      <c r="G239" s="19">
        <v>0</v>
      </c>
      <c r="H239" s="19">
        <v>0</v>
      </c>
      <c r="I239" s="19">
        <v>0</v>
      </c>
      <c r="J239" s="19">
        <v>0</v>
      </c>
      <c r="K239" s="19">
        <v>84</v>
      </c>
      <c r="L239" s="19">
        <v>2688</v>
      </c>
      <c r="M239" s="19">
        <v>0</v>
      </c>
      <c r="N239" s="19">
        <v>0</v>
      </c>
      <c r="O239" s="19">
        <v>0</v>
      </c>
      <c r="P239" s="20">
        <f t="shared" si="21"/>
        <v>2972</v>
      </c>
      <c r="Q239" s="19">
        <v>0</v>
      </c>
      <c r="R239" s="20">
        <f t="shared" si="22"/>
        <v>0</v>
      </c>
      <c r="S239" s="19">
        <v>47360</v>
      </c>
      <c r="T239" s="20">
        <f t="shared" si="23"/>
        <v>0</v>
      </c>
      <c r="U239" s="19">
        <v>135</v>
      </c>
      <c r="V239" s="19">
        <v>0</v>
      </c>
      <c r="W239" s="19">
        <v>1411</v>
      </c>
      <c r="X239" s="19">
        <v>0</v>
      </c>
      <c r="Y239" s="20">
        <f t="shared" si="19"/>
        <v>-1546</v>
      </c>
      <c r="Z239" s="21">
        <f t="shared" si="20"/>
        <v>45814</v>
      </c>
      <c r="AA239" s="113">
        <v>53744</v>
      </c>
      <c r="AB239" s="139">
        <f t="shared" si="24"/>
        <v>7930</v>
      </c>
      <c r="AC239" s="19">
        <v>47</v>
      </c>
      <c r="AD239" s="19">
        <v>0</v>
      </c>
      <c r="AE239" s="19">
        <v>0</v>
      </c>
      <c r="AF239" s="19">
        <v>2688</v>
      </c>
      <c r="AG239" s="19">
        <v>0</v>
      </c>
      <c r="AH239" s="19">
        <v>0</v>
      </c>
      <c r="AI239" s="22">
        <v>0</v>
      </c>
    </row>
    <row r="240" spans="1:35" x14ac:dyDescent="0.25">
      <c r="A240" s="18" t="s">
        <v>52</v>
      </c>
      <c r="B240" s="19" t="s">
        <v>715</v>
      </c>
      <c r="C240" s="19">
        <v>6654</v>
      </c>
      <c r="D240" s="19">
        <v>0</v>
      </c>
      <c r="E240" s="19">
        <v>0</v>
      </c>
      <c r="F240" s="19">
        <v>135</v>
      </c>
      <c r="G240" s="19">
        <v>0</v>
      </c>
      <c r="H240" s="19">
        <v>0</v>
      </c>
      <c r="I240" s="19">
        <v>0</v>
      </c>
      <c r="J240" s="19">
        <v>461</v>
      </c>
      <c r="K240" s="19">
        <v>3565</v>
      </c>
      <c r="L240" s="19">
        <v>2493</v>
      </c>
      <c r="M240" s="19">
        <v>0</v>
      </c>
      <c r="N240" s="19">
        <v>0</v>
      </c>
      <c r="O240" s="19">
        <v>0</v>
      </c>
      <c r="P240" s="20">
        <f t="shared" si="21"/>
        <v>6654</v>
      </c>
      <c r="Q240" s="19">
        <v>0</v>
      </c>
      <c r="R240" s="20">
        <f t="shared" si="22"/>
        <v>0</v>
      </c>
      <c r="S240" s="19">
        <v>86759</v>
      </c>
      <c r="T240" s="20">
        <f t="shared" si="23"/>
        <v>0</v>
      </c>
      <c r="U240" s="19">
        <v>0</v>
      </c>
      <c r="V240" s="19">
        <v>0</v>
      </c>
      <c r="W240" s="19">
        <v>0</v>
      </c>
      <c r="X240" s="19">
        <v>0</v>
      </c>
      <c r="Y240" s="20">
        <f t="shared" si="19"/>
        <v>0</v>
      </c>
      <c r="Z240" s="21">
        <f t="shared" si="20"/>
        <v>86759</v>
      </c>
      <c r="AA240" s="113">
        <v>90851</v>
      </c>
      <c r="AB240" s="139">
        <f t="shared" si="24"/>
        <v>4092</v>
      </c>
      <c r="AC240" s="19">
        <v>0</v>
      </c>
      <c r="AD240" s="19">
        <v>2493</v>
      </c>
      <c r="AE240" s="19">
        <v>0</v>
      </c>
      <c r="AF240" s="19">
        <v>2493</v>
      </c>
      <c r="AG240" s="19">
        <v>0</v>
      </c>
      <c r="AH240" s="19">
        <v>0</v>
      </c>
      <c r="AI240" s="22">
        <v>0</v>
      </c>
    </row>
    <row r="241" spans="1:35" x14ac:dyDescent="0.25">
      <c r="A241" s="18" t="s">
        <v>186</v>
      </c>
      <c r="B241" s="19" t="s">
        <v>716</v>
      </c>
      <c r="C241" s="19">
        <v>0</v>
      </c>
      <c r="D241" s="19">
        <v>0</v>
      </c>
      <c r="E241" s="19">
        <v>0</v>
      </c>
      <c r="F241" s="19">
        <v>0</v>
      </c>
      <c r="G241" s="19">
        <v>0</v>
      </c>
      <c r="H241" s="19">
        <v>0</v>
      </c>
      <c r="I241" s="19">
        <v>0</v>
      </c>
      <c r="J241" s="19">
        <v>0</v>
      </c>
      <c r="K241" s="19">
        <v>0</v>
      </c>
      <c r="L241" s="19">
        <v>0</v>
      </c>
      <c r="M241" s="19">
        <v>0</v>
      </c>
      <c r="N241" s="19">
        <v>0</v>
      </c>
      <c r="O241" s="19">
        <v>0</v>
      </c>
      <c r="P241" s="20">
        <f t="shared" si="21"/>
        <v>0</v>
      </c>
      <c r="Q241" s="19">
        <v>0</v>
      </c>
      <c r="R241" s="20">
        <f t="shared" si="22"/>
        <v>0</v>
      </c>
      <c r="S241" s="19">
        <v>0</v>
      </c>
      <c r="T241" s="20">
        <f t="shared" si="23"/>
        <v>0</v>
      </c>
      <c r="U241" s="19">
        <v>0</v>
      </c>
      <c r="V241" s="19">
        <v>0</v>
      </c>
      <c r="W241" s="19">
        <v>0</v>
      </c>
      <c r="X241" s="19">
        <v>0</v>
      </c>
      <c r="Y241" s="20">
        <f t="shared" si="19"/>
        <v>0</v>
      </c>
      <c r="Z241" s="21">
        <f t="shared" si="20"/>
        <v>0</v>
      </c>
      <c r="AA241" s="122">
        <v>0</v>
      </c>
      <c r="AB241" s="139">
        <f t="shared" si="24"/>
        <v>0</v>
      </c>
      <c r="AC241" s="19">
        <v>0</v>
      </c>
      <c r="AD241" s="19">
        <v>0</v>
      </c>
      <c r="AE241" s="19">
        <v>0</v>
      </c>
      <c r="AF241" s="19">
        <v>0</v>
      </c>
      <c r="AG241" s="19">
        <v>0</v>
      </c>
      <c r="AH241" s="19">
        <v>0</v>
      </c>
      <c r="AI241" s="22">
        <v>0</v>
      </c>
    </row>
    <row r="242" spans="1:35" x14ac:dyDescent="0.25">
      <c r="A242" s="18" t="s">
        <v>287</v>
      </c>
      <c r="B242" s="19" t="s">
        <v>717</v>
      </c>
      <c r="C242" s="19">
        <v>0</v>
      </c>
      <c r="D242" s="19">
        <v>0</v>
      </c>
      <c r="E242" s="19">
        <v>0</v>
      </c>
      <c r="F242" s="19">
        <v>0</v>
      </c>
      <c r="G242" s="19">
        <v>0</v>
      </c>
      <c r="H242" s="19">
        <v>0</v>
      </c>
      <c r="I242" s="19">
        <v>0</v>
      </c>
      <c r="J242" s="19">
        <v>0</v>
      </c>
      <c r="K242" s="19">
        <v>0</v>
      </c>
      <c r="L242" s="19">
        <v>0</v>
      </c>
      <c r="M242" s="19">
        <v>0</v>
      </c>
      <c r="N242" s="19">
        <v>0</v>
      </c>
      <c r="O242" s="19">
        <v>0</v>
      </c>
      <c r="P242" s="20">
        <f t="shared" si="21"/>
        <v>0</v>
      </c>
      <c r="Q242" s="19">
        <v>0</v>
      </c>
      <c r="R242" s="20">
        <f t="shared" si="22"/>
        <v>0</v>
      </c>
      <c r="S242" s="19">
        <v>0</v>
      </c>
      <c r="T242" s="20">
        <f t="shared" si="23"/>
        <v>0</v>
      </c>
      <c r="U242" s="19">
        <v>0</v>
      </c>
      <c r="V242" s="19">
        <v>0</v>
      </c>
      <c r="W242" s="19">
        <v>0</v>
      </c>
      <c r="X242" s="19">
        <v>0</v>
      </c>
      <c r="Y242" s="20">
        <f t="shared" si="19"/>
        <v>0</v>
      </c>
      <c r="Z242" s="21">
        <f t="shared" si="20"/>
        <v>0</v>
      </c>
      <c r="AA242" s="122">
        <v>0</v>
      </c>
      <c r="AB242" s="139">
        <f t="shared" si="24"/>
        <v>0</v>
      </c>
      <c r="AC242" s="19">
        <v>0</v>
      </c>
      <c r="AD242" s="19">
        <v>0</v>
      </c>
      <c r="AE242" s="19">
        <v>0</v>
      </c>
      <c r="AF242" s="19">
        <v>0</v>
      </c>
      <c r="AG242" s="19">
        <v>0</v>
      </c>
      <c r="AH242" s="19">
        <v>0</v>
      </c>
      <c r="AI242" s="22">
        <v>0</v>
      </c>
    </row>
    <row r="243" spans="1:35" x14ac:dyDescent="0.25">
      <c r="A243" s="18" t="s">
        <v>399</v>
      </c>
      <c r="B243" s="19" t="s">
        <v>718</v>
      </c>
      <c r="C243" s="19">
        <v>0</v>
      </c>
      <c r="D243" s="19">
        <v>20</v>
      </c>
      <c r="E243" s="19">
        <v>0</v>
      </c>
      <c r="F243" s="19">
        <v>0</v>
      </c>
      <c r="G243" s="19">
        <v>24</v>
      </c>
      <c r="H243" s="19">
        <v>0</v>
      </c>
      <c r="I243" s="19">
        <v>0</v>
      </c>
      <c r="J243" s="19">
        <v>510</v>
      </c>
      <c r="K243" s="19">
        <v>420</v>
      </c>
      <c r="L243" s="19">
        <v>8365</v>
      </c>
      <c r="M243" s="19">
        <v>0</v>
      </c>
      <c r="N243" s="19">
        <v>0</v>
      </c>
      <c r="O243" s="19">
        <v>0</v>
      </c>
      <c r="P243" s="20">
        <f t="shared" si="21"/>
        <v>9339</v>
      </c>
      <c r="Q243" s="19">
        <v>0</v>
      </c>
      <c r="R243" s="20">
        <f t="shared" si="22"/>
        <v>0</v>
      </c>
      <c r="S243" s="19">
        <v>253886</v>
      </c>
      <c r="T243" s="20">
        <f t="shared" si="23"/>
        <v>0</v>
      </c>
      <c r="U243" s="19">
        <v>0</v>
      </c>
      <c r="V243" s="19">
        <v>0</v>
      </c>
      <c r="W243" s="19">
        <v>1474</v>
      </c>
      <c r="X243" s="19">
        <v>0</v>
      </c>
      <c r="Y243" s="20">
        <f t="shared" si="19"/>
        <v>-1474</v>
      </c>
      <c r="Z243" s="21">
        <f t="shared" si="20"/>
        <v>252412</v>
      </c>
      <c r="AA243" s="113">
        <v>259292</v>
      </c>
      <c r="AB243" s="139">
        <f t="shared" si="24"/>
        <v>6880</v>
      </c>
      <c r="AC243" s="19">
        <v>4614</v>
      </c>
      <c r="AD243" s="19">
        <v>8001</v>
      </c>
      <c r="AE243" s="19">
        <v>6299</v>
      </c>
      <c r="AF243" s="19">
        <v>8365</v>
      </c>
      <c r="AG243" s="19">
        <v>0</v>
      </c>
      <c r="AH243" s="19">
        <v>0</v>
      </c>
      <c r="AI243" s="22">
        <v>10549</v>
      </c>
    </row>
    <row r="244" spans="1:35" x14ac:dyDescent="0.25">
      <c r="A244" s="18" t="s">
        <v>232</v>
      </c>
      <c r="B244" s="19" t="s">
        <v>719</v>
      </c>
      <c r="C244" s="19">
        <v>0</v>
      </c>
      <c r="D244" s="19">
        <v>0</v>
      </c>
      <c r="E244" s="19">
        <v>0</v>
      </c>
      <c r="F244" s="19">
        <v>0</v>
      </c>
      <c r="G244" s="19">
        <v>0</v>
      </c>
      <c r="H244" s="19">
        <v>0</v>
      </c>
      <c r="I244" s="19">
        <v>0</v>
      </c>
      <c r="J244" s="19">
        <v>0</v>
      </c>
      <c r="K244" s="19">
        <v>0</v>
      </c>
      <c r="L244" s="19">
        <v>0</v>
      </c>
      <c r="M244" s="19">
        <v>0</v>
      </c>
      <c r="N244" s="19">
        <v>0</v>
      </c>
      <c r="O244" s="19">
        <v>0</v>
      </c>
      <c r="P244" s="20">
        <f t="shared" si="21"/>
        <v>0</v>
      </c>
      <c r="Q244" s="19">
        <v>0</v>
      </c>
      <c r="R244" s="20">
        <f t="shared" si="22"/>
        <v>0</v>
      </c>
      <c r="S244" s="19">
        <v>0</v>
      </c>
      <c r="T244" s="20">
        <f t="shared" si="23"/>
        <v>0</v>
      </c>
      <c r="U244" s="19">
        <v>0</v>
      </c>
      <c r="V244" s="19">
        <v>0</v>
      </c>
      <c r="W244" s="19">
        <v>0</v>
      </c>
      <c r="X244" s="19">
        <v>0</v>
      </c>
      <c r="Y244" s="20">
        <f t="shared" si="19"/>
        <v>0</v>
      </c>
      <c r="Z244" s="21">
        <f t="shared" si="20"/>
        <v>0</v>
      </c>
      <c r="AA244" s="122">
        <v>0</v>
      </c>
      <c r="AB244" s="139">
        <f t="shared" si="24"/>
        <v>0</v>
      </c>
      <c r="AC244" s="19">
        <v>0</v>
      </c>
      <c r="AD244" s="19">
        <v>0</v>
      </c>
      <c r="AE244" s="19">
        <v>0</v>
      </c>
      <c r="AF244" s="19">
        <v>0</v>
      </c>
      <c r="AG244" s="19">
        <v>0</v>
      </c>
      <c r="AH244" s="19">
        <v>0</v>
      </c>
      <c r="AI244" s="22">
        <v>0</v>
      </c>
    </row>
    <row r="245" spans="1:35" x14ac:dyDescent="0.25">
      <c r="A245" s="18" t="s">
        <v>64</v>
      </c>
      <c r="B245" s="19" t="s">
        <v>720</v>
      </c>
      <c r="C245" s="19">
        <v>10646</v>
      </c>
      <c r="D245" s="19">
        <v>0</v>
      </c>
      <c r="E245" s="19">
        <v>0</v>
      </c>
      <c r="F245" s="19">
        <v>1154</v>
      </c>
      <c r="G245" s="19">
        <v>0</v>
      </c>
      <c r="H245" s="19">
        <v>0</v>
      </c>
      <c r="I245" s="19">
        <v>0</v>
      </c>
      <c r="J245" s="19">
        <v>1829</v>
      </c>
      <c r="K245" s="19">
        <v>2414</v>
      </c>
      <c r="L245" s="19">
        <v>5248</v>
      </c>
      <c r="M245" s="19">
        <v>0</v>
      </c>
      <c r="N245" s="19">
        <v>0</v>
      </c>
      <c r="O245" s="19">
        <v>0</v>
      </c>
      <c r="P245" s="20">
        <f t="shared" si="21"/>
        <v>10645</v>
      </c>
      <c r="Q245" s="19">
        <v>0</v>
      </c>
      <c r="R245" s="20">
        <f t="shared" si="22"/>
        <v>0</v>
      </c>
      <c r="S245" s="19">
        <v>144601</v>
      </c>
      <c r="T245" s="20">
        <f t="shared" si="23"/>
        <v>0</v>
      </c>
      <c r="U245" s="19">
        <v>0</v>
      </c>
      <c r="V245" s="19">
        <v>0</v>
      </c>
      <c r="W245" s="19">
        <v>0</v>
      </c>
      <c r="X245" s="19">
        <v>0</v>
      </c>
      <c r="Y245" s="20">
        <f t="shared" si="19"/>
        <v>0</v>
      </c>
      <c r="Z245" s="21">
        <f t="shared" si="20"/>
        <v>144601</v>
      </c>
      <c r="AA245" s="113">
        <v>156337</v>
      </c>
      <c r="AB245" s="139">
        <f t="shared" si="24"/>
        <v>11736</v>
      </c>
      <c r="AC245" s="19">
        <v>0</v>
      </c>
      <c r="AD245" s="19">
        <v>5248</v>
      </c>
      <c r="AE245" s="19">
        <v>0</v>
      </c>
      <c r="AF245" s="19">
        <v>5248</v>
      </c>
      <c r="AG245" s="19">
        <v>0</v>
      </c>
      <c r="AH245" s="19">
        <v>0</v>
      </c>
      <c r="AI245" s="22">
        <v>0</v>
      </c>
    </row>
    <row r="246" spans="1:35" x14ac:dyDescent="0.25">
      <c r="A246" s="18" t="s">
        <v>133</v>
      </c>
      <c r="B246" s="19" t="s">
        <v>721</v>
      </c>
      <c r="C246" s="19">
        <v>0</v>
      </c>
      <c r="D246" s="19">
        <v>0</v>
      </c>
      <c r="E246" s="19">
        <v>0</v>
      </c>
      <c r="F246" s="19">
        <v>0</v>
      </c>
      <c r="G246" s="19">
        <v>0</v>
      </c>
      <c r="H246" s="19">
        <v>0</v>
      </c>
      <c r="I246" s="19">
        <v>0</v>
      </c>
      <c r="J246" s="19">
        <v>0</v>
      </c>
      <c r="K246" s="19">
        <v>0</v>
      </c>
      <c r="L246" s="19">
        <v>0</v>
      </c>
      <c r="M246" s="19">
        <v>0</v>
      </c>
      <c r="N246" s="19">
        <v>0</v>
      </c>
      <c r="O246" s="19">
        <v>0</v>
      </c>
      <c r="P246" s="20">
        <f t="shared" si="21"/>
        <v>0</v>
      </c>
      <c r="Q246" s="19">
        <v>0</v>
      </c>
      <c r="R246" s="20">
        <f t="shared" si="22"/>
        <v>0</v>
      </c>
      <c r="S246" s="19">
        <v>0</v>
      </c>
      <c r="T246" s="20">
        <f t="shared" si="23"/>
        <v>0</v>
      </c>
      <c r="U246" s="19">
        <v>0</v>
      </c>
      <c r="V246" s="19">
        <v>0</v>
      </c>
      <c r="W246" s="19">
        <v>0</v>
      </c>
      <c r="X246" s="19">
        <v>0</v>
      </c>
      <c r="Y246" s="20">
        <f t="shared" si="19"/>
        <v>0</v>
      </c>
      <c r="Z246" s="21">
        <f t="shared" si="20"/>
        <v>0</v>
      </c>
      <c r="AA246" s="122">
        <v>0</v>
      </c>
      <c r="AB246" s="139">
        <f t="shared" si="24"/>
        <v>0</v>
      </c>
      <c r="AC246" s="19">
        <v>0</v>
      </c>
      <c r="AD246" s="19">
        <v>0</v>
      </c>
      <c r="AE246" s="19">
        <v>0</v>
      </c>
      <c r="AF246" s="19">
        <v>0</v>
      </c>
      <c r="AG246" s="19">
        <v>0</v>
      </c>
      <c r="AH246" s="19">
        <v>0</v>
      </c>
      <c r="AI246" s="22">
        <v>0</v>
      </c>
    </row>
    <row r="247" spans="1:35" x14ac:dyDescent="0.25">
      <c r="A247" s="18" t="s">
        <v>94</v>
      </c>
      <c r="B247" s="19" t="s">
        <v>722</v>
      </c>
      <c r="C247" s="19">
        <v>7135</v>
      </c>
      <c r="D247" s="19">
        <v>393</v>
      </c>
      <c r="E247" s="19">
        <v>0</v>
      </c>
      <c r="F247" s="19">
        <v>45</v>
      </c>
      <c r="G247" s="19">
        <v>0</v>
      </c>
      <c r="H247" s="19">
        <v>0</v>
      </c>
      <c r="I247" s="19">
        <v>0</v>
      </c>
      <c r="J247" s="19">
        <v>38</v>
      </c>
      <c r="K247" s="19">
        <v>61</v>
      </c>
      <c r="L247" s="19">
        <v>6598</v>
      </c>
      <c r="M247" s="19">
        <v>0</v>
      </c>
      <c r="N247" s="19">
        <v>0</v>
      </c>
      <c r="O247" s="19">
        <v>0</v>
      </c>
      <c r="P247" s="20">
        <f t="shared" si="21"/>
        <v>7135</v>
      </c>
      <c r="Q247" s="19">
        <v>0</v>
      </c>
      <c r="R247" s="20">
        <f t="shared" si="22"/>
        <v>0</v>
      </c>
      <c r="S247" s="19">
        <v>104125</v>
      </c>
      <c r="T247" s="20">
        <f t="shared" si="23"/>
        <v>0</v>
      </c>
      <c r="U247" s="19">
        <v>61</v>
      </c>
      <c r="V247" s="19">
        <v>6598</v>
      </c>
      <c r="W247" s="19">
        <v>0</v>
      </c>
      <c r="X247" s="19">
        <v>0</v>
      </c>
      <c r="Y247" s="20">
        <f t="shared" si="19"/>
        <v>-6659</v>
      </c>
      <c r="Z247" s="21">
        <f t="shared" si="20"/>
        <v>97466</v>
      </c>
      <c r="AA247" s="113">
        <v>112475</v>
      </c>
      <c r="AB247" s="139">
        <f t="shared" si="24"/>
        <v>15009</v>
      </c>
      <c r="AC247" s="19">
        <v>1603</v>
      </c>
      <c r="AD247" s="19">
        <v>2449</v>
      </c>
      <c r="AE247" s="19">
        <v>0</v>
      </c>
      <c r="AF247" s="19">
        <v>6598</v>
      </c>
      <c r="AG247" s="19">
        <v>6598</v>
      </c>
      <c r="AH247" s="19">
        <v>3971</v>
      </c>
      <c r="AI247" s="22">
        <v>1425</v>
      </c>
    </row>
    <row r="248" spans="1:35" x14ac:dyDescent="0.25">
      <c r="A248" s="18" t="s">
        <v>432</v>
      </c>
      <c r="B248" s="19" t="s">
        <v>723</v>
      </c>
      <c r="C248" s="19">
        <v>0</v>
      </c>
      <c r="D248" s="19">
        <v>879</v>
      </c>
      <c r="E248" s="19">
        <v>0</v>
      </c>
      <c r="F248" s="19">
        <v>169</v>
      </c>
      <c r="G248" s="19">
        <v>0</v>
      </c>
      <c r="H248" s="19">
        <v>0</v>
      </c>
      <c r="I248" s="19">
        <v>0</v>
      </c>
      <c r="J248" s="109">
        <v>3942</v>
      </c>
      <c r="K248" s="110">
        <v>10547</v>
      </c>
      <c r="L248" s="109">
        <v>31273</v>
      </c>
      <c r="M248" s="19">
        <v>0</v>
      </c>
      <c r="N248" s="19">
        <v>0</v>
      </c>
      <c r="O248" s="19">
        <v>0</v>
      </c>
      <c r="P248" s="20">
        <f t="shared" si="21"/>
        <v>46810</v>
      </c>
      <c r="Q248" s="19">
        <v>0</v>
      </c>
      <c r="R248" s="20">
        <f t="shared" si="22"/>
        <v>0</v>
      </c>
      <c r="S248" s="19">
        <v>363615</v>
      </c>
      <c r="T248" s="20">
        <f t="shared" si="23"/>
        <v>0</v>
      </c>
      <c r="U248" s="19">
        <v>4022</v>
      </c>
      <c r="V248" s="19">
        <v>0</v>
      </c>
      <c r="W248" s="19">
        <v>2100</v>
      </c>
      <c r="X248" s="19">
        <v>0</v>
      </c>
      <c r="Y248" s="20">
        <f t="shared" si="19"/>
        <v>-6122</v>
      </c>
      <c r="Z248" s="21">
        <f t="shared" si="20"/>
        <v>357493</v>
      </c>
      <c r="AA248" s="113">
        <v>393313</v>
      </c>
      <c r="AB248" s="139">
        <f t="shared" si="24"/>
        <v>35820</v>
      </c>
      <c r="AC248" s="19">
        <v>55</v>
      </c>
      <c r="AD248" s="19">
        <v>31218</v>
      </c>
      <c r="AE248" s="19">
        <v>0</v>
      </c>
      <c r="AF248" s="19">
        <v>27924</v>
      </c>
      <c r="AG248" s="19">
        <v>0</v>
      </c>
      <c r="AH248" s="19">
        <v>31273</v>
      </c>
      <c r="AI248" s="22">
        <v>0</v>
      </c>
    </row>
    <row r="249" spans="1:35" x14ac:dyDescent="0.25">
      <c r="A249" s="18" t="s">
        <v>148</v>
      </c>
      <c r="B249" s="19" t="s">
        <v>724</v>
      </c>
      <c r="C249" s="19">
        <v>0</v>
      </c>
      <c r="D249" s="19">
        <v>0</v>
      </c>
      <c r="E249" s="19">
        <v>0</v>
      </c>
      <c r="F249" s="19">
        <v>0</v>
      </c>
      <c r="G249" s="19">
        <v>0</v>
      </c>
      <c r="H249" s="19">
        <v>0</v>
      </c>
      <c r="I249" s="19">
        <v>0</v>
      </c>
      <c r="J249" s="19">
        <v>0</v>
      </c>
      <c r="K249" s="19">
        <v>0</v>
      </c>
      <c r="L249" s="19">
        <v>0</v>
      </c>
      <c r="M249" s="19">
        <v>0</v>
      </c>
      <c r="N249" s="19">
        <v>0</v>
      </c>
      <c r="O249" s="19">
        <v>0</v>
      </c>
      <c r="P249" s="20">
        <f t="shared" si="21"/>
        <v>0</v>
      </c>
      <c r="Q249" s="19">
        <v>0</v>
      </c>
      <c r="R249" s="20">
        <f t="shared" si="22"/>
        <v>0</v>
      </c>
      <c r="S249" s="19">
        <v>0</v>
      </c>
      <c r="T249" s="20">
        <f t="shared" si="23"/>
        <v>0</v>
      </c>
      <c r="U249" s="19">
        <v>0</v>
      </c>
      <c r="V249" s="19">
        <v>0</v>
      </c>
      <c r="W249" s="19">
        <v>0</v>
      </c>
      <c r="X249" s="19">
        <v>0</v>
      </c>
      <c r="Y249" s="20">
        <f t="shared" si="19"/>
        <v>0</v>
      </c>
      <c r="Z249" s="21">
        <f t="shared" si="20"/>
        <v>0</v>
      </c>
      <c r="AA249" s="122">
        <v>0</v>
      </c>
      <c r="AB249" s="139">
        <f t="shared" si="24"/>
        <v>0</v>
      </c>
      <c r="AC249" s="19">
        <v>0</v>
      </c>
      <c r="AD249" s="19">
        <v>0</v>
      </c>
      <c r="AE249" s="19">
        <v>0</v>
      </c>
      <c r="AF249" s="19">
        <v>0</v>
      </c>
      <c r="AG249" s="19">
        <v>0</v>
      </c>
      <c r="AH249" s="19">
        <v>0</v>
      </c>
      <c r="AI249" s="22">
        <v>0</v>
      </c>
    </row>
    <row r="250" spans="1:35" ht="17.399999999999999" x14ac:dyDescent="0.25">
      <c r="A250" s="18" t="s">
        <v>264</v>
      </c>
      <c r="B250" s="19" t="s">
        <v>725</v>
      </c>
      <c r="C250" s="19">
        <v>0</v>
      </c>
      <c r="D250" s="19">
        <v>0</v>
      </c>
      <c r="E250" s="19">
        <v>0</v>
      </c>
      <c r="F250" s="19">
        <v>2388</v>
      </c>
      <c r="G250" s="19">
        <v>0</v>
      </c>
      <c r="H250" s="19">
        <v>0</v>
      </c>
      <c r="I250" s="19">
        <v>0</v>
      </c>
      <c r="J250" s="19">
        <v>0</v>
      </c>
      <c r="K250" s="19">
        <v>0</v>
      </c>
      <c r="L250" s="19">
        <v>20724</v>
      </c>
      <c r="M250" s="19">
        <v>0</v>
      </c>
      <c r="N250" s="19">
        <v>0</v>
      </c>
      <c r="O250" s="19">
        <v>0</v>
      </c>
      <c r="P250" s="20">
        <f t="shared" si="21"/>
        <v>23112</v>
      </c>
      <c r="Q250" s="19">
        <v>0</v>
      </c>
      <c r="R250" s="20">
        <f t="shared" si="22"/>
        <v>0</v>
      </c>
      <c r="S250" s="39">
        <v>171580</v>
      </c>
      <c r="T250" s="20">
        <f t="shared" si="23"/>
        <v>0</v>
      </c>
      <c r="U250" s="19">
        <v>0</v>
      </c>
      <c r="V250" s="19">
        <v>0</v>
      </c>
      <c r="W250" s="19">
        <v>0</v>
      </c>
      <c r="X250" s="19">
        <v>0</v>
      </c>
      <c r="Y250" s="20">
        <f t="shared" si="19"/>
        <v>0</v>
      </c>
      <c r="Z250" s="21">
        <f t="shared" si="20"/>
        <v>171580</v>
      </c>
      <c r="AA250" s="113">
        <v>247625</v>
      </c>
      <c r="AB250" s="139">
        <f t="shared" si="24"/>
        <v>76045</v>
      </c>
      <c r="AC250" s="19">
        <v>26044</v>
      </c>
      <c r="AD250" s="19">
        <v>21460</v>
      </c>
      <c r="AE250" s="19">
        <v>0</v>
      </c>
      <c r="AF250" s="19">
        <v>20724</v>
      </c>
      <c r="AG250" s="19">
        <v>0</v>
      </c>
      <c r="AH250" s="19">
        <v>0</v>
      </c>
      <c r="AI250" s="22">
        <v>26780</v>
      </c>
    </row>
    <row r="251" spans="1:35" x14ac:dyDescent="0.25">
      <c r="A251" s="18" t="s">
        <v>311</v>
      </c>
      <c r="B251" s="19" t="s">
        <v>726</v>
      </c>
      <c r="C251" s="19">
        <v>0</v>
      </c>
      <c r="D251" s="19">
        <v>0</v>
      </c>
      <c r="E251" s="19">
        <v>0</v>
      </c>
      <c r="F251" s="19">
        <v>0</v>
      </c>
      <c r="G251" s="19">
        <v>0</v>
      </c>
      <c r="H251" s="19">
        <v>0</v>
      </c>
      <c r="I251" s="19">
        <v>0</v>
      </c>
      <c r="J251" s="19">
        <v>0</v>
      </c>
      <c r="K251" s="19">
        <v>0</v>
      </c>
      <c r="L251" s="19">
        <v>0</v>
      </c>
      <c r="M251" s="19">
        <v>0</v>
      </c>
      <c r="N251" s="19">
        <v>0</v>
      </c>
      <c r="O251" s="19">
        <v>0</v>
      </c>
      <c r="P251" s="20">
        <f t="shared" si="21"/>
        <v>0</v>
      </c>
      <c r="Q251" s="19">
        <v>0</v>
      </c>
      <c r="R251" s="20">
        <f t="shared" si="22"/>
        <v>0</v>
      </c>
      <c r="S251" s="19">
        <v>0</v>
      </c>
      <c r="T251" s="20">
        <f t="shared" si="23"/>
        <v>0</v>
      </c>
      <c r="U251" s="19">
        <v>0</v>
      </c>
      <c r="V251" s="19">
        <v>0</v>
      </c>
      <c r="W251" s="19">
        <v>0</v>
      </c>
      <c r="X251" s="19">
        <v>0</v>
      </c>
      <c r="Y251" s="20">
        <f t="shared" si="19"/>
        <v>0</v>
      </c>
      <c r="Z251" s="21">
        <f t="shared" si="20"/>
        <v>0</v>
      </c>
      <c r="AA251" s="122">
        <v>0</v>
      </c>
      <c r="AB251" s="139">
        <f t="shared" si="24"/>
        <v>0</v>
      </c>
      <c r="AC251" s="19">
        <v>0</v>
      </c>
      <c r="AD251" s="19">
        <v>0</v>
      </c>
      <c r="AE251" s="19">
        <v>0</v>
      </c>
      <c r="AF251" s="19">
        <v>0</v>
      </c>
      <c r="AG251" s="19">
        <v>0</v>
      </c>
      <c r="AH251" s="19">
        <v>0</v>
      </c>
      <c r="AI251" s="22">
        <v>0</v>
      </c>
    </row>
    <row r="252" spans="1:35" x14ac:dyDescent="0.25">
      <c r="A252" s="18" t="s">
        <v>45</v>
      </c>
      <c r="B252" s="19" t="s">
        <v>727</v>
      </c>
      <c r="C252" s="19">
        <v>0</v>
      </c>
      <c r="D252" s="19">
        <v>0</v>
      </c>
      <c r="E252" s="19">
        <v>0</v>
      </c>
      <c r="F252" s="19">
        <v>0</v>
      </c>
      <c r="G252" s="19">
        <v>0</v>
      </c>
      <c r="H252" s="19">
        <v>0</v>
      </c>
      <c r="I252" s="19">
        <v>0</v>
      </c>
      <c r="J252" s="19">
        <v>0</v>
      </c>
      <c r="K252" s="19">
        <v>0</v>
      </c>
      <c r="L252" s="19">
        <v>0</v>
      </c>
      <c r="M252" s="19">
        <v>0</v>
      </c>
      <c r="N252" s="19">
        <v>0</v>
      </c>
      <c r="O252" s="19">
        <v>0</v>
      </c>
      <c r="P252" s="20">
        <f t="shared" si="21"/>
        <v>0</v>
      </c>
      <c r="Q252" s="19">
        <v>679</v>
      </c>
      <c r="R252" s="20">
        <f t="shared" si="22"/>
        <v>679</v>
      </c>
      <c r="S252" s="19">
        <v>0</v>
      </c>
      <c r="T252" s="20">
        <f t="shared" si="23"/>
        <v>0</v>
      </c>
      <c r="U252" s="19">
        <v>0</v>
      </c>
      <c r="V252" s="19">
        <v>0</v>
      </c>
      <c r="W252" s="19">
        <v>0</v>
      </c>
      <c r="X252" s="19">
        <v>0</v>
      </c>
      <c r="Y252" s="20">
        <f t="shared" si="19"/>
        <v>0</v>
      </c>
      <c r="Z252" s="21">
        <f t="shared" si="20"/>
        <v>0</v>
      </c>
      <c r="AA252" s="122">
        <v>0</v>
      </c>
      <c r="AB252" s="139">
        <f t="shared" si="24"/>
        <v>0</v>
      </c>
      <c r="AC252" s="19">
        <v>0</v>
      </c>
      <c r="AD252" s="19">
        <v>0</v>
      </c>
      <c r="AE252" s="19">
        <v>0</v>
      </c>
      <c r="AF252" s="19">
        <v>0</v>
      </c>
      <c r="AG252" s="19">
        <v>0</v>
      </c>
      <c r="AH252" s="19">
        <v>0</v>
      </c>
      <c r="AI252" s="22">
        <v>0</v>
      </c>
    </row>
    <row r="253" spans="1:35" x14ac:dyDescent="0.25">
      <c r="A253" s="18" t="s">
        <v>121</v>
      </c>
      <c r="B253" s="19" t="s">
        <v>728</v>
      </c>
      <c r="C253" s="19">
        <v>0</v>
      </c>
      <c r="D253" s="19">
        <v>0</v>
      </c>
      <c r="E253" s="19">
        <v>0</v>
      </c>
      <c r="F253" s="19">
        <v>0</v>
      </c>
      <c r="G253" s="19">
        <v>0</v>
      </c>
      <c r="H253" s="19">
        <v>0</v>
      </c>
      <c r="I253" s="19">
        <v>0</v>
      </c>
      <c r="J253" s="19">
        <v>0</v>
      </c>
      <c r="K253" s="19">
        <v>0</v>
      </c>
      <c r="L253" s="19">
        <v>0</v>
      </c>
      <c r="M253" s="19">
        <v>0</v>
      </c>
      <c r="N253" s="19">
        <v>0</v>
      </c>
      <c r="O253" s="19">
        <v>0</v>
      </c>
      <c r="P253" s="20">
        <f t="shared" si="21"/>
        <v>0</v>
      </c>
      <c r="Q253" s="19">
        <v>0</v>
      </c>
      <c r="R253" s="20">
        <f t="shared" si="22"/>
        <v>0</v>
      </c>
      <c r="S253" s="19">
        <v>0</v>
      </c>
      <c r="T253" s="20">
        <f t="shared" si="23"/>
        <v>0</v>
      </c>
      <c r="U253" s="19">
        <v>0</v>
      </c>
      <c r="V253" s="19">
        <v>0</v>
      </c>
      <c r="W253" s="19">
        <v>0</v>
      </c>
      <c r="X253" s="19">
        <v>0</v>
      </c>
      <c r="Y253" s="20">
        <f t="shared" si="19"/>
        <v>0</v>
      </c>
      <c r="Z253" s="21">
        <f t="shared" si="20"/>
        <v>0</v>
      </c>
      <c r="AA253" s="122">
        <v>0</v>
      </c>
      <c r="AB253" s="139">
        <f t="shared" si="24"/>
        <v>0</v>
      </c>
      <c r="AC253" s="19">
        <v>0</v>
      </c>
      <c r="AD253" s="19">
        <v>0</v>
      </c>
      <c r="AE253" s="19">
        <v>0</v>
      </c>
      <c r="AF253" s="19">
        <v>0</v>
      </c>
      <c r="AG253" s="19">
        <v>0</v>
      </c>
      <c r="AH253" s="19">
        <v>0</v>
      </c>
      <c r="AI253" s="22">
        <v>0</v>
      </c>
    </row>
    <row r="254" spans="1:35" x14ac:dyDescent="0.25">
      <c r="A254" s="18" t="s">
        <v>428</v>
      </c>
      <c r="B254" s="19" t="s">
        <v>729</v>
      </c>
      <c r="C254" s="19">
        <v>0</v>
      </c>
      <c r="D254" s="19">
        <v>0</v>
      </c>
      <c r="E254" s="19">
        <v>0</v>
      </c>
      <c r="F254" s="19">
        <v>0</v>
      </c>
      <c r="G254" s="19">
        <v>0</v>
      </c>
      <c r="H254" s="19">
        <v>0</v>
      </c>
      <c r="I254" s="19">
        <v>0</v>
      </c>
      <c r="J254" s="19">
        <v>0</v>
      </c>
      <c r="K254" s="19">
        <v>0</v>
      </c>
      <c r="L254" s="19">
        <v>0</v>
      </c>
      <c r="M254" s="19">
        <v>0</v>
      </c>
      <c r="N254" s="19">
        <v>0</v>
      </c>
      <c r="O254" s="19">
        <v>0</v>
      </c>
      <c r="P254" s="20">
        <f t="shared" si="21"/>
        <v>0</v>
      </c>
      <c r="Q254" s="19">
        <v>0</v>
      </c>
      <c r="R254" s="20">
        <f t="shared" si="22"/>
        <v>0</v>
      </c>
      <c r="S254" s="19">
        <v>0</v>
      </c>
      <c r="T254" s="20">
        <f t="shared" si="23"/>
        <v>0</v>
      </c>
      <c r="U254" s="19">
        <v>0</v>
      </c>
      <c r="V254" s="19">
        <v>0</v>
      </c>
      <c r="W254" s="19">
        <v>0</v>
      </c>
      <c r="X254" s="19">
        <v>0</v>
      </c>
      <c r="Y254" s="20">
        <f t="shared" si="19"/>
        <v>0</v>
      </c>
      <c r="Z254" s="21">
        <f t="shared" si="20"/>
        <v>0</v>
      </c>
      <c r="AA254" s="122">
        <v>0</v>
      </c>
      <c r="AB254" s="139">
        <f t="shared" si="24"/>
        <v>0</v>
      </c>
      <c r="AC254" s="19">
        <v>0</v>
      </c>
      <c r="AD254" s="19">
        <v>0</v>
      </c>
      <c r="AE254" s="19">
        <v>0</v>
      </c>
      <c r="AF254" s="19">
        <v>0</v>
      </c>
      <c r="AG254" s="19">
        <v>0</v>
      </c>
      <c r="AH254" s="19">
        <v>0</v>
      </c>
      <c r="AI254" s="22">
        <v>0</v>
      </c>
    </row>
    <row r="255" spans="1:35" x14ac:dyDescent="0.25">
      <c r="A255" s="18" t="s">
        <v>53</v>
      </c>
      <c r="B255" s="19" t="s">
        <v>730</v>
      </c>
      <c r="C255" s="19">
        <v>0</v>
      </c>
      <c r="D255" s="19">
        <v>16242</v>
      </c>
      <c r="E255" s="19">
        <v>0</v>
      </c>
      <c r="F255" s="19">
        <v>0</v>
      </c>
      <c r="G255" s="19">
        <v>0</v>
      </c>
      <c r="H255" s="19">
        <v>0</v>
      </c>
      <c r="I255" s="19">
        <v>0</v>
      </c>
      <c r="J255" s="19">
        <v>146</v>
      </c>
      <c r="K255" s="19">
        <v>4051</v>
      </c>
      <c r="L255" s="19">
        <v>7191</v>
      </c>
      <c r="M255" s="19">
        <v>0</v>
      </c>
      <c r="N255" s="19">
        <v>0</v>
      </c>
      <c r="O255" s="19">
        <v>2000</v>
      </c>
      <c r="P255" s="20">
        <f t="shared" si="21"/>
        <v>29630</v>
      </c>
      <c r="Q255" s="19">
        <v>0</v>
      </c>
      <c r="R255" s="20">
        <f t="shared" si="22"/>
        <v>0</v>
      </c>
      <c r="S255" s="19">
        <v>164650</v>
      </c>
      <c r="T255" s="20">
        <f t="shared" si="23"/>
        <v>2000</v>
      </c>
      <c r="U255" s="19">
        <v>584</v>
      </c>
      <c r="V255" s="19">
        <v>0</v>
      </c>
      <c r="W255" s="19">
        <v>3400</v>
      </c>
      <c r="X255" s="19">
        <v>0</v>
      </c>
      <c r="Y255" s="20">
        <f t="shared" si="19"/>
        <v>-1984</v>
      </c>
      <c r="Z255" s="21">
        <f t="shared" si="20"/>
        <v>162666</v>
      </c>
      <c r="AA255" s="113">
        <v>178153</v>
      </c>
      <c r="AB255" s="139">
        <f t="shared" si="24"/>
        <v>15487</v>
      </c>
      <c r="AC255" s="19">
        <v>0</v>
      </c>
      <c r="AD255" s="19">
        <v>6567</v>
      </c>
      <c r="AE255" s="19">
        <v>1410</v>
      </c>
      <c r="AF255" s="19">
        <v>7191</v>
      </c>
      <c r="AG255" s="19">
        <v>0</v>
      </c>
      <c r="AH255" s="19">
        <v>0</v>
      </c>
      <c r="AI255" s="22">
        <v>786</v>
      </c>
    </row>
    <row r="256" spans="1:35" x14ac:dyDescent="0.25">
      <c r="A256" s="18" t="s">
        <v>227</v>
      </c>
      <c r="B256" s="19" t="s">
        <v>731</v>
      </c>
      <c r="C256" s="19">
        <v>0</v>
      </c>
      <c r="D256" s="19">
        <v>0</v>
      </c>
      <c r="E256" s="19">
        <v>0</v>
      </c>
      <c r="F256" s="19">
        <v>0</v>
      </c>
      <c r="G256" s="19">
        <v>0</v>
      </c>
      <c r="H256" s="19">
        <v>0</v>
      </c>
      <c r="I256" s="19">
        <v>0</v>
      </c>
      <c r="J256" s="19">
        <v>0</v>
      </c>
      <c r="K256" s="19">
        <v>0</v>
      </c>
      <c r="L256" s="19">
        <v>0</v>
      </c>
      <c r="M256" s="19">
        <v>0</v>
      </c>
      <c r="N256" s="19">
        <v>0</v>
      </c>
      <c r="O256" s="19">
        <v>0</v>
      </c>
      <c r="P256" s="20">
        <f t="shared" si="21"/>
        <v>0</v>
      </c>
      <c r="Q256" s="19">
        <v>0</v>
      </c>
      <c r="R256" s="20">
        <f t="shared" si="22"/>
        <v>0</v>
      </c>
      <c r="S256" s="19">
        <v>0</v>
      </c>
      <c r="T256" s="20">
        <f t="shared" si="23"/>
        <v>0</v>
      </c>
      <c r="U256" s="19">
        <v>0</v>
      </c>
      <c r="V256" s="19">
        <v>0</v>
      </c>
      <c r="W256" s="19">
        <v>0</v>
      </c>
      <c r="X256" s="19">
        <v>0</v>
      </c>
      <c r="Y256" s="20">
        <f t="shared" si="19"/>
        <v>0</v>
      </c>
      <c r="Z256" s="21">
        <f t="shared" si="20"/>
        <v>0</v>
      </c>
      <c r="AA256" s="122">
        <v>0</v>
      </c>
      <c r="AB256" s="139">
        <f t="shared" si="24"/>
        <v>0</v>
      </c>
      <c r="AC256" s="19">
        <v>0</v>
      </c>
      <c r="AD256" s="19">
        <v>0</v>
      </c>
      <c r="AE256" s="19">
        <v>0</v>
      </c>
      <c r="AF256" s="19">
        <v>0</v>
      </c>
      <c r="AG256" s="19">
        <v>0</v>
      </c>
      <c r="AH256" s="19">
        <v>0</v>
      </c>
      <c r="AI256" s="22">
        <v>0</v>
      </c>
    </row>
    <row r="257" spans="1:35" x14ac:dyDescent="0.25">
      <c r="A257" s="18" t="s">
        <v>134</v>
      </c>
      <c r="B257" s="19" t="s">
        <v>732</v>
      </c>
      <c r="C257" s="19">
        <v>0</v>
      </c>
      <c r="D257" s="19">
        <v>0</v>
      </c>
      <c r="E257" s="19">
        <v>0</v>
      </c>
      <c r="F257" s="19">
        <v>0</v>
      </c>
      <c r="G257" s="19">
        <v>0</v>
      </c>
      <c r="H257" s="19">
        <v>0</v>
      </c>
      <c r="I257" s="19">
        <v>0</v>
      </c>
      <c r="J257" s="19">
        <v>0</v>
      </c>
      <c r="K257" s="19">
        <v>0</v>
      </c>
      <c r="L257" s="19">
        <v>0</v>
      </c>
      <c r="M257" s="19">
        <v>0</v>
      </c>
      <c r="N257" s="19">
        <v>0</v>
      </c>
      <c r="O257" s="19">
        <v>0</v>
      </c>
      <c r="P257" s="20">
        <f t="shared" si="21"/>
        <v>0</v>
      </c>
      <c r="Q257" s="19">
        <v>0</v>
      </c>
      <c r="R257" s="20">
        <f t="shared" si="22"/>
        <v>0</v>
      </c>
      <c r="S257" s="19">
        <v>0</v>
      </c>
      <c r="T257" s="20">
        <f t="shared" si="23"/>
        <v>0</v>
      </c>
      <c r="U257" s="19">
        <v>0</v>
      </c>
      <c r="V257" s="19">
        <v>0</v>
      </c>
      <c r="W257" s="19">
        <v>0</v>
      </c>
      <c r="X257" s="19">
        <v>0</v>
      </c>
      <c r="Y257" s="20">
        <f t="shared" si="19"/>
        <v>0</v>
      </c>
      <c r="Z257" s="21">
        <f t="shared" si="20"/>
        <v>0</v>
      </c>
      <c r="AA257" s="122">
        <v>0</v>
      </c>
      <c r="AB257" s="139">
        <f t="shared" si="24"/>
        <v>0</v>
      </c>
      <c r="AC257" s="19">
        <v>0</v>
      </c>
      <c r="AD257" s="19">
        <v>0</v>
      </c>
      <c r="AE257" s="19">
        <v>0</v>
      </c>
      <c r="AF257" s="19">
        <v>0</v>
      </c>
      <c r="AG257" s="19">
        <v>0</v>
      </c>
      <c r="AH257" s="19">
        <v>0</v>
      </c>
      <c r="AI257" s="22">
        <v>0</v>
      </c>
    </row>
    <row r="258" spans="1:35" x14ac:dyDescent="0.25">
      <c r="A258" s="18" t="s">
        <v>312</v>
      </c>
      <c r="B258" s="19" t="s">
        <v>733</v>
      </c>
      <c r="C258" s="19">
        <v>0</v>
      </c>
      <c r="D258" s="19">
        <v>0</v>
      </c>
      <c r="E258" s="19">
        <v>0</v>
      </c>
      <c r="F258" s="19">
        <v>61</v>
      </c>
      <c r="G258" s="19">
        <v>0</v>
      </c>
      <c r="H258" s="19">
        <v>0</v>
      </c>
      <c r="I258" s="19">
        <v>0</v>
      </c>
      <c r="J258" s="19">
        <v>529</v>
      </c>
      <c r="K258" s="19">
        <v>536</v>
      </c>
      <c r="L258" s="19">
        <v>3006</v>
      </c>
      <c r="M258" s="19">
        <v>0</v>
      </c>
      <c r="N258" s="19">
        <v>0</v>
      </c>
      <c r="O258" s="19">
        <v>4800</v>
      </c>
      <c r="P258" s="20">
        <f t="shared" si="21"/>
        <v>8932</v>
      </c>
      <c r="Q258" s="19">
        <v>0</v>
      </c>
      <c r="R258" s="20">
        <f t="shared" si="22"/>
        <v>0</v>
      </c>
      <c r="S258" s="19">
        <v>68166</v>
      </c>
      <c r="T258" s="20">
        <f t="shared" si="23"/>
        <v>4800</v>
      </c>
      <c r="U258" s="19">
        <v>0</v>
      </c>
      <c r="V258" s="19">
        <v>2086</v>
      </c>
      <c r="W258" s="19">
        <v>0</v>
      </c>
      <c r="X258" s="19">
        <v>0</v>
      </c>
      <c r="Y258" s="20">
        <f t="shared" si="19"/>
        <v>2714</v>
      </c>
      <c r="Z258" s="21">
        <f t="shared" si="20"/>
        <v>70880</v>
      </c>
      <c r="AA258" s="113">
        <v>80070</v>
      </c>
      <c r="AB258" s="139">
        <f t="shared" si="24"/>
        <v>9190</v>
      </c>
      <c r="AC258" s="19">
        <v>1147</v>
      </c>
      <c r="AD258" s="19">
        <v>1353</v>
      </c>
      <c r="AE258" s="19">
        <v>5492</v>
      </c>
      <c r="AF258" s="19">
        <v>3006</v>
      </c>
      <c r="AG258" s="19">
        <v>2086</v>
      </c>
      <c r="AH258" s="19">
        <v>0</v>
      </c>
      <c r="AI258" s="22">
        <v>2900</v>
      </c>
    </row>
    <row r="259" spans="1:35" x14ac:dyDescent="0.25">
      <c r="A259" s="18" t="s">
        <v>395</v>
      </c>
      <c r="B259" s="19" t="s">
        <v>734</v>
      </c>
      <c r="C259" s="19">
        <v>0</v>
      </c>
      <c r="D259" s="19">
        <v>0</v>
      </c>
      <c r="E259" s="19">
        <v>0</v>
      </c>
      <c r="F259" s="19">
        <v>0</v>
      </c>
      <c r="G259" s="19">
        <v>0</v>
      </c>
      <c r="H259" s="19">
        <v>0</v>
      </c>
      <c r="I259" s="19">
        <v>0</v>
      </c>
      <c r="J259" s="19">
        <v>0</v>
      </c>
      <c r="K259" s="19">
        <v>0</v>
      </c>
      <c r="L259" s="19">
        <v>0</v>
      </c>
      <c r="M259" s="19">
        <v>0</v>
      </c>
      <c r="N259" s="19">
        <v>0</v>
      </c>
      <c r="O259" s="19">
        <v>0</v>
      </c>
      <c r="P259" s="20">
        <f t="shared" si="21"/>
        <v>0</v>
      </c>
      <c r="Q259" s="19">
        <v>0</v>
      </c>
      <c r="R259" s="20">
        <f t="shared" si="22"/>
        <v>0</v>
      </c>
      <c r="S259" s="19">
        <v>0</v>
      </c>
      <c r="T259" s="20">
        <f t="shared" si="23"/>
        <v>0</v>
      </c>
      <c r="U259" s="19">
        <v>0</v>
      </c>
      <c r="V259" s="19">
        <v>0</v>
      </c>
      <c r="W259" s="19">
        <v>0</v>
      </c>
      <c r="X259" s="19">
        <v>0</v>
      </c>
      <c r="Y259" s="20">
        <f t="shared" si="19"/>
        <v>0</v>
      </c>
      <c r="Z259" s="21">
        <f t="shared" si="20"/>
        <v>0</v>
      </c>
      <c r="AA259" s="122">
        <v>0</v>
      </c>
      <c r="AB259" s="139">
        <f t="shared" si="24"/>
        <v>0</v>
      </c>
      <c r="AC259" s="19">
        <v>0</v>
      </c>
      <c r="AD259" s="19">
        <v>0</v>
      </c>
      <c r="AE259" s="19">
        <v>0</v>
      </c>
      <c r="AF259" s="19">
        <v>0</v>
      </c>
      <c r="AG259" s="19">
        <v>0</v>
      </c>
      <c r="AH259" s="19">
        <v>0</v>
      </c>
      <c r="AI259" s="22">
        <v>0</v>
      </c>
    </row>
    <row r="260" spans="1:35" x14ac:dyDescent="0.25">
      <c r="A260" s="18" t="s">
        <v>167</v>
      </c>
      <c r="B260" s="19" t="s">
        <v>735</v>
      </c>
      <c r="C260" s="19">
        <v>0</v>
      </c>
      <c r="D260" s="19">
        <v>0</v>
      </c>
      <c r="E260" s="19">
        <v>0</v>
      </c>
      <c r="F260" s="19">
        <v>0</v>
      </c>
      <c r="G260" s="19">
        <v>0</v>
      </c>
      <c r="H260" s="19">
        <v>0</v>
      </c>
      <c r="I260" s="19">
        <v>0</v>
      </c>
      <c r="J260" s="19">
        <v>0</v>
      </c>
      <c r="K260" s="19">
        <v>0</v>
      </c>
      <c r="L260" s="19">
        <v>0</v>
      </c>
      <c r="M260" s="19">
        <v>0</v>
      </c>
      <c r="N260" s="19">
        <v>0</v>
      </c>
      <c r="O260" s="19">
        <v>0</v>
      </c>
      <c r="P260" s="20">
        <f t="shared" si="21"/>
        <v>0</v>
      </c>
      <c r="Q260" s="19">
        <v>0</v>
      </c>
      <c r="R260" s="20">
        <f t="shared" si="22"/>
        <v>0</v>
      </c>
      <c r="S260" s="19">
        <v>0</v>
      </c>
      <c r="T260" s="20">
        <f t="shared" si="23"/>
        <v>0</v>
      </c>
      <c r="U260" s="19">
        <v>0</v>
      </c>
      <c r="V260" s="19">
        <v>0</v>
      </c>
      <c r="W260" s="19">
        <v>0</v>
      </c>
      <c r="X260" s="19">
        <v>0</v>
      </c>
      <c r="Y260" s="20">
        <f t="shared" si="19"/>
        <v>0</v>
      </c>
      <c r="Z260" s="21">
        <f t="shared" si="20"/>
        <v>0</v>
      </c>
      <c r="AA260" s="122">
        <v>0</v>
      </c>
      <c r="AB260" s="139">
        <f t="shared" si="24"/>
        <v>0</v>
      </c>
      <c r="AC260" s="19">
        <v>0</v>
      </c>
      <c r="AD260" s="19">
        <v>0</v>
      </c>
      <c r="AE260" s="19">
        <v>0</v>
      </c>
      <c r="AF260" s="19">
        <v>0</v>
      </c>
      <c r="AG260" s="19">
        <v>0</v>
      </c>
      <c r="AH260" s="19">
        <v>0</v>
      </c>
      <c r="AI260" s="22">
        <v>0</v>
      </c>
    </row>
    <row r="261" spans="1:35" x14ac:dyDescent="0.25">
      <c r="A261" s="18" t="s">
        <v>157</v>
      </c>
      <c r="B261" s="19" t="s">
        <v>736</v>
      </c>
      <c r="C261" s="19">
        <v>0</v>
      </c>
      <c r="D261" s="19">
        <v>0</v>
      </c>
      <c r="E261" s="19">
        <v>0</v>
      </c>
      <c r="F261" s="19">
        <v>0</v>
      </c>
      <c r="G261" s="19">
        <v>0</v>
      </c>
      <c r="H261" s="19">
        <v>0</v>
      </c>
      <c r="I261" s="19">
        <v>0</v>
      </c>
      <c r="J261" s="19">
        <v>0</v>
      </c>
      <c r="K261" s="19">
        <v>0</v>
      </c>
      <c r="L261" s="19">
        <v>0</v>
      </c>
      <c r="M261" s="19">
        <v>0</v>
      </c>
      <c r="N261" s="19">
        <v>0</v>
      </c>
      <c r="O261" s="19">
        <v>0</v>
      </c>
      <c r="P261" s="20">
        <f t="shared" si="21"/>
        <v>0</v>
      </c>
      <c r="Q261" s="19">
        <v>0</v>
      </c>
      <c r="R261" s="20">
        <f t="shared" si="22"/>
        <v>0</v>
      </c>
      <c r="S261" s="19">
        <v>0</v>
      </c>
      <c r="T261" s="20">
        <f t="shared" si="23"/>
        <v>0</v>
      </c>
      <c r="U261" s="19">
        <v>0</v>
      </c>
      <c r="V261" s="19">
        <v>0</v>
      </c>
      <c r="W261" s="19">
        <v>0</v>
      </c>
      <c r="X261" s="19">
        <v>0</v>
      </c>
      <c r="Y261" s="20">
        <f t="shared" si="19"/>
        <v>0</v>
      </c>
      <c r="Z261" s="21">
        <f t="shared" si="20"/>
        <v>0</v>
      </c>
      <c r="AA261" s="122">
        <v>0</v>
      </c>
      <c r="AB261" s="139">
        <f t="shared" si="24"/>
        <v>0</v>
      </c>
      <c r="AC261" s="19">
        <v>0</v>
      </c>
      <c r="AD261" s="19">
        <v>0</v>
      </c>
      <c r="AE261" s="19">
        <v>0</v>
      </c>
      <c r="AF261" s="19">
        <v>0</v>
      </c>
      <c r="AG261" s="19">
        <v>0</v>
      </c>
      <c r="AH261" s="19">
        <v>0</v>
      </c>
      <c r="AI261" s="22">
        <v>0</v>
      </c>
    </row>
    <row r="262" spans="1:35" x14ac:dyDescent="0.25">
      <c r="A262" s="18" t="s">
        <v>228</v>
      </c>
      <c r="B262" s="19" t="s">
        <v>737</v>
      </c>
      <c r="C262" s="19">
        <v>0</v>
      </c>
      <c r="D262" s="19">
        <v>0</v>
      </c>
      <c r="E262" s="19">
        <v>0</v>
      </c>
      <c r="F262" s="19">
        <v>0</v>
      </c>
      <c r="G262" s="19">
        <v>0</v>
      </c>
      <c r="H262" s="19">
        <v>0</v>
      </c>
      <c r="I262" s="19">
        <v>0</v>
      </c>
      <c r="J262" s="19">
        <v>0</v>
      </c>
      <c r="K262" s="19">
        <v>0</v>
      </c>
      <c r="L262" s="19">
        <v>0</v>
      </c>
      <c r="M262" s="19">
        <v>0</v>
      </c>
      <c r="N262" s="19">
        <v>0</v>
      </c>
      <c r="O262" s="19">
        <v>0</v>
      </c>
      <c r="P262" s="20">
        <f t="shared" si="21"/>
        <v>0</v>
      </c>
      <c r="Q262" s="19">
        <v>0</v>
      </c>
      <c r="R262" s="20">
        <f t="shared" si="22"/>
        <v>0</v>
      </c>
      <c r="S262" s="19">
        <v>0</v>
      </c>
      <c r="T262" s="20">
        <f t="shared" si="23"/>
        <v>0</v>
      </c>
      <c r="U262" s="19">
        <v>0</v>
      </c>
      <c r="V262" s="19">
        <v>0</v>
      </c>
      <c r="W262" s="19">
        <v>0</v>
      </c>
      <c r="X262" s="19">
        <v>0</v>
      </c>
      <c r="Y262" s="20">
        <f t="shared" si="19"/>
        <v>0</v>
      </c>
      <c r="Z262" s="21">
        <f t="shared" si="20"/>
        <v>0</v>
      </c>
      <c r="AA262" s="122">
        <v>0</v>
      </c>
      <c r="AB262" s="139">
        <f t="shared" si="24"/>
        <v>0</v>
      </c>
      <c r="AC262" s="19">
        <v>0</v>
      </c>
      <c r="AD262" s="19">
        <v>0</v>
      </c>
      <c r="AE262" s="19">
        <v>0</v>
      </c>
      <c r="AF262" s="19">
        <v>0</v>
      </c>
      <c r="AG262" s="19">
        <v>0</v>
      </c>
      <c r="AH262" s="19">
        <v>0</v>
      </c>
      <c r="AI262" s="22">
        <v>0</v>
      </c>
    </row>
    <row r="263" spans="1:35" x14ac:dyDescent="0.25">
      <c r="A263" s="18" t="s">
        <v>173</v>
      </c>
      <c r="B263" s="19" t="s">
        <v>738</v>
      </c>
      <c r="C263" s="19">
        <v>0</v>
      </c>
      <c r="D263" s="19">
        <v>0</v>
      </c>
      <c r="E263" s="19">
        <v>0</v>
      </c>
      <c r="F263" s="19">
        <v>77</v>
      </c>
      <c r="G263" s="19">
        <v>0</v>
      </c>
      <c r="H263" s="19">
        <v>0</v>
      </c>
      <c r="I263" s="19">
        <v>0</v>
      </c>
      <c r="J263" s="19">
        <v>580</v>
      </c>
      <c r="K263" s="19">
        <v>2488</v>
      </c>
      <c r="L263" s="19">
        <v>14164</v>
      </c>
      <c r="M263" s="19">
        <v>0</v>
      </c>
      <c r="N263" s="19">
        <v>0</v>
      </c>
      <c r="O263" s="19">
        <v>0</v>
      </c>
      <c r="P263" s="20">
        <f t="shared" si="21"/>
        <v>17309</v>
      </c>
      <c r="Q263" s="19">
        <v>4996</v>
      </c>
      <c r="R263" s="20">
        <f t="shared" si="22"/>
        <v>4996</v>
      </c>
      <c r="S263" s="19">
        <v>287011</v>
      </c>
      <c r="T263" s="20">
        <f t="shared" si="23"/>
        <v>0</v>
      </c>
      <c r="U263" s="19">
        <v>0</v>
      </c>
      <c r="V263" s="19">
        <v>0</v>
      </c>
      <c r="W263" s="19">
        <v>2054</v>
      </c>
      <c r="X263" s="19">
        <v>0</v>
      </c>
      <c r="Y263" s="20">
        <f t="shared" ref="Y263:Y326" si="25">T263-(U263+V263+W263+X263)</f>
        <v>-2054</v>
      </c>
      <c r="Z263" s="21">
        <f t="shared" ref="Z263:Z326" si="26">S263+Y263</f>
        <v>284957</v>
      </c>
      <c r="AA263" s="113">
        <v>290825</v>
      </c>
      <c r="AB263" s="139">
        <f t="shared" si="24"/>
        <v>5868</v>
      </c>
      <c r="AC263" s="19">
        <v>562</v>
      </c>
      <c r="AD263" s="19">
        <v>-14164</v>
      </c>
      <c r="AE263" s="19">
        <v>0</v>
      </c>
      <c r="AF263" s="19">
        <v>14164</v>
      </c>
      <c r="AG263" s="19">
        <v>0</v>
      </c>
      <c r="AH263" s="19">
        <v>0</v>
      </c>
      <c r="AI263" s="22">
        <v>562</v>
      </c>
    </row>
    <row r="264" spans="1:35" x14ac:dyDescent="0.25">
      <c r="A264" s="18" t="s">
        <v>310</v>
      </c>
      <c r="B264" s="19" t="s">
        <v>739</v>
      </c>
      <c r="C264" s="19">
        <v>2226</v>
      </c>
      <c r="D264" s="19">
        <v>37</v>
      </c>
      <c r="E264" s="19">
        <v>0</v>
      </c>
      <c r="F264" s="19">
        <v>0</v>
      </c>
      <c r="G264" s="19">
        <v>0</v>
      </c>
      <c r="H264" s="19">
        <v>0</v>
      </c>
      <c r="I264" s="19">
        <v>0</v>
      </c>
      <c r="J264" s="19">
        <v>240</v>
      </c>
      <c r="K264" s="19">
        <v>301</v>
      </c>
      <c r="L264" s="19">
        <v>1648</v>
      </c>
      <c r="M264" s="19">
        <v>0</v>
      </c>
      <c r="N264" s="19">
        <v>0</v>
      </c>
      <c r="O264" s="19">
        <v>0</v>
      </c>
      <c r="P264" s="20">
        <f t="shared" ref="P264:P327" si="27">SUM(D264:O264)</f>
        <v>2226</v>
      </c>
      <c r="Q264" s="19">
        <v>0</v>
      </c>
      <c r="R264" s="20">
        <f t="shared" ref="R264:R327" si="28">SUM(Q264:Q264)</f>
        <v>0</v>
      </c>
      <c r="S264" s="19">
        <v>58695</v>
      </c>
      <c r="T264" s="20">
        <f t="shared" ref="T264:T327" si="29">O264</f>
        <v>0</v>
      </c>
      <c r="U264" s="19">
        <v>1472</v>
      </c>
      <c r="V264" s="19">
        <v>0</v>
      </c>
      <c r="W264" s="19">
        <v>0</v>
      </c>
      <c r="X264" s="19">
        <v>0</v>
      </c>
      <c r="Y264" s="20">
        <f t="shared" si="25"/>
        <v>-1472</v>
      </c>
      <c r="Z264" s="21">
        <f t="shared" si="26"/>
        <v>57223</v>
      </c>
      <c r="AA264" s="113">
        <v>67994</v>
      </c>
      <c r="AB264" s="139">
        <f t="shared" si="24"/>
        <v>10771</v>
      </c>
      <c r="AC264" s="19">
        <v>1621</v>
      </c>
      <c r="AD264" s="19">
        <v>0</v>
      </c>
      <c r="AE264" s="19">
        <v>1648</v>
      </c>
      <c r="AF264" s="19">
        <v>1648</v>
      </c>
      <c r="AG264" s="19">
        <v>0</v>
      </c>
      <c r="AH264" s="19">
        <v>0</v>
      </c>
      <c r="AI264" s="22">
        <v>1621</v>
      </c>
    </row>
    <row r="265" spans="1:35" x14ac:dyDescent="0.25">
      <c r="A265" s="18" t="s">
        <v>257</v>
      </c>
      <c r="B265" s="19" t="s">
        <v>740</v>
      </c>
      <c r="C265" s="19">
        <v>0</v>
      </c>
      <c r="D265" s="19">
        <v>8500</v>
      </c>
      <c r="E265" s="19">
        <v>0</v>
      </c>
      <c r="F265" s="19">
        <v>0</v>
      </c>
      <c r="G265" s="19">
        <v>0</v>
      </c>
      <c r="H265" s="19">
        <v>0</v>
      </c>
      <c r="I265" s="19">
        <v>0</v>
      </c>
      <c r="J265" s="19">
        <v>0</v>
      </c>
      <c r="K265" s="19">
        <v>776</v>
      </c>
      <c r="L265" s="19">
        <v>4951</v>
      </c>
      <c r="M265" s="19">
        <v>0</v>
      </c>
      <c r="N265" s="19">
        <v>0</v>
      </c>
      <c r="O265" s="19">
        <v>0</v>
      </c>
      <c r="P265" s="20">
        <f t="shared" si="27"/>
        <v>14227</v>
      </c>
      <c r="Q265" s="19">
        <v>0</v>
      </c>
      <c r="R265" s="20">
        <f t="shared" si="28"/>
        <v>0</v>
      </c>
      <c r="S265" s="19">
        <v>79155</v>
      </c>
      <c r="T265" s="20">
        <f t="shared" si="29"/>
        <v>0</v>
      </c>
      <c r="U265" s="19">
        <v>987</v>
      </c>
      <c r="V265" s="19">
        <v>0</v>
      </c>
      <c r="W265" s="19">
        <v>0</v>
      </c>
      <c r="X265" s="19">
        <v>0</v>
      </c>
      <c r="Y265" s="20">
        <f t="shared" si="25"/>
        <v>-987</v>
      </c>
      <c r="Z265" s="21">
        <f t="shared" si="26"/>
        <v>78168</v>
      </c>
      <c r="AA265" s="113">
        <v>90262</v>
      </c>
      <c r="AB265" s="139">
        <f t="shared" ref="AB265:AB328" si="30">AA265-Z265</f>
        <v>12094</v>
      </c>
      <c r="AC265" s="19">
        <v>2961</v>
      </c>
      <c r="AD265" s="19">
        <v>606</v>
      </c>
      <c r="AE265" s="19">
        <v>3380</v>
      </c>
      <c r="AF265" s="19">
        <v>4951</v>
      </c>
      <c r="AG265" s="19">
        <v>0</v>
      </c>
      <c r="AH265" s="19">
        <v>0</v>
      </c>
      <c r="AI265" s="22">
        <v>1996</v>
      </c>
    </row>
    <row r="266" spans="1:35" x14ac:dyDescent="0.25">
      <c r="A266" s="18" t="s">
        <v>359</v>
      </c>
      <c r="B266" s="19" t="s">
        <v>741</v>
      </c>
      <c r="C266" s="19">
        <v>0</v>
      </c>
      <c r="D266" s="19">
        <v>0</v>
      </c>
      <c r="E266" s="19">
        <v>0</v>
      </c>
      <c r="F266" s="19">
        <v>0</v>
      </c>
      <c r="G266" s="19">
        <v>0</v>
      </c>
      <c r="H266" s="19">
        <v>0</v>
      </c>
      <c r="I266" s="19">
        <v>0</v>
      </c>
      <c r="J266" s="19">
        <v>0</v>
      </c>
      <c r="K266" s="19">
        <v>0</v>
      </c>
      <c r="L266" s="19">
        <v>0</v>
      </c>
      <c r="M266" s="19">
        <v>0</v>
      </c>
      <c r="N266" s="19">
        <v>0</v>
      </c>
      <c r="O266" s="19">
        <v>0</v>
      </c>
      <c r="P266" s="20">
        <f t="shared" si="27"/>
        <v>0</v>
      </c>
      <c r="Q266" s="19">
        <v>0</v>
      </c>
      <c r="R266" s="20">
        <f t="shared" si="28"/>
        <v>0</v>
      </c>
      <c r="S266" s="19">
        <v>0</v>
      </c>
      <c r="T266" s="20">
        <f t="shared" si="29"/>
        <v>0</v>
      </c>
      <c r="U266" s="19">
        <v>0</v>
      </c>
      <c r="V266" s="19">
        <v>0</v>
      </c>
      <c r="W266" s="19">
        <v>0</v>
      </c>
      <c r="X266" s="19">
        <v>0</v>
      </c>
      <c r="Y266" s="20">
        <f t="shared" si="25"/>
        <v>0</v>
      </c>
      <c r="Z266" s="21">
        <f t="shared" si="26"/>
        <v>0</v>
      </c>
      <c r="AA266" s="122">
        <v>0</v>
      </c>
      <c r="AB266" s="139">
        <f t="shared" si="30"/>
        <v>0</v>
      </c>
      <c r="AC266" s="19">
        <v>0</v>
      </c>
      <c r="AD266" s="19">
        <v>0</v>
      </c>
      <c r="AE266" s="19">
        <v>0</v>
      </c>
      <c r="AF266" s="19">
        <v>0</v>
      </c>
      <c r="AG266" s="19">
        <v>0</v>
      </c>
      <c r="AH266" s="19">
        <v>0</v>
      </c>
      <c r="AI266" s="22">
        <v>0</v>
      </c>
    </row>
    <row r="267" spans="1:35" x14ac:dyDescent="0.25">
      <c r="A267" s="18" t="s">
        <v>461</v>
      </c>
      <c r="B267" s="19" t="s">
        <v>742</v>
      </c>
      <c r="C267" s="19">
        <v>0</v>
      </c>
      <c r="D267" s="19">
        <v>0</v>
      </c>
      <c r="E267" s="19">
        <v>0</v>
      </c>
      <c r="F267" s="19">
        <v>0</v>
      </c>
      <c r="G267" s="19">
        <v>0</v>
      </c>
      <c r="H267" s="19">
        <v>0</v>
      </c>
      <c r="I267" s="19">
        <v>0</v>
      </c>
      <c r="J267" s="19">
        <v>0</v>
      </c>
      <c r="K267" s="19">
        <v>0</v>
      </c>
      <c r="L267" s="19">
        <v>0</v>
      </c>
      <c r="M267" s="19">
        <v>0</v>
      </c>
      <c r="N267" s="19">
        <v>0</v>
      </c>
      <c r="O267" s="19">
        <v>0</v>
      </c>
      <c r="P267" s="20">
        <f t="shared" si="27"/>
        <v>0</v>
      </c>
      <c r="Q267" s="19">
        <v>0</v>
      </c>
      <c r="R267" s="20">
        <f t="shared" si="28"/>
        <v>0</v>
      </c>
      <c r="S267" s="19">
        <v>0</v>
      </c>
      <c r="T267" s="20">
        <f t="shared" si="29"/>
        <v>0</v>
      </c>
      <c r="U267" s="19">
        <v>0</v>
      </c>
      <c r="V267" s="19">
        <v>0</v>
      </c>
      <c r="W267" s="19">
        <v>0</v>
      </c>
      <c r="X267" s="19">
        <v>0</v>
      </c>
      <c r="Y267" s="20">
        <f t="shared" si="25"/>
        <v>0</v>
      </c>
      <c r="Z267" s="21">
        <f t="shared" si="26"/>
        <v>0</v>
      </c>
      <c r="AA267" s="122">
        <v>0</v>
      </c>
      <c r="AB267" s="139">
        <f t="shared" si="30"/>
        <v>0</v>
      </c>
      <c r="AC267" s="19">
        <v>0</v>
      </c>
      <c r="AD267" s="19">
        <v>0</v>
      </c>
      <c r="AE267" s="19">
        <v>0</v>
      </c>
      <c r="AF267" s="19">
        <v>0</v>
      </c>
      <c r="AG267" s="19">
        <v>0</v>
      </c>
      <c r="AH267" s="19">
        <v>0</v>
      </c>
      <c r="AI267" s="22">
        <v>0</v>
      </c>
    </row>
    <row r="268" spans="1:35" x14ac:dyDescent="0.25">
      <c r="A268" s="18" t="s">
        <v>472</v>
      </c>
      <c r="B268" s="19" t="s">
        <v>743</v>
      </c>
      <c r="C268" s="19">
        <v>0</v>
      </c>
      <c r="D268" s="19">
        <v>0</v>
      </c>
      <c r="E268" s="19">
        <v>0</v>
      </c>
      <c r="F268" s="19">
        <v>0</v>
      </c>
      <c r="G268" s="19">
        <v>0</v>
      </c>
      <c r="H268" s="19">
        <v>0</v>
      </c>
      <c r="I268" s="19">
        <v>0</v>
      </c>
      <c r="J268" s="19">
        <v>0</v>
      </c>
      <c r="K268" s="19">
        <v>0</v>
      </c>
      <c r="L268" s="19">
        <v>0</v>
      </c>
      <c r="M268" s="19">
        <v>0</v>
      </c>
      <c r="N268" s="19">
        <v>0</v>
      </c>
      <c r="O268" s="19">
        <v>0</v>
      </c>
      <c r="P268" s="20">
        <f t="shared" si="27"/>
        <v>0</v>
      </c>
      <c r="Q268" s="19">
        <v>0</v>
      </c>
      <c r="R268" s="20">
        <f t="shared" si="28"/>
        <v>0</v>
      </c>
      <c r="S268" s="19">
        <v>0</v>
      </c>
      <c r="T268" s="20">
        <f t="shared" si="29"/>
        <v>0</v>
      </c>
      <c r="U268" s="19">
        <v>0</v>
      </c>
      <c r="V268" s="19">
        <v>0</v>
      </c>
      <c r="W268" s="19">
        <v>0</v>
      </c>
      <c r="X268" s="19">
        <v>0</v>
      </c>
      <c r="Y268" s="20">
        <f t="shared" si="25"/>
        <v>0</v>
      </c>
      <c r="Z268" s="21">
        <f t="shared" si="26"/>
        <v>0</v>
      </c>
      <c r="AA268" s="122">
        <v>0</v>
      </c>
      <c r="AB268" s="139">
        <f t="shared" si="30"/>
        <v>0</v>
      </c>
      <c r="AC268" s="19">
        <v>0</v>
      </c>
      <c r="AD268" s="19">
        <v>0</v>
      </c>
      <c r="AE268" s="19">
        <v>0</v>
      </c>
      <c r="AF268" s="19">
        <v>0</v>
      </c>
      <c r="AG268" s="19">
        <v>0</v>
      </c>
      <c r="AH268" s="19">
        <v>0</v>
      </c>
      <c r="AI268" s="22">
        <v>0</v>
      </c>
    </row>
    <row r="269" spans="1:35" x14ac:dyDescent="0.25">
      <c r="A269" s="18" t="s">
        <v>219</v>
      </c>
      <c r="B269" s="19" t="s">
        <v>744</v>
      </c>
      <c r="C269" s="19">
        <v>0</v>
      </c>
      <c r="D269" s="19">
        <v>0</v>
      </c>
      <c r="E269" s="19">
        <v>0</v>
      </c>
      <c r="F269" s="19">
        <v>0</v>
      </c>
      <c r="G269" s="19">
        <v>0</v>
      </c>
      <c r="H269" s="19">
        <v>0</v>
      </c>
      <c r="I269" s="19">
        <v>0</v>
      </c>
      <c r="J269" s="19">
        <v>0</v>
      </c>
      <c r="K269" s="19">
        <v>0</v>
      </c>
      <c r="L269" s="19">
        <v>0</v>
      </c>
      <c r="M269" s="19">
        <v>0</v>
      </c>
      <c r="N269" s="19">
        <v>0</v>
      </c>
      <c r="O269" s="19">
        <v>0</v>
      </c>
      <c r="P269" s="20">
        <f t="shared" si="27"/>
        <v>0</v>
      </c>
      <c r="Q269" s="19">
        <v>0</v>
      </c>
      <c r="R269" s="20">
        <f t="shared" si="28"/>
        <v>0</v>
      </c>
      <c r="S269" s="19">
        <v>0</v>
      </c>
      <c r="T269" s="20">
        <f t="shared" si="29"/>
        <v>0</v>
      </c>
      <c r="U269" s="19">
        <v>0</v>
      </c>
      <c r="V269" s="19">
        <v>0</v>
      </c>
      <c r="W269" s="19">
        <v>0</v>
      </c>
      <c r="X269" s="19">
        <v>0</v>
      </c>
      <c r="Y269" s="20">
        <f t="shared" si="25"/>
        <v>0</v>
      </c>
      <c r="Z269" s="21">
        <f t="shared" si="26"/>
        <v>0</v>
      </c>
      <c r="AA269" s="122">
        <v>0</v>
      </c>
      <c r="AB269" s="139">
        <f t="shared" si="30"/>
        <v>0</v>
      </c>
      <c r="AC269" s="19">
        <v>0</v>
      </c>
      <c r="AD269" s="19">
        <v>0</v>
      </c>
      <c r="AE269" s="19">
        <v>0</v>
      </c>
      <c r="AF269" s="19">
        <v>0</v>
      </c>
      <c r="AG269" s="19">
        <v>0</v>
      </c>
      <c r="AH269" s="19">
        <v>0</v>
      </c>
      <c r="AI269" s="22">
        <v>0</v>
      </c>
    </row>
    <row r="270" spans="1:35" x14ac:dyDescent="0.25">
      <c r="A270" s="18" t="s">
        <v>91</v>
      </c>
      <c r="B270" s="19" t="s">
        <v>745</v>
      </c>
      <c r="C270" s="19">
        <v>24371</v>
      </c>
      <c r="D270" s="19">
        <v>17020</v>
      </c>
      <c r="E270" s="19">
        <v>0</v>
      </c>
      <c r="F270" s="19">
        <v>0</v>
      </c>
      <c r="G270" s="19">
        <v>0</v>
      </c>
      <c r="H270" s="19">
        <v>0</v>
      </c>
      <c r="I270" s="19">
        <v>0</v>
      </c>
      <c r="J270" s="19">
        <v>3065</v>
      </c>
      <c r="K270" s="19">
        <v>0</v>
      </c>
      <c r="L270" s="19">
        <v>4286</v>
      </c>
      <c r="M270" s="19">
        <v>0</v>
      </c>
      <c r="N270" s="19">
        <v>0</v>
      </c>
      <c r="O270" s="19">
        <v>0</v>
      </c>
      <c r="P270" s="20">
        <f t="shared" si="27"/>
        <v>24371</v>
      </c>
      <c r="Q270" s="19">
        <v>0</v>
      </c>
      <c r="R270" s="20">
        <f t="shared" si="28"/>
        <v>0</v>
      </c>
      <c r="S270" s="19">
        <v>186803</v>
      </c>
      <c r="T270" s="20">
        <f t="shared" si="29"/>
        <v>0</v>
      </c>
      <c r="U270" s="19">
        <v>0</v>
      </c>
      <c r="V270" s="19">
        <v>0</v>
      </c>
      <c r="W270" s="19">
        <v>0</v>
      </c>
      <c r="X270" s="19">
        <v>0</v>
      </c>
      <c r="Y270" s="20">
        <f t="shared" si="25"/>
        <v>0</v>
      </c>
      <c r="Z270" s="21">
        <f t="shared" si="26"/>
        <v>186803</v>
      </c>
      <c r="AA270" s="113">
        <v>208401</v>
      </c>
      <c r="AB270" s="139">
        <f t="shared" si="30"/>
        <v>21598</v>
      </c>
      <c r="AC270" s="19">
        <v>1542</v>
      </c>
      <c r="AD270" s="19">
        <v>8477</v>
      </c>
      <c r="AE270" s="19">
        <v>3672</v>
      </c>
      <c r="AF270" s="19">
        <v>4286</v>
      </c>
      <c r="AG270" s="19">
        <v>0</v>
      </c>
      <c r="AH270" s="19">
        <v>4287</v>
      </c>
      <c r="AI270" s="22">
        <v>9404</v>
      </c>
    </row>
    <row r="271" spans="1:35" x14ac:dyDescent="0.25">
      <c r="A271" s="18" t="s">
        <v>451</v>
      </c>
      <c r="B271" s="19" t="s">
        <v>746</v>
      </c>
      <c r="C271" s="19">
        <v>0</v>
      </c>
      <c r="D271" s="19">
        <v>0</v>
      </c>
      <c r="E271" s="19">
        <v>0</v>
      </c>
      <c r="F271" s="19">
        <v>0</v>
      </c>
      <c r="G271" s="19">
        <v>0</v>
      </c>
      <c r="H271" s="19">
        <v>0</v>
      </c>
      <c r="I271" s="19">
        <v>0</v>
      </c>
      <c r="J271" s="19">
        <v>0</v>
      </c>
      <c r="K271" s="19">
        <v>0</v>
      </c>
      <c r="L271" s="19">
        <v>0</v>
      </c>
      <c r="M271" s="19">
        <v>0</v>
      </c>
      <c r="N271" s="19">
        <v>0</v>
      </c>
      <c r="O271" s="19">
        <v>0</v>
      </c>
      <c r="P271" s="20">
        <f t="shared" si="27"/>
        <v>0</v>
      </c>
      <c r="Q271" s="19">
        <v>0</v>
      </c>
      <c r="R271" s="20">
        <f t="shared" si="28"/>
        <v>0</v>
      </c>
      <c r="S271" s="19">
        <v>0</v>
      </c>
      <c r="T271" s="20">
        <f t="shared" si="29"/>
        <v>0</v>
      </c>
      <c r="U271" s="19">
        <v>0</v>
      </c>
      <c r="V271" s="19">
        <v>0</v>
      </c>
      <c r="W271" s="19">
        <v>0</v>
      </c>
      <c r="X271" s="19">
        <v>0</v>
      </c>
      <c r="Y271" s="20">
        <f t="shared" si="25"/>
        <v>0</v>
      </c>
      <c r="Z271" s="21">
        <f t="shared" si="26"/>
        <v>0</v>
      </c>
      <c r="AA271" s="122">
        <v>0</v>
      </c>
      <c r="AB271" s="139">
        <f t="shared" si="30"/>
        <v>0</v>
      </c>
      <c r="AC271" s="19">
        <v>0</v>
      </c>
      <c r="AD271" s="19">
        <v>0</v>
      </c>
      <c r="AE271" s="19">
        <v>0</v>
      </c>
      <c r="AF271" s="19">
        <v>0</v>
      </c>
      <c r="AG271" s="19">
        <v>0</v>
      </c>
      <c r="AH271" s="19">
        <v>0</v>
      </c>
      <c r="AI271" s="22">
        <v>0</v>
      </c>
    </row>
    <row r="272" spans="1:35" x14ac:dyDescent="0.25">
      <c r="A272" s="18" t="s">
        <v>259</v>
      </c>
      <c r="B272" s="19" t="s">
        <v>747</v>
      </c>
      <c r="C272" s="19">
        <v>0</v>
      </c>
      <c r="D272" s="19">
        <v>0</v>
      </c>
      <c r="E272" s="19">
        <v>0</v>
      </c>
      <c r="F272" s="19">
        <v>0</v>
      </c>
      <c r="G272" s="19">
        <v>0</v>
      </c>
      <c r="H272" s="19">
        <v>0</v>
      </c>
      <c r="I272" s="19">
        <v>0</v>
      </c>
      <c r="J272" s="19">
        <v>0</v>
      </c>
      <c r="K272" s="19">
        <v>0</v>
      </c>
      <c r="L272" s="19">
        <v>0</v>
      </c>
      <c r="M272" s="19">
        <v>0</v>
      </c>
      <c r="N272" s="19">
        <v>0</v>
      </c>
      <c r="O272" s="19">
        <v>0</v>
      </c>
      <c r="P272" s="20">
        <f t="shared" si="27"/>
        <v>0</v>
      </c>
      <c r="Q272" s="19">
        <v>0</v>
      </c>
      <c r="R272" s="20">
        <f t="shared" si="28"/>
        <v>0</v>
      </c>
      <c r="S272" s="19">
        <v>0</v>
      </c>
      <c r="T272" s="20">
        <f t="shared" si="29"/>
        <v>0</v>
      </c>
      <c r="U272" s="19">
        <v>0</v>
      </c>
      <c r="V272" s="19">
        <v>0</v>
      </c>
      <c r="W272" s="19">
        <v>0</v>
      </c>
      <c r="X272" s="19">
        <v>0</v>
      </c>
      <c r="Y272" s="20">
        <f t="shared" si="25"/>
        <v>0</v>
      </c>
      <c r="Z272" s="21">
        <f t="shared" si="26"/>
        <v>0</v>
      </c>
      <c r="AA272" s="122">
        <v>0</v>
      </c>
      <c r="AB272" s="139">
        <f t="shared" si="30"/>
        <v>0</v>
      </c>
      <c r="AC272" s="19">
        <v>0</v>
      </c>
      <c r="AD272" s="19">
        <v>0</v>
      </c>
      <c r="AE272" s="19">
        <v>0</v>
      </c>
      <c r="AF272" s="19">
        <v>0</v>
      </c>
      <c r="AG272" s="19">
        <v>0</v>
      </c>
      <c r="AH272" s="19">
        <v>0</v>
      </c>
      <c r="AI272" s="22">
        <v>0</v>
      </c>
    </row>
    <row r="273" spans="1:35" x14ac:dyDescent="0.25">
      <c r="A273" s="18" t="s">
        <v>313</v>
      </c>
      <c r="B273" s="19" t="s">
        <v>748</v>
      </c>
      <c r="C273" s="19">
        <v>0</v>
      </c>
      <c r="D273" s="19">
        <v>2005</v>
      </c>
      <c r="E273" s="19">
        <v>0</v>
      </c>
      <c r="F273" s="19">
        <v>0</v>
      </c>
      <c r="G273" s="19">
        <v>0</v>
      </c>
      <c r="H273" s="19">
        <v>0</v>
      </c>
      <c r="I273" s="19">
        <v>0</v>
      </c>
      <c r="J273" s="19">
        <v>0</v>
      </c>
      <c r="K273" s="19">
        <v>7604</v>
      </c>
      <c r="L273" s="19">
        <v>6860</v>
      </c>
      <c r="M273" s="19">
        <v>0</v>
      </c>
      <c r="N273" s="19">
        <v>0</v>
      </c>
      <c r="O273" s="19">
        <v>0</v>
      </c>
      <c r="P273" s="20">
        <f t="shared" si="27"/>
        <v>16469</v>
      </c>
      <c r="Q273" s="19">
        <v>0</v>
      </c>
      <c r="R273" s="20">
        <f t="shared" si="28"/>
        <v>0</v>
      </c>
      <c r="S273" s="19">
        <v>98065</v>
      </c>
      <c r="T273" s="20">
        <f t="shared" si="29"/>
        <v>0</v>
      </c>
      <c r="U273" s="19">
        <v>0</v>
      </c>
      <c r="V273" s="19">
        <v>0</v>
      </c>
      <c r="W273" s="19">
        <v>0</v>
      </c>
      <c r="X273" s="19">
        <v>-38</v>
      </c>
      <c r="Y273" s="20">
        <f t="shared" si="25"/>
        <v>38</v>
      </c>
      <c r="Z273" s="21">
        <f t="shared" si="26"/>
        <v>98103</v>
      </c>
      <c r="AA273" s="113">
        <v>107354</v>
      </c>
      <c r="AB273" s="139">
        <f t="shared" si="30"/>
        <v>9251</v>
      </c>
      <c r="AC273" s="19">
        <v>1218</v>
      </c>
      <c r="AD273" s="19">
        <v>6954</v>
      </c>
      <c r="AE273" s="19">
        <v>0</v>
      </c>
      <c r="AF273" s="19">
        <v>6860</v>
      </c>
      <c r="AG273" s="19">
        <v>0</v>
      </c>
      <c r="AH273" s="19">
        <v>0</v>
      </c>
      <c r="AI273" s="22">
        <v>1312</v>
      </c>
    </row>
    <row r="274" spans="1:35" x14ac:dyDescent="0.25">
      <c r="A274" s="18" t="s">
        <v>331</v>
      </c>
      <c r="B274" s="19" t="s">
        <v>749</v>
      </c>
      <c r="C274" s="19">
        <v>0</v>
      </c>
      <c r="D274" s="19">
        <v>0</v>
      </c>
      <c r="E274" s="19">
        <v>0</v>
      </c>
      <c r="F274" s="19">
        <v>0</v>
      </c>
      <c r="G274" s="19">
        <v>0</v>
      </c>
      <c r="H274" s="19">
        <v>0</v>
      </c>
      <c r="I274" s="19">
        <v>0</v>
      </c>
      <c r="J274" s="19">
        <v>0</v>
      </c>
      <c r="K274" s="19">
        <v>0</v>
      </c>
      <c r="L274" s="19">
        <v>0</v>
      </c>
      <c r="M274" s="19">
        <v>0</v>
      </c>
      <c r="N274" s="19">
        <v>0</v>
      </c>
      <c r="O274" s="19">
        <v>0</v>
      </c>
      <c r="P274" s="20">
        <f t="shared" si="27"/>
        <v>0</v>
      </c>
      <c r="Q274" s="19">
        <v>0</v>
      </c>
      <c r="R274" s="20">
        <f t="shared" si="28"/>
        <v>0</v>
      </c>
      <c r="S274" s="19">
        <v>0</v>
      </c>
      <c r="T274" s="20">
        <f t="shared" si="29"/>
        <v>0</v>
      </c>
      <c r="U274" s="19">
        <v>0</v>
      </c>
      <c r="V274" s="19">
        <v>0</v>
      </c>
      <c r="W274" s="19">
        <v>0</v>
      </c>
      <c r="X274" s="19">
        <v>0</v>
      </c>
      <c r="Y274" s="20">
        <f t="shared" si="25"/>
        <v>0</v>
      </c>
      <c r="Z274" s="21">
        <f t="shared" si="26"/>
        <v>0</v>
      </c>
      <c r="AA274" s="122">
        <v>0</v>
      </c>
      <c r="AB274" s="139">
        <f t="shared" si="30"/>
        <v>0</v>
      </c>
      <c r="AC274" s="19">
        <v>0</v>
      </c>
      <c r="AD274" s="19">
        <v>0</v>
      </c>
      <c r="AE274" s="19">
        <v>0</v>
      </c>
      <c r="AF274" s="19">
        <v>0</v>
      </c>
      <c r="AG274" s="19">
        <v>0</v>
      </c>
      <c r="AH274" s="19">
        <v>0</v>
      </c>
      <c r="AI274" s="22">
        <v>0</v>
      </c>
    </row>
    <row r="275" spans="1:35" x14ac:dyDescent="0.25">
      <c r="A275" s="18" t="s">
        <v>479</v>
      </c>
      <c r="B275" s="19" t="s">
        <v>750</v>
      </c>
      <c r="C275" s="19">
        <v>0</v>
      </c>
      <c r="D275" s="19">
        <v>0</v>
      </c>
      <c r="E275" s="19">
        <v>0</v>
      </c>
      <c r="F275" s="19">
        <v>0</v>
      </c>
      <c r="G275" s="19">
        <v>0</v>
      </c>
      <c r="H275" s="19">
        <v>0</v>
      </c>
      <c r="I275" s="19">
        <v>0</v>
      </c>
      <c r="J275" s="19">
        <v>0</v>
      </c>
      <c r="K275" s="19">
        <v>0</v>
      </c>
      <c r="L275" s="19">
        <v>0</v>
      </c>
      <c r="M275" s="19">
        <v>0</v>
      </c>
      <c r="N275" s="19">
        <v>0</v>
      </c>
      <c r="O275" s="19">
        <v>0</v>
      </c>
      <c r="P275" s="20">
        <f t="shared" si="27"/>
        <v>0</v>
      </c>
      <c r="Q275" s="19">
        <v>0</v>
      </c>
      <c r="R275" s="20">
        <f t="shared" si="28"/>
        <v>0</v>
      </c>
      <c r="S275" s="19">
        <v>0</v>
      </c>
      <c r="T275" s="20">
        <f t="shared" si="29"/>
        <v>0</v>
      </c>
      <c r="U275" s="19">
        <v>0</v>
      </c>
      <c r="V275" s="19">
        <v>0</v>
      </c>
      <c r="W275" s="19">
        <v>0</v>
      </c>
      <c r="X275" s="19">
        <v>0</v>
      </c>
      <c r="Y275" s="20">
        <f t="shared" si="25"/>
        <v>0</v>
      </c>
      <c r="Z275" s="21">
        <f t="shared" si="26"/>
        <v>0</v>
      </c>
      <c r="AA275" s="122">
        <v>0</v>
      </c>
      <c r="AB275" s="139">
        <f t="shared" si="30"/>
        <v>0</v>
      </c>
      <c r="AC275" s="19">
        <v>0</v>
      </c>
      <c r="AD275" s="19">
        <v>0</v>
      </c>
      <c r="AE275" s="19">
        <v>0</v>
      </c>
      <c r="AF275" s="19">
        <v>0</v>
      </c>
      <c r="AG275" s="19">
        <v>0</v>
      </c>
      <c r="AH275" s="19">
        <v>0</v>
      </c>
      <c r="AI275" s="22">
        <v>0</v>
      </c>
    </row>
    <row r="276" spans="1:35" x14ac:dyDescent="0.25">
      <c r="A276" s="18" t="s">
        <v>437</v>
      </c>
      <c r="B276" s="19" t="s">
        <v>751</v>
      </c>
      <c r="C276" s="19">
        <v>28851</v>
      </c>
      <c r="D276" s="19">
        <v>0</v>
      </c>
      <c r="E276" s="19">
        <v>0</v>
      </c>
      <c r="F276" s="19">
        <v>117</v>
      </c>
      <c r="G276" s="19">
        <v>436</v>
      </c>
      <c r="H276" s="19">
        <v>0</v>
      </c>
      <c r="I276" s="19">
        <v>0</v>
      </c>
      <c r="J276" s="19">
        <v>479</v>
      </c>
      <c r="K276" s="19">
        <v>15922</v>
      </c>
      <c r="L276" s="19">
        <v>11896</v>
      </c>
      <c r="M276" s="19">
        <v>0</v>
      </c>
      <c r="N276" s="19">
        <v>0</v>
      </c>
      <c r="O276" s="19">
        <v>0</v>
      </c>
      <c r="P276" s="20">
        <f t="shared" si="27"/>
        <v>28850</v>
      </c>
      <c r="Q276" s="19">
        <v>0</v>
      </c>
      <c r="R276" s="20">
        <f t="shared" si="28"/>
        <v>0</v>
      </c>
      <c r="S276" s="19">
        <v>211569</v>
      </c>
      <c r="T276" s="20">
        <f t="shared" si="29"/>
        <v>0</v>
      </c>
      <c r="U276" s="19">
        <v>0</v>
      </c>
      <c r="V276" s="19">
        <v>0</v>
      </c>
      <c r="W276" s="19">
        <v>72</v>
      </c>
      <c r="X276" s="19">
        <v>1372</v>
      </c>
      <c r="Y276" s="20">
        <f t="shared" si="25"/>
        <v>-1444</v>
      </c>
      <c r="Z276" s="21">
        <f t="shared" si="26"/>
        <v>210125</v>
      </c>
      <c r="AA276" s="113">
        <v>236989</v>
      </c>
      <c r="AB276" s="139">
        <f t="shared" si="30"/>
        <v>26864</v>
      </c>
      <c r="AC276" s="19">
        <v>5</v>
      </c>
      <c r="AD276" s="19">
        <v>11892</v>
      </c>
      <c r="AE276" s="19">
        <v>0</v>
      </c>
      <c r="AF276" s="19">
        <v>11896</v>
      </c>
      <c r="AG276" s="19">
        <v>0</v>
      </c>
      <c r="AH276" s="19">
        <v>0</v>
      </c>
      <c r="AI276" s="22">
        <v>0</v>
      </c>
    </row>
    <row r="277" spans="1:35" x14ac:dyDescent="0.25">
      <c r="A277" s="18" t="s">
        <v>65</v>
      </c>
      <c r="B277" s="19" t="s">
        <v>752</v>
      </c>
      <c r="C277" s="19">
        <v>52398</v>
      </c>
      <c r="D277" s="19">
        <v>28320</v>
      </c>
      <c r="E277" s="19">
        <v>0</v>
      </c>
      <c r="F277" s="19">
        <v>0</v>
      </c>
      <c r="G277" s="19">
        <v>0</v>
      </c>
      <c r="H277" s="19">
        <v>187</v>
      </c>
      <c r="I277" s="19">
        <v>0</v>
      </c>
      <c r="J277" s="19">
        <v>54</v>
      </c>
      <c r="K277" s="19">
        <v>5749</v>
      </c>
      <c r="L277" s="19">
        <v>18088</v>
      </c>
      <c r="M277" s="19">
        <v>0</v>
      </c>
      <c r="N277" s="19">
        <v>0</v>
      </c>
      <c r="O277" s="19">
        <v>0</v>
      </c>
      <c r="P277" s="20">
        <f t="shared" si="27"/>
        <v>52398</v>
      </c>
      <c r="Q277" s="19">
        <v>28994</v>
      </c>
      <c r="R277" s="20">
        <f t="shared" si="28"/>
        <v>28994</v>
      </c>
      <c r="S277" s="19">
        <v>283304</v>
      </c>
      <c r="T277" s="20">
        <f t="shared" si="29"/>
        <v>0</v>
      </c>
      <c r="U277" s="19">
        <v>1005</v>
      </c>
      <c r="V277" s="19">
        <v>0</v>
      </c>
      <c r="W277" s="19">
        <v>0</v>
      </c>
      <c r="X277" s="19">
        <v>0</v>
      </c>
      <c r="Y277" s="20">
        <f t="shared" si="25"/>
        <v>-1005</v>
      </c>
      <c r="Z277" s="21">
        <f t="shared" si="26"/>
        <v>282299</v>
      </c>
      <c r="AA277" s="113">
        <v>319784</v>
      </c>
      <c r="AB277" s="139">
        <f t="shared" si="30"/>
        <v>37485</v>
      </c>
      <c r="AC277" s="19">
        <v>28007</v>
      </c>
      <c r="AD277" s="19">
        <v>28739</v>
      </c>
      <c r="AE277" s="19">
        <v>0</v>
      </c>
      <c r="AF277" s="19">
        <v>18088</v>
      </c>
      <c r="AG277" s="19">
        <v>0</v>
      </c>
      <c r="AH277" s="19">
        <v>0</v>
      </c>
      <c r="AI277" s="22">
        <v>38658</v>
      </c>
    </row>
    <row r="278" spans="1:35" x14ac:dyDescent="0.25">
      <c r="A278" s="18" t="s">
        <v>334</v>
      </c>
      <c r="B278" s="19" t="s">
        <v>753</v>
      </c>
      <c r="C278" s="19">
        <v>0</v>
      </c>
      <c r="D278" s="19">
        <v>0</v>
      </c>
      <c r="E278" s="19">
        <v>0</v>
      </c>
      <c r="F278" s="19">
        <v>0</v>
      </c>
      <c r="G278" s="19">
        <v>0</v>
      </c>
      <c r="H278" s="19">
        <v>0</v>
      </c>
      <c r="I278" s="19">
        <v>0</v>
      </c>
      <c r="J278" s="19">
        <v>0</v>
      </c>
      <c r="K278" s="19">
        <v>0</v>
      </c>
      <c r="L278" s="19">
        <v>0</v>
      </c>
      <c r="M278" s="19">
        <v>0</v>
      </c>
      <c r="N278" s="19">
        <v>0</v>
      </c>
      <c r="O278" s="19">
        <v>0</v>
      </c>
      <c r="P278" s="20">
        <f t="shared" si="27"/>
        <v>0</v>
      </c>
      <c r="Q278" s="19">
        <v>243</v>
      </c>
      <c r="R278" s="20">
        <f t="shared" si="28"/>
        <v>243</v>
      </c>
      <c r="S278" s="19">
        <v>0</v>
      </c>
      <c r="T278" s="20">
        <f t="shared" si="29"/>
        <v>0</v>
      </c>
      <c r="U278" s="19">
        <v>0</v>
      </c>
      <c r="V278" s="19">
        <v>0</v>
      </c>
      <c r="W278" s="19">
        <v>0</v>
      </c>
      <c r="X278" s="19">
        <v>0</v>
      </c>
      <c r="Y278" s="20">
        <f t="shared" si="25"/>
        <v>0</v>
      </c>
      <c r="Z278" s="21">
        <f t="shared" si="26"/>
        <v>0</v>
      </c>
      <c r="AA278" s="122">
        <v>0</v>
      </c>
      <c r="AB278" s="139">
        <f t="shared" si="30"/>
        <v>0</v>
      </c>
      <c r="AC278" s="19">
        <v>0</v>
      </c>
      <c r="AD278" s="19">
        <v>0</v>
      </c>
      <c r="AE278" s="19">
        <v>0</v>
      </c>
      <c r="AF278" s="19">
        <v>0</v>
      </c>
      <c r="AG278" s="19">
        <v>0</v>
      </c>
      <c r="AH278" s="19">
        <v>0</v>
      </c>
      <c r="AI278" s="22">
        <v>0</v>
      </c>
    </row>
    <row r="279" spans="1:35" x14ac:dyDescent="0.25">
      <c r="A279" s="18" t="s">
        <v>477</v>
      </c>
      <c r="B279" s="19" t="s">
        <v>754</v>
      </c>
      <c r="C279" s="19">
        <v>0</v>
      </c>
      <c r="D279" s="19">
        <v>0</v>
      </c>
      <c r="E279" s="19">
        <v>0</v>
      </c>
      <c r="F279" s="19">
        <v>0</v>
      </c>
      <c r="G279" s="19">
        <v>0</v>
      </c>
      <c r="H279" s="19">
        <v>0</v>
      </c>
      <c r="I279" s="19">
        <v>0</v>
      </c>
      <c r="J279" s="19">
        <v>0</v>
      </c>
      <c r="K279" s="19">
        <v>0</v>
      </c>
      <c r="L279" s="19">
        <v>0</v>
      </c>
      <c r="M279" s="19">
        <v>0</v>
      </c>
      <c r="N279" s="19">
        <v>0</v>
      </c>
      <c r="O279" s="19">
        <v>0</v>
      </c>
      <c r="P279" s="20">
        <f t="shared" si="27"/>
        <v>0</v>
      </c>
      <c r="Q279" s="19">
        <v>0</v>
      </c>
      <c r="R279" s="20">
        <f t="shared" si="28"/>
        <v>0</v>
      </c>
      <c r="S279" s="19">
        <v>0</v>
      </c>
      <c r="T279" s="20">
        <f t="shared" si="29"/>
        <v>0</v>
      </c>
      <c r="U279" s="19">
        <v>0</v>
      </c>
      <c r="V279" s="19">
        <v>0</v>
      </c>
      <c r="W279" s="19">
        <v>0</v>
      </c>
      <c r="X279" s="19">
        <v>0</v>
      </c>
      <c r="Y279" s="20">
        <f t="shared" si="25"/>
        <v>0</v>
      </c>
      <c r="Z279" s="21">
        <f t="shared" si="26"/>
        <v>0</v>
      </c>
      <c r="AA279" s="122">
        <v>0</v>
      </c>
      <c r="AB279" s="139">
        <f t="shared" si="30"/>
        <v>0</v>
      </c>
      <c r="AC279" s="19">
        <v>0</v>
      </c>
      <c r="AD279" s="19">
        <v>0</v>
      </c>
      <c r="AE279" s="19">
        <v>0</v>
      </c>
      <c r="AF279" s="19">
        <v>0</v>
      </c>
      <c r="AG279" s="19">
        <v>0</v>
      </c>
      <c r="AH279" s="19">
        <v>0</v>
      </c>
      <c r="AI279" s="22">
        <v>0</v>
      </c>
    </row>
    <row r="280" spans="1:35" x14ac:dyDescent="0.25">
      <c r="A280" s="18" t="s">
        <v>401</v>
      </c>
      <c r="B280" s="19" t="s">
        <v>755</v>
      </c>
      <c r="C280" s="19">
        <v>0</v>
      </c>
      <c r="D280" s="19">
        <v>0</v>
      </c>
      <c r="E280" s="19">
        <v>0</v>
      </c>
      <c r="F280" s="19">
        <v>0</v>
      </c>
      <c r="G280" s="19">
        <v>0</v>
      </c>
      <c r="H280" s="19">
        <v>0</v>
      </c>
      <c r="I280" s="19">
        <v>0</v>
      </c>
      <c r="J280" s="19">
        <v>0</v>
      </c>
      <c r="K280" s="19">
        <v>0</v>
      </c>
      <c r="L280" s="19">
        <v>0</v>
      </c>
      <c r="M280" s="19">
        <v>0</v>
      </c>
      <c r="N280" s="19">
        <v>0</v>
      </c>
      <c r="O280" s="19">
        <v>0</v>
      </c>
      <c r="P280" s="20">
        <f t="shared" si="27"/>
        <v>0</v>
      </c>
      <c r="Q280" s="19">
        <v>0</v>
      </c>
      <c r="R280" s="20">
        <f t="shared" si="28"/>
        <v>0</v>
      </c>
      <c r="S280" s="19">
        <v>0</v>
      </c>
      <c r="T280" s="20">
        <f t="shared" si="29"/>
        <v>0</v>
      </c>
      <c r="U280" s="19">
        <v>0</v>
      </c>
      <c r="V280" s="19">
        <v>0</v>
      </c>
      <c r="W280" s="19">
        <v>0</v>
      </c>
      <c r="X280" s="19">
        <v>0</v>
      </c>
      <c r="Y280" s="20">
        <f t="shared" si="25"/>
        <v>0</v>
      </c>
      <c r="Z280" s="21">
        <f t="shared" si="26"/>
        <v>0</v>
      </c>
      <c r="AA280" s="122">
        <v>0</v>
      </c>
      <c r="AB280" s="139">
        <f t="shared" si="30"/>
        <v>0</v>
      </c>
      <c r="AC280" s="19">
        <v>0</v>
      </c>
      <c r="AD280" s="19">
        <v>0</v>
      </c>
      <c r="AE280" s="19">
        <v>0</v>
      </c>
      <c r="AF280" s="19">
        <v>0</v>
      </c>
      <c r="AG280" s="19">
        <v>0</v>
      </c>
      <c r="AH280" s="19">
        <v>0</v>
      </c>
      <c r="AI280" s="22">
        <v>0</v>
      </c>
    </row>
    <row r="281" spans="1:35" x14ac:dyDescent="0.25">
      <c r="A281" s="18" t="s">
        <v>150</v>
      </c>
      <c r="B281" s="19" t="s">
        <v>756</v>
      </c>
      <c r="C281" s="19">
        <v>6871</v>
      </c>
      <c r="D281" s="19">
        <v>0</v>
      </c>
      <c r="E281" s="19">
        <v>0</v>
      </c>
      <c r="F281" s="19">
        <v>123</v>
      </c>
      <c r="G281" s="19">
        <v>0</v>
      </c>
      <c r="H281" s="19">
        <v>0</v>
      </c>
      <c r="I281" s="19">
        <v>0</v>
      </c>
      <c r="J281" s="19">
        <v>0</v>
      </c>
      <c r="K281" s="19">
        <v>649</v>
      </c>
      <c r="L281" s="19">
        <v>6099</v>
      </c>
      <c r="M281" s="19">
        <v>0</v>
      </c>
      <c r="N281" s="19">
        <v>0</v>
      </c>
      <c r="O281" s="19">
        <v>0</v>
      </c>
      <c r="P281" s="20">
        <f t="shared" si="27"/>
        <v>6871</v>
      </c>
      <c r="Q281" s="19">
        <v>0</v>
      </c>
      <c r="R281" s="20">
        <f t="shared" si="28"/>
        <v>0</v>
      </c>
      <c r="S281" s="19">
        <v>80048</v>
      </c>
      <c r="T281" s="20">
        <f t="shared" si="29"/>
        <v>0</v>
      </c>
      <c r="U281" s="19">
        <v>2500</v>
      </c>
      <c r="V281" s="19">
        <v>0</v>
      </c>
      <c r="W281" s="19">
        <v>0</v>
      </c>
      <c r="X281" s="19">
        <v>0</v>
      </c>
      <c r="Y281" s="20">
        <f t="shared" si="25"/>
        <v>-2500</v>
      </c>
      <c r="Z281" s="21">
        <f t="shared" si="26"/>
        <v>77548</v>
      </c>
      <c r="AA281" s="113">
        <v>89650</v>
      </c>
      <c r="AB281" s="139">
        <f t="shared" si="30"/>
        <v>12102</v>
      </c>
      <c r="AC281" s="19">
        <v>0</v>
      </c>
      <c r="AD281" s="19">
        <v>5903</v>
      </c>
      <c r="AE281" s="19">
        <v>196</v>
      </c>
      <c r="AF281" s="19">
        <v>6099</v>
      </c>
      <c r="AG281" s="19">
        <v>0</v>
      </c>
      <c r="AH281" s="19">
        <v>0</v>
      </c>
      <c r="AI281" s="22">
        <v>0</v>
      </c>
    </row>
    <row r="282" spans="1:35" x14ac:dyDescent="0.25">
      <c r="A282" s="18" t="s">
        <v>172</v>
      </c>
      <c r="B282" s="19" t="s">
        <v>757</v>
      </c>
      <c r="C282" s="19">
        <v>0</v>
      </c>
      <c r="D282" s="19">
        <v>0</v>
      </c>
      <c r="E282" s="19">
        <v>0</v>
      </c>
      <c r="F282" s="19">
        <v>0</v>
      </c>
      <c r="G282" s="19">
        <v>0</v>
      </c>
      <c r="H282" s="19">
        <v>0</v>
      </c>
      <c r="I282" s="19">
        <v>0</v>
      </c>
      <c r="J282" s="19">
        <v>0</v>
      </c>
      <c r="K282" s="19">
        <v>8</v>
      </c>
      <c r="L282" s="19">
        <v>638</v>
      </c>
      <c r="M282" s="19">
        <v>0</v>
      </c>
      <c r="N282" s="19">
        <v>0</v>
      </c>
      <c r="O282" s="19">
        <v>0</v>
      </c>
      <c r="P282" s="20">
        <f t="shared" si="27"/>
        <v>646</v>
      </c>
      <c r="Q282" s="19">
        <v>0</v>
      </c>
      <c r="R282" s="20">
        <f t="shared" si="28"/>
        <v>0</v>
      </c>
      <c r="S282" s="19">
        <v>18006</v>
      </c>
      <c r="T282" s="20">
        <f t="shared" si="29"/>
        <v>0</v>
      </c>
      <c r="U282" s="19">
        <v>0</v>
      </c>
      <c r="V282" s="19">
        <v>0</v>
      </c>
      <c r="W282" s="19">
        <v>0</v>
      </c>
      <c r="X282" s="19">
        <v>0</v>
      </c>
      <c r="Y282" s="20">
        <f t="shared" si="25"/>
        <v>0</v>
      </c>
      <c r="Z282" s="21">
        <f t="shared" si="26"/>
        <v>18006</v>
      </c>
      <c r="AA282" s="113">
        <v>21769</v>
      </c>
      <c r="AB282" s="139">
        <f t="shared" si="30"/>
        <v>3763</v>
      </c>
      <c r="AC282" s="19">
        <v>445</v>
      </c>
      <c r="AD282" s="19">
        <v>750</v>
      </c>
      <c r="AE282" s="19">
        <v>455</v>
      </c>
      <c r="AF282" s="19">
        <v>638</v>
      </c>
      <c r="AG282" s="19">
        <v>0</v>
      </c>
      <c r="AH282" s="19">
        <v>0</v>
      </c>
      <c r="AI282" s="22">
        <v>1012</v>
      </c>
    </row>
    <row r="283" spans="1:35" x14ac:dyDescent="0.25">
      <c r="A283" s="18" t="s">
        <v>374</v>
      </c>
      <c r="B283" s="19" t="s">
        <v>758</v>
      </c>
      <c r="C283" s="19">
        <v>2784</v>
      </c>
      <c r="D283" s="19">
        <v>0</v>
      </c>
      <c r="E283" s="19">
        <v>0</v>
      </c>
      <c r="F283" s="19">
        <v>0</v>
      </c>
      <c r="G283" s="19">
        <v>0</v>
      </c>
      <c r="H283" s="19">
        <v>0</v>
      </c>
      <c r="I283" s="19">
        <v>0</v>
      </c>
      <c r="J283" s="19">
        <v>0</v>
      </c>
      <c r="K283" s="19">
        <v>0</v>
      </c>
      <c r="L283" s="19">
        <v>0</v>
      </c>
      <c r="M283" s="19">
        <v>0</v>
      </c>
      <c r="N283" s="19">
        <v>0</v>
      </c>
      <c r="O283" s="19">
        <v>19225</v>
      </c>
      <c r="P283" s="20">
        <f t="shared" si="27"/>
        <v>19225</v>
      </c>
      <c r="Q283" s="19">
        <v>0</v>
      </c>
      <c r="R283" s="20">
        <f t="shared" si="28"/>
        <v>0</v>
      </c>
      <c r="S283" s="19">
        <v>-9050</v>
      </c>
      <c r="T283" s="20">
        <f t="shared" si="29"/>
        <v>19225</v>
      </c>
      <c r="U283" s="19">
        <v>0</v>
      </c>
      <c r="V283" s="19">
        <v>0</v>
      </c>
      <c r="W283" s="19">
        <v>0</v>
      </c>
      <c r="X283" s="19">
        <v>0</v>
      </c>
      <c r="Y283" s="20">
        <f t="shared" si="25"/>
        <v>19225</v>
      </c>
      <c r="Z283" s="21">
        <f t="shared" si="26"/>
        <v>10175</v>
      </c>
      <c r="AA283" s="122">
        <v>-481</v>
      </c>
      <c r="AB283" s="139">
        <f t="shared" si="30"/>
        <v>-10656</v>
      </c>
      <c r="AC283" s="19">
        <v>153</v>
      </c>
      <c r="AD283" s="19">
        <v>0</v>
      </c>
      <c r="AE283" s="19">
        <v>2633</v>
      </c>
      <c r="AF283" s="19">
        <v>0</v>
      </c>
      <c r="AG283" s="19">
        <v>0</v>
      </c>
      <c r="AH283" s="19">
        <v>2483</v>
      </c>
      <c r="AI283" s="22">
        <v>303</v>
      </c>
    </row>
    <row r="284" spans="1:35" x14ac:dyDescent="0.25">
      <c r="A284" s="18" t="s">
        <v>303</v>
      </c>
      <c r="B284" s="19" t="s">
        <v>759</v>
      </c>
      <c r="C284" s="19">
        <v>0</v>
      </c>
      <c r="D284" s="19">
        <v>0</v>
      </c>
      <c r="E284" s="19">
        <v>0</v>
      </c>
      <c r="F284" s="19">
        <v>0</v>
      </c>
      <c r="G284" s="19">
        <v>1068</v>
      </c>
      <c r="H284" s="19">
        <v>0</v>
      </c>
      <c r="I284" s="19">
        <v>0</v>
      </c>
      <c r="J284" s="19">
        <v>1392</v>
      </c>
      <c r="K284" s="19">
        <v>0</v>
      </c>
      <c r="L284" s="19">
        <v>8422</v>
      </c>
      <c r="M284" s="19">
        <v>0</v>
      </c>
      <c r="N284" s="19">
        <v>0</v>
      </c>
      <c r="O284" s="19">
        <v>0</v>
      </c>
      <c r="P284" s="20">
        <f t="shared" si="27"/>
        <v>10882</v>
      </c>
      <c r="Q284" s="19">
        <v>0</v>
      </c>
      <c r="R284" s="20">
        <f t="shared" si="28"/>
        <v>0</v>
      </c>
      <c r="S284" s="19">
        <v>222297</v>
      </c>
      <c r="T284" s="20">
        <f t="shared" si="29"/>
        <v>0</v>
      </c>
      <c r="U284" s="19">
        <v>0</v>
      </c>
      <c r="V284" s="19">
        <v>0</v>
      </c>
      <c r="W284" s="19">
        <v>0</v>
      </c>
      <c r="X284" s="19">
        <v>22913</v>
      </c>
      <c r="Y284" s="20">
        <f t="shared" si="25"/>
        <v>-22913</v>
      </c>
      <c r="Z284" s="21">
        <f t="shared" si="26"/>
        <v>199384</v>
      </c>
      <c r="AA284" s="113">
        <v>241118</v>
      </c>
      <c r="AB284" s="139">
        <f t="shared" si="30"/>
        <v>41734</v>
      </c>
      <c r="AC284" s="19">
        <v>7000</v>
      </c>
      <c r="AD284" s="19">
        <v>2113</v>
      </c>
      <c r="AE284" s="19">
        <v>6308</v>
      </c>
      <c r="AF284" s="19">
        <v>8422</v>
      </c>
      <c r="AG284" s="19">
        <v>0</v>
      </c>
      <c r="AH284" s="19">
        <v>0</v>
      </c>
      <c r="AI284" s="22">
        <v>0</v>
      </c>
    </row>
    <row r="285" spans="1:35" x14ac:dyDescent="0.25">
      <c r="A285" s="18" t="s">
        <v>360</v>
      </c>
      <c r="B285" s="19" t="s">
        <v>760</v>
      </c>
      <c r="C285" s="19">
        <v>0</v>
      </c>
      <c r="D285" s="19">
        <v>0</v>
      </c>
      <c r="E285" s="19">
        <v>0</v>
      </c>
      <c r="F285" s="19">
        <v>0</v>
      </c>
      <c r="G285" s="19">
        <v>0</v>
      </c>
      <c r="H285" s="19">
        <v>0</v>
      </c>
      <c r="I285" s="19">
        <v>0</v>
      </c>
      <c r="J285" s="19">
        <v>0</v>
      </c>
      <c r="K285" s="19">
        <v>0</v>
      </c>
      <c r="L285" s="19">
        <v>0</v>
      </c>
      <c r="M285" s="19">
        <v>0</v>
      </c>
      <c r="N285" s="19">
        <v>0</v>
      </c>
      <c r="O285" s="19">
        <v>0</v>
      </c>
      <c r="P285" s="20">
        <f t="shared" si="27"/>
        <v>0</v>
      </c>
      <c r="Q285" s="19">
        <v>0</v>
      </c>
      <c r="R285" s="20">
        <f t="shared" si="28"/>
        <v>0</v>
      </c>
      <c r="S285" s="19">
        <v>0</v>
      </c>
      <c r="T285" s="20">
        <f t="shared" si="29"/>
        <v>0</v>
      </c>
      <c r="U285" s="19">
        <v>0</v>
      </c>
      <c r="V285" s="19">
        <v>0</v>
      </c>
      <c r="W285" s="19">
        <v>0</v>
      </c>
      <c r="X285" s="19">
        <v>0</v>
      </c>
      <c r="Y285" s="20">
        <f t="shared" si="25"/>
        <v>0</v>
      </c>
      <c r="Z285" s="21">
        <f t="shared" si="26"/>
        <v>0</v>
      </c>
      <c r="AA285" s="122">
        <v>0</v>
      </c>
      <c r="AB285" s="139">
        <f t="shared" si="30"/>
        <v>0</v>
      </c>
      <c r="AC285" s="19">
        <v>0</v>
      </c>
      <c r="AD285" s="19">
        <v>0</v>
      </c>
      <c r="AE285" s="19">
        <v>0</v>
      </c>
      <c r="AF285" s="19">
        <v>0</v>
      </c>
      <c r="AG285" s="19">
        <v>0</v>
      </c>
      <c r="AH285" s="19">
        <v>0</v>
      </c>
      <c r="AI285" s="22">
        <v>0</v>
      </c>
    </row>
    <row r="286" spans="1:35" x14ac:dyDescent="0.25">
      <c r="A286" s="18" t="s">
        <v>473</v>
      </c>
      <c r="B286" s="19" t="s">
        <v>761</v>
      </c>
      <c r="C286" s="19">
        <v>0</v>
      </c>
      <c r="D286" s="19">
        <v>0</v>
      </c>
      <c r="E286" s="19">
        <v>0</v>
      </c>
      <c r="F286" s="19">
        <v>0</v>
      </c>
      <c r="G286" s="19">
        <v>0</v>
      </c>
      <c r="H286" s="19">
        <v>0</v>
      </c>
      <c r="I286" s="19">
        <v>0</v>
      </c>
      <c r="J286" s="19">
        <v>0</v>
      </c>
      <c r="K286" s="19">
        <v>0</v>
      </c>
      <c r="L286" s="19">
        <v>0</v>
      </c>
      <c r="M286" s="19">
        <v>0</v>
      </c>
      <c r="N286" s="19">
        <v>0</v>
      </c>
      <c r="O286" s="19">
        <v>0</v>
      </c>
      <c r="P286" s="20">
        <f t="shared" si="27"/>
        <v>0</v>
      </c>
      <c r="Q286" s="19">
        <v>0</v>
      </c>
      <c r="R286" s="20">
        <f t="shared" si="28"/>
        <v>0</v>
      </c>
      <c r="S286" s="19">
        <v>0</v>
      </c>
      <c r="T286" s="20">
        <f t="shared" si="29"/>
        <v>0</v>
      </c>
      <c r="U286" s="19">
        <v>0</v>
      </c>
      <c r="V286" s="19">
        <v>0</v>
      </c>
      <c r="W286" s="19">
        <v>0</v>
      </c>
      <c r="X286" s="19">
        <v>0</v>
      </c>
      <c r="Y286" s="20">
        <f t="shared" si="25"/>
        <v>0</v>
      </c>
      <c r="Z286" s="21">
        <f t="shared" si="26"/>
        <v>0</v>
      </c>
      <c r="AA286" s="122">
        <v>0</v>
      </c>
      <c r="AB286" s="139">
        <f t="shared" si="30"/>
        <v>0</v>
      </c>
      <c r="AC286" s="19">
        <v>0</v>
      </c>
      <c r="AD286" s="19">
        <v>0</v>
      </c>
      <c r="AE286" s="19">
        <v>0</v>
      </c>
      <c r="AF286" s="19">
        <v>0</v>
      </c>
      <c r="AG286" s="19">
        <v>0</v>
      </c>
      <c r="AH286" s="19">
        <v>0</v>
      </c>
      <c r="AI286" s="22">
        <v>0</v>
      </c>
    </row>
    <row r="287" spans="1:35" x14ac:dyDescent="0.25">
      <c r="A287" s="18" t="s">
        <v>195</v>
      </c>
      <c r="B287" s="19" t="s">
        <v>762</v>
      </c>
      <c r="C287" s="19">
        <v>0</v>
      </c>
      <c r="D287" s="19">
        <v>0</v>
      </c>
      <c r="E287" s="19">
        <v>0</v>
      </c>
      <c r="F287" s="19">
        <v>0</v>
      </c>
      <c r="G287" s="19">
        <v>0</v>
      </c>
      <c r="H287" s="19">
        <v>0</v>
      </c>
      <c r="I287" s="19">
        <v>0</v>
      </c>
      <c r="J287" s="19">
        <v>0</v>
      </c>
      <c r="K287" s="19">
        <v>0</v>
      </c>
      <c r="L287" s="19">
        <v>0</v>
      </c>
      <c r="M287" s="19">
        <v>0</v>
      </c>
      <c r="N287" s="19">
        <v>0</v>
      </c>
      <c r="O287" s="19">
        <v>0</v>
      </c>
      <c r="P287" s="20">
        <f t="shared" si="27"/>
        <v>0</v>
      </c>
      <c r="Q287" s="19">
        <v>0</v>
      </c>
      <c r="R287" s="20">
        <f t="shared" si="28"/>
        <v>0</v>
      </c>
      <c r="S287" s="19">
        <v>0</v>
      </c>
      <c r="T287" s="20">
        <f t="shared" si="29"/>
        <v>0</v>
      </c>
      <c r="U287" s="19">
        <v>0</v>
      </c>
      <c r="V287" s="19">
        <v>0</v>
      </c>
      <c r="W287" s="19">
        <v>0</v>
      </c>
      <c r="X287" s="19">
        <v>0</v>
      </c>
      <c r="Y287" s="20">
        <f t="shared" si="25"/>
        <v>0</v>
      </c>
      <c r="Z287" s="21">
        <f t="shared" si="26"/>
        <v>0</v>
      </c>
      <c r="AA287" s="122">
        <v>0</v>
      </c>
      <c r="AB287" s="139">
        <f t="shared" si="30"/>
        <v>0</v>
      </c>
      <c r="AC287" s="19">
        <v>0</v>
      </c>
      <c r="AD287" s="19">
        <v>0</v>
      </c>
      <c r="AE287" s="19">
        <v>0</v>
      </c>
      <c r="AF287" s="19">
        <v>0</v>
      </c>
      <c r="AG287" s="19">
        <v>0</v>
      </c>
      <c r="AH287" s="19">
        <v>0</v>
      </c>
      <c r="AI287" s="22">
        <v>0</v>
      </c>
    </row>
    <row r="288" spans="1:35" x14ac:dyDescent="0.25">
      <c r="A288" s="18" t="s">
        <v>81</v>
      </c>
      <c r="B288" s="19" t="s">
        <v>763</v>
      </c>
      <c r="C288" s="19">
        <v>0</v>
      </c>
      <c r="D288" s="19">
        <v>0</v>
      </c>
      <c r="E288" s="19">
        <v>0</v>
      </c>
      <c r="F288" s="19">
        <v>0</v>
      </c>
      <c r="G288" s="19">
        <v>0</v>
      </c>
      <c r="H288" s="19">
        <v>0</v>
      </c>
      <c r="I288" s="19">
        <v>0</v>
      </c>
      <c r="J288" s="19">
        <v>0</v>
      </c>
      <c r="K288" s="19">
        <v>0</v>
      </c>
      <c r="L288" s="19">
        <v>0</v>
      </c>
      <c r="M288" s="19">
        <v>0</v>
      </c>
      <c r="N288" s="19">
        <v>0</v>
      </c>
      <c r="O288" s="19">
        <v>0</v>
      </c>
      <c r="P288" s="20">
        <f t="shared" si="27"/>
        <v>0</v>
      </c>
      <c r="Q288" s="19">
        <v>0</v>
      </c>
      <c r="R288" s="20">
        <f t="shared" si="28"/>
        <v>0</v>
      </c>
      <c r="S288" s="19">
        <v>0</v>
      </c>
      <c r="T288" s="20">
        <f t="shared" si="29"/>
        <v>0</v>
      </c>
      <c r="U288" s="19">
        <v>0</v>
      </c>
      <c r="V288" s="19">
        <v>0</v>
      </c>
      <c r="W288" s="19">
        <v>0</v>
      </c>
      <c r="X288" s="19">
        <v>0</v>
      </c>
      <c r="Y288" s="20">
        <f t="shared" si="25"/>
        <v>0</v>
      </c>
      <c r="Z288" s="21">
        <f t="shared" si="26"/>
        <v>0</v>
      </c>
      <c r="AA288" s="122">
        <v>0</v>
      </c>
      <c r="AB288" s="139">
        <f t="shared" si="30"/>
        <v>0</v>
      </c>
      <c r="AC288" s="19">
        <v>0</v>
      </c>
      <c r="AD288" s="19">
        <v>0</v>
      </c>
      <c r="AE288" s="19">
        <v>0</v>
      </c>
      <c r="AF288" s="19">
        <v>0</v>
      </c>
      <c r="AG288" s="19">
        <v>0</v>
      </c>
      <c r="AH288" s="19">
        <v>0</v>
      </c>
      <c r="AI288" s="22">
        <v>0</v>
      </c>
    </row>
    <row r="289" spans="1:36" x14ac:dyDescent="0.25">
      <c r="A289" s="18" t="s">
        <v>247</v>
      </c>
      <c r="B289" s="19" t="s">
        <v>764</v>
      </c>
      <c r="C289" s="19">
        <v>0</v>
      </c>
      <c r="D289" s="19">
        <v>0</v>
      </c>
      <c r="E289" s="19">
        <v>0</v>
      </c>
      <c r="F289" s="19">
        <v>0</v>
      </c>
      <c r="G289" s="19">
        <v>0</v>
      </c>
      <c r="H289" s="19">
        <v>0</v>
      </c>
      <c r="I289" s="19">
        <v>0</v>
      </c>
      <c r="J289" s="19">
        <v>0</v>
      </c>
      <c r="K289" s="19">
        <v>0</v>
      </c>
      <c r="L289" s="19">
        <v>0</v>
      </c>
      <c r="M289" s="19">
        <v>0</v>
      </c>
      <c r="N289" s="19">
        <v>0</v>
      </c>
      <c r="O289" s="19">
        <v>0</v>
      </c>
      <c r="P289" s="20">
        <f t="shared" si="27"/>
        <v>0</v>
      </c>
      <c r="Q289" s="19">
        <v>0</v>
      </c>
      <c r="R289" s="20">
        <f t="shared" si="28"/>
        <v>0</v>
      </c>
      <c r="S289" s="19">
        <v>0</v>
      </c>
      <c r="T289" s="20">
        <f t="shared" si="29"/>
        <v>0</v>
      </c>
      <c r="U289" s="19">
        <v>0</v>
      </c>
      <c r="V289" s="19">
        <v>0</v>
      </c>
      <c r="W289" s="19">
        <v>0</v>
      </c>
      <c r="X289" s="19">
        <v>0</v>
      </c>
      <c r="Y289" s="20">
        <f t="shared" si="25"/>
        <v>0</v>
      </c>
      <c r="Z289" s="21">
        <f t="shared" si="26"/>
        <v>0</v>
      </c>
      <c r="AA289" s="122">
        <v>0</v>
      </c>
      <c r="AB289" s="139">
        <f t="shared" si="30"/>
        <v>0</v>
      </c>
      <c r="AC289" s="19">
        <v>0</v>
      </c>
      <c r="AD289" s="19">
        <v>0</v>
      </c>
      <c r="AE289" s="19">
        <v>0</v>
      </c>
      <c r="AF289" s="19">
        <v>0</v>
      </c>
      <c r="AG289" s="19">
        <v>0</v>
      </c>
      <c r="AH289" s="19">
        <v>0</v>
      </c>
      <c r="AI289" s="22">
        <v>0</v>
      </c>
    </row>
    <row r="290" spans="1:36" ht="17.399999999999999" x14ac:dyDescent="0.25">
      <c r="A290" s="18" t="s">
        <v>111</v>
      </c>
      <c r="B290" s="19" t="s">
        <v>765</v>
      </c>
      <c r="C290" s="19">
        <v>9202</v>
      </c>
      <c r="D290" s="19">
        <v>0</v>
      </c>
      <c r="E290" s="19">
        <v>0</v>
      </c>
      <c r="F290" s="19">
        <v>0</v>
      </c>
      <c r="G290" s="19">
        <v>0</v>
      </c>
      <c r="H290" s="19">
        <v>0</v>
      </c>
      <c r="I290" s="19">
        <v>0</v>
      </c>
      <c r="J290" s="19">
        <v>133</v>
      </c>
      <c r="K290" s="19">
        <v>5121</v>
      </c>
      <c r="L290" s="19">
        <v>3948</v>
      </c>
      <c r="M290" s="19">
        <v>0</v>
      </c>
      <c r="N290" s="19">
        <v>0</v>
      </c>
      <c r="O290" s="19">
        <v>0</v>
      </c>
      <c r="P290" s="20">
        <f t="shared" si="27"/>
        <v>9202</v>
      </c>
      <c r="Q290" s="19">
        <v>0</v>
      </c>
      <c r="R290" s="20">
        <f t="shared" si="28"/>
        <v>0</v>
      </c>
      <c r="S290" s="19">
        <v>98525</v>
      </c>
      <c r="T290" s="20">
        <f t="shared" si="29"/>
        <v>0</v>
      </c>
      <c r="U290" s="40">
        <v>900</v>
      </c>
      <c r="V290" s="19">
        <v>0</v>
      </c>
      <c r="W290" s="19">
        <v>0</v>
      </c>
      <c r="X290" s="19">
        <v>0</v>
      </c>
      <c r="Y290" s="20">
        <f t="shared" si="25"/>
        <v>-900</v>
      </c>
      <c r="Z290" s="21">
        <v>97625</v>
      </c>
      <c r="AA290" s="113">
        <v>99770</v>
      </c>
      <c r="AB290" s="139">
        <f t="shared" si="30"/>
        <v>2145</v>
      </c>
      <c r="AC290" s="19">
        <v>11112</v>
      </c>
      <c r="AD290" s="19">
        <v>4450</v>
      </c>
      <c r="AE290" s="19">
        <v>0</v>
      </c>
      <c r="AF290" s="19">
        <v>3948</v>
      </c>
      <c r="AG290" s="19">
        <v>0</v>
      </c>
      <c r="AH290" s="19">
        <v>0</v>
      </c>
      <c r="AI290" s="22">
        <v>11614</v>
      </c>
    </row>
    <row r="291" spans="1:36" x14ac:dyDescent="0.25">
      <c r="A291" s="18" t="s">
        <v>207</v>
      </c>
      <c r="B291" s="19" t="s">
        <v>766</v>
      </c>
      <c r="C291" s="19">
        <v>0</v>
      </c>
      <c r="D291" s="19">
        <v>2055</v>
      </c>
      <c r="E291" s="19">
        <v>0</v>
      </c>
      <c r="F291" s="19">
        <v>351</v>
      </c>
      <c r="G291" s="19">
        <v>161</v>
      </c>
      <c r="H291" s="19">
        <v>0</v>
      </c>
      <c r="I291" s="19">
        <v>0</v>
      </c>
      <c r="J291" s="19">
        <v>2584</v>
      </c>
      <c r="K291" s="19">
        <v>12369</v>
      </c>
      <c r="L291" s="19">
        <v>10105</v>
      </c>
      <c r="M291" s="19">
        <v>0</v>
      </c>
      <c r="N291" s="19">
        <v>0</v>
      </c>
      <c r="O291" s="19">
        <v>2485</v>
      </c>
      <c r="P291" s="20">
        <f t="shared" si="27"/>
        <v>30110</v>
      </c>
      <c r="Q291" s="19">
        <v>0</v>
      </c>
      <c r="R291" s="20">
        <f t="shared" si="28"/>
        <v>0</v>
      </c>
      <c r="S291" s="19">
        <v>142010</v>
      </c>
      <c r="T291" s="20">
        <f t="shared" si="29"/>
        <v>2485</v>
      </c>
      <c r="U291" s="19">
        <v>2954</v>
      </c>
      <c r="V291" s="19">
        <v>0</v>
      </c>
      <c r="W291" s="19">
        <v>0</v>
      </c>
      <c r="X291" s="19">
        <v>-2016</v>
      </c>
      <c r="Y291" s="20">
        <f t="shared" si="25"/>
        <v>1547</v>
      </c>
      <c r="Z291" s="21">
        <f t="shared" si="26"/>
        <v>143557</v>
      </c>
      <c r="AA291" s="113">
        <v>181701</v>
      </c>
      <c r="AB291" s="139">
        <f t="shared" si="30"/>
        <v>38144</v>
      </c>
      <c r="AC291" s="19">
        <v>10104</v>
      </c>
      <c r="AD291" s="19">
        <v>13813</v>
      </c>
      <c r="AE291" s="19">
        <v>0</v>
      </c>
      <c r="AF291" s="19">
        <v>10105</v>
      </c>
      <c r="AG291" s="19">
        <v>0</v>
      </c>
      <c r="AH291" s="19">
        <v>0</v>
      </c>
      <c r="AI291" s="22">
        <v>13812</v>
      </c>
    </row>
    <row r="292" spans="1:36" x14ac:dyDescent="0.25">
      <c r="A292" s="18" t="s">
        <v>344</v>
      </c>
      <c r="B292" s="19" t="s">
        <v>767</v>
      </c>
      <c r="C292" s="19">
        <v>0</v>
      </c>
      <c r="D292" s="19">
        <v>0</v>
      </c>
      <c r="E292" s="19">
        <v>0</v>
      </c>
      <c r="F292" s="19">
        <v>0</v>
      </c>
      <c r="G292" s="19">
        <v>0</v>
      </c>
      <c r="H292" s="19">
        <v>0</v>
      </c>
      <c r="I292" s="19">
        <v>0</v>
      </c>
      <c r="J292" s="19">
        <v>0</v>
      </c>
      <c r="K292" s="19">
        <v>0</v>
      </c>
      <c r="L292" s="19">
        <v>0</v>
      </c>
      <c r="M292" s="19">
        <v>0</v>
      </c>
      <c r="N292" s="19">
        <v>0</v>
      </c>
      <c r="O292" s="19">
        <v>0</v>
      </c>
      <c r="P292" s="20">
        <f t="shared" si="27"/>
        <v>0</v>
      </c>
      <c r="Q292" s="19">
        <v>0</v>
      </c>
      <c r="R292" s="20">
        <f t="shared" si="28"/>
        <v>0</v>
      </c>
      <c r="S292" s="19">
        <v>0</v>
      </c>
      <c r="T292" s="20">
        <f t="shared" si="29"/>
        <v>0</v>
      </c>
      <c r="U292" s="19">
        <v>0</v>
      </c>
      <c r="V292" s="19">
        <v>0</v>
      </c>
      <c r="W292" s="19">
        <v>0</v>
      </c>
      <c r="X292" s="19">
        <v>0</v>
      </c>
      <c r="Y292" s="20">
        <f t="shared" si="25"/>
        <v>0</v>
      </c>
      <c r="Z292" s="21">
        <f t="shared" si="26"/>
        <v>0</v>
      </c>
      <c r="AA292" s="122">
        <v>0</v>
      </c>
      <c r="AB292" s="139">
        <f t="shared" si="30"/>
        <v>0</v>
      </c>
      <c r="AC292" s="19">
        <v>0</v>
      </c>
      <c r="AD292" s="19">
        <v>0</v>
      </c>
      <c r="AE292" s="19">
        <v>0</v>
      </c>
      <c r="AF292" s="19">
        <v>0</v>
      </c>
      <c r="AG292" s="19">
        <v>0</v>
      </c>
      <c r="AH292" s="19">
        <v>0</v>
      </c>
      <c r="AI292" s="22">
        <v>0</v>
      </c>
    </row>
    <row r="293" spans="1:36" x14ac:dyDescent="0.25">
      <c r="A293" s="18" t="s">
        <v>54</v>
      </c>
      <c r="B293" s="19" t="s">
        <v>768</v>
      </c>
      <c r="C293" s="19">
        <v>0</v>
      </c>
      <c r="D293" s="19">
        <v>0</v>
      </c>
      <c r="E293" s="19">
        <v>0</v>
      </c>
      <c r="F293" s="19">
        <v>0</v>
      </c>
      <c r="G293" s="19">
        <v>0</v>
      </c>
      <c r="H293" s="19">
        <v>0</v>
      </c>
      <c r="I293" s="19">
        <v>0</v>
      </c>
      <c r="J293" s="19">
        <v>0</v>
      </c>
      <c r="K293" s="19">
        <v>0</v>
      </c>
      <c r="L293" s="19">
        <v>0</v>
      </c>
      <c r="M293" s="19">
        <v>0</v>
      </c>
      <c r="N293" s="19">
        <v>0</v>
      </c>
      <c r="O293" s="19">
        <v>0</v>
      </c>
      <c r="P293" s="20">
        <f t="shared" si="27"/>
        <v>0</v>
      </c>
      <c r="Q293" s="19">
        <v>0</v>
      </c>
      <c r="R293" s="20">
        <f t="shared" si="28"/>
        <v>0</v>
      </c>
      <c r="S293" s="19">
        <v>0</v>
      </c>
      <c r="T293" s="20">
        <f t="shared" si="29"/>
        <v>0</v>
      </c>
      <c r="U293" s="19">
        <v>0</v>
      </c>
      <c r="V293" s="19">
        <v>0</v>
      </c>
      <c r="W293" s="19">
        <v>0</v>
      </c>
      <c r="X293" s="19">
        <v>0</v>
      </c>
      <c r="Y293" s="20">
        <f t="shared" si="25"/>
        <v>0</v>
      </c>
      <c r="Z293" s="21">
        <f t="shared" si="26"/>
        <v>0</v>
      </c>
      <c r="AA293" s="122">
        <v>0</v>
      </c>
      <c r="AB293" s="139">
        <f t="shared" si="30"/>
        <v>0</v>
      </c>
      <c r="AC293" s="19">
        <v>0</v>
      </c>
      <c r="AD293" s="19">
        <v>0</v>
      </c>
      <c r="AE293" s="19">
        <v>0</v>
      </c>
      <c r="AF293" s="19">
        <v>0</v>
      </c>
      <c r="AG293" s="19">
        <v>0</v>
      </c>
      <c r="AH293" s="19">
        <v>0</v>
      </c>
      <c r="AI293" s="22">
        <v>0</v>
      </c>
    </row>
    <row r="294" spans="1:36" x14ac:dyDescent="0.25">
      <c r="A294" s="18" t="s">
        <v>411</v>
      </c>
      <c r="B294" s="19" t="s">
        <v>769</v>
      </c>
      <c r="C294" s="19">
        <v>5308</v>
      </c>
      <c r="D294" s="19">
        <v>0</v>
      </c>
      <c r="E294" s="19">
        <v>0</v>
      </c>
      <c r="F294" s="19">
        <v>0</v>
      </c>
      <c r="G294" s="19">
        <v>0</v>
      </c>
      <c r="H294" s="19">
        <v>0</v>
      </c>
      <c r="I294" s="19">
        <v>0</v>
      </c>
      <c r="J294" s="19">
        <v>196</v>
      </c>
      <c r="K294" s="19">
        <v>0</v>
      </c>
      <c r="L294" s="19">
        <v>5471</v>
      </c>
      <c r="M294" s="19">
        <v>0</v>
      </c>
      <c r="N294" s="19">
        <v>0</v>
      </c>
      <c r="O294" s="19">
        <v>0</v>
      </c>
      <c r="P294" s="20">
        <f t="shared" si="27"/>
        <v>5667</v>
      </c>
      <c r="Q294" s="19">
        <v>0</v>
      </c>
      <c r="R294" s="20">
        <f t="shared" si="28"/>
        <v>0</v>
      </c>
      <c r="S294" s="19">
        <v>198911</v>
      </c>
      <c r="T294" s="20">
        <f t="shared" si="29"/>
        <v>0</v>
      </c>
      <c r="U294" s="19">
        <v>0</v>
      </c>
      <c r="V294" s="19">
        <v>0</v>
      </c>
      <c r="W294" s="19">
        <v>3978</v>
      </c>
      <c r="X294" s="19">
        <v>0</v>
      </c>
      <c r="Y294" s="20">
        <f t="shared" si="25"/>
        <v>-3978</v>
      </c>
      <c r="Z294" s="21">
        <f t="shared" si="26"/>
        <v>194933</v>
      </c>
      <c r="AA294" s="113">
        <v>208507</v>
      </c>
      <c r="AB294" s="139">
        <f t="shared" si="30"/>
        <v>13574</v>
      </c>
      <c r="AC294" s="19">
        <v>0</v>
      </c>
      <c r="AD294" s="19">
        <v>5564</v>
      </c>
      <c r="AE294" s="19">
        <v>0</v>
      </c>
      <c r="AF294" s="19">
        <v>5471</v>
      </c>
      <c r="AG294" s="19">
        <v>0</v>
      </c>
      <c r="AH294" s="19">
        <v>0</v>
      </c>
      <c r="AI294" s="22">
        <v>93</v>
      </c>
    </row>
    <row r="295" spans="1:36" x14ac:dyDescent="0.25">
      <c r="A295" s="18" t="s">
        <v>474</v>
      </c>
      <c r="B295" s="19" t="s">
        <v>770</v>
      </c>
      <c r="C295" s="19">
        <v>0</v>
      </c>
      <c r="D295" s="19">
        <v>8570</v>
      </c>
      <c r="E295" s="19">
        <v>0</v>
      </c>
      <c r="F295" s="19">
        <v>0</v>
      </c>
      <c r="G295" s="19">
        <v>0</v>
      </c>
      <c r="H295" s="19">
        <v>0</v>
      </c>
      <c r="I295" s="19">
        <v>0</v>
      </c>
      <c r="J295" s="19">
        <v>0</v>
      </c>
      <c r="K295" s="19">
        <v>3847</v>
      </c>
      <c r="L295" s="19">
        <v>2058</v>
      </c>
      <c r="M295" s="19">
        <v>0</v>
      </c>
      <c r="N295" s="19">
        <v>0</v>
      </c>
      <c r="O295" s="19">
        <v>0</v>
      </c>
      <c r="P295" s="20">
        <f t="shared" si="27"/>
        <v>14475</v>
      </c>
      <c r="Q295" s="19">
        <v>0</v>
      </c>
      <c r="R295" s="20">
        <f t="shared" si="28"/>
        <v>0</v>
      </c>
      <c r="S295" s="19">
        <v>67383</v>
      </c>
      <c r="T295" s="20">
        <f t="shared" si="29"/>
        <v>0</v>
      </c>
      <c r="U295" s="19">
        <v>0</v>
      </c>
      <c r="V295" s="19">
        <v>0</v>
      </c>
      <c r="W295" s="19">
        <v>0</v>
      </c>
      <c r="X295" s="19">
        <v>0</v>
      </c>
      <c r="Y295" s="20">
        <f t="shared" si="25"/>
        <v>0</v>
      </c>
      <c r="Z295" s="21">
        <f t="shared" si="26"/>
        <v>67383</v>
      </c>
      <c r="AA295" s="113">
        <v>100057</v>
      </c>
      <c r="AB295" s="139">
        <f t="shared" si="30"/>
        <v>32674</v>
      </c>
      <c r="AC295" s="19">
        <v>0</v>
      </c>
      <c r="AD295" s="19">
        <v>0</v>
      </c>
      <c r="AE295" s="19">
        <v>0</v>
      </c>
      <c r="AF295" s="19">
        <v>2058</v>
      </c>
      <c r="AG295" s="19">
        <v>0</v>
      </c>
      <c r="AH295" s="19">
        <v>0</v>
      </c>
      <c r="AI295" s="22">
        <v>0</v>
      </c>
    </row>
    <row r="296" spans="1:36" x14ac:dyDescent="0.25">
      <c r="A296" s="18" t="s">
        <v>220</v>
      </c>
      <c r="B296" s="19" t="s">
        <v>771</v>
      </c>
      <c r="C296" s="19">
        <v>0</v>
      </c>
      <c r="D296" s="19">
        <v>0</v>
      </c>
      <c r="E296" s="19">
        <v>0</v>
      </c>
      <c r="F296" s="19">
        <v>0</v>
      </c>
      <c r="G296" s="19">
        <v>0</v>
      </c>
      <c r="H296" s="19">
        <v>0</v>
      </c>
      <c r="I296" s="19">
        <v>0</v>
      </c>
      <c r="J296" s="19">
        <v>0</v>
      </c>
      <c r="K296" s="19">
        <v>0</v>
      </c>
      <c r="L296" s="19">
        <v>0</v>
      </c>
      <c r="M296" s="19">
        <v>0</v>
      </c>
      <c r="N296" s="19">
        <v>0</v>
      </c>
      <c r="O296" s="19">
        <v>0</v>
      </c>
      <c r="P296" s="20">
        <f t="shared" si="27"/>
        <v>0</v>
      </c>
      <c r="Q296" s="19">
        <v>0</v>
      </c>
      <c r="R296" s="20">
        <f t="shared" si="28"/>
        <v>0</v>
      </c>
      <c r="S296" s="19">
        <v>0</v>
      </c>
      <c r="T296" s="20">
        <f t="shared" si="29"/>
        <v>0</v>
      </c>
      <c r="U296" s="19">
        <v>0</v>
      </c>
      <c r="V296" s="19">
        <v>0</v>
      </c>
      <c r="W296" s="19">
        <v>0</v>
      </c>
      <c r="X296" s="19">
        <v>0</v>
      </c>
      <c r="Y296" s="20">
        <f t="shared" si="25"/>
        <v>0</v>
      </c>
      <c r="Z296" s="21">
        <f t="shared" si="26"/>
        <v>0</v>
      </c>
      <c r="AA296" s="122">
        <v>0</v>
      </c>
      <c r="AB296" s="139">
        <f t="shared" si="30"/>
        <v>0</v>
      </c>
      <c r="AC296" s="19">
        <v>0</v>
      </c>
      <c r="AD296" s="19">
        <v>0</v>
      </c>
      <c r="AE296" s="19">
        <v>0</v>
      </c>
      <c r="AF296" s="19">
        <v>0</v>
      </c>
      <c r="AG296" s="19">
        <v>0</v>
      </c>
      <c r="AH296" s="19">
        <v>0</v>
      </c>
      <c r="AI296" s="22">
        <v>0</v>
      </c>
    </row>
    <row r="297" spans="1:36" x14ac:dyDescent="0.25">
      <c r="A297" s="18" t="s">
        <v>158</v>
      </c>
      <c r="B297" s="19" t="s">
        <v>772</v>
      </c>
      <c r="C297" s="19">
        <v>8159</v>
      </c>
      <c r="D297" s="19">
        <v>0</v>
      </c>
      <c r="E297" s="19">
        <v>0</v>
      </c>
      <c r="F297" s="19">
        <v>11</v>
      </c>
      <c r="G297" s="19">
        <v>0</v>
      </c>
      <c r="H297" s="19">
        <v>0</v>
      </c>
      <c r="I297" s="19">
        <v>0</v>
      </c>
      <c r="J297" s="19">
        <v>671</v>
      </c>
      <c r="K297" s="19">
        <v>0</v>
      </c>
      <c r="L297" s="19">
        <v>7477</v>
      </c>
      <c r="M297" s="19">
        <v>0</v>
      </c>
      <c r="N297" s="19">
        <v>0</v>
      </c>
      <c r="O297" s="19">
        <v>0</v>
      </c>
      <c r="P297" s="20">
        <f t="shared" si="27"/>
        <v>8159</v>
      </c>
      <c r="Q297" s="19">
        <v>0</v>
      </c>
      <c r="R297" s="20">
        <f t="shared" si="28"/>
        <v>0</v>
      </c>
      <c r="S297" s="19">
        <v>122158</v>
      </c>
      <c r="T297" s="20">
        <f t="shared" si="29"/>
        <v>0</v>
      </c>
      <c r="U297" s="19">
        <v>0</v>
      </c>
      <c r="V297" s="19">
        <v>0</v>
      </c>
      <c r="W297" s="19">
        <v>0</v>
      </c>
      <c r="X297" s="19">
        <v>0</v>
      </c>
      <c r="Y297" s="20">
        <f t="shared" si="25"/>
        <v>0</v>
      </c>
      <c r="Z297" s="21">
        <f t="shared" si="26"/>
        <v>122158</v>
      </c>
      <c r="AA297" s="113">
        <v>122158</v>
      </c>
      <c r="AB297" s="139">
        <f t="shared" si="30"/>
        <v>0</v>
      </c>
      <c r="AC297" s="19">
        <v>1511</v>
      </c>
      <c r="AD297" s="19">
        <v>5966</v>
      </c>
      <c r="AE297" s="19">
        <v>12</v>
      </c>
      <c r="AF297" s="19">
        <v>7477</v>
      </c>
      <c r="AG297" s="19">
        <v>0</v>
      </c>
      <c r="AH297" s="19">
        <v>0</v>
      </c>
      <c r="AI297" s="22">
        <v>12</v>
      </c>
    </row>
    <row r="298" spans="1:36" x14ac:dyDescent="0.25">
      <c r="A298" s="18" t="s">
        <v>314</v>
      </c>
      <c r="B298" s="19" t="s">
        <v>773</v>
      </c>
      <c r="C298" s="19">
        <v>0</v>
      </c>
      <c r="D298" s="19">
        <v>0</v>
      </c>
      <c r="E298" s="19">
        <v>0</v>
      </c>
      <c r="F298" s="19">
        <v>0</v>
      </c>
      <c r="G298" s="19">
        <v>0</v>
      </c>
      <c r="H298" s="19">
        <v>0</v>
      </c>
      <c r="I298" s="19">
        <v>0</v>
      </c>
      <c r="J298" s="19">
        <v>0</v>
      </c>
      <c r="K298" s="19">
        <v>0</v>
      </c>
      <c r="L298" s="19">
        <v>0</v>
      </c>
      <c r="M298" s="19">
        <v>0</v>
      </c>
      <c r="N298" s="19">
        <v>0</v>
      </c>
      <c r="O298" s="19">
        <v>0</v>
      </c>
      <c r="P298" s="20">
        <f t="shared" si="27"/>
        <v>0</v>
      </c>
      <c r="Q298" s="19">
        <v>0</v>
      </c>
      <c r="R298" s="20">
        <f t="shared" si="28"/>
        <v>0</v>
      </c>
      <c r="S298" s="19">
        <v>0</v>
      </c>
      <c r="T298" s="20">
        <f t="shared" si="29"/>
        <v>0</v>
      </c>
      <c r="U298" s="19">
        <v>0</v>
      </c>
      <c r="V298" s="19">
        <v>0</v>
      </c>
      <c r="W298" s="19">
        <v>0</v>
      </c>
      <c r="X298" s="19">
        <v>0</v>
      </c>
      <c r="Y298" s="20">
        <f t="shared" si="25"/>
        <v>0</v>
      </c>
      <c r="Z298" s="21">
        <f t="shared" si="26"/>
        <v>0</v>
      </c>
      <c r="AA298" s="122">
        <v>0</v>
      </c>
      <c r="AB298" s="139">
        <f t="shared" si="30"/>
        <v>0</v>
      </c>
      <c r="AC298" s="19">
        <v>0</v>
      </c>
      <c r="AD298" s="19">
        <v>0</v>
      </c>
      <c r="AE298" s="19">
        <v>0</v>
      </c>
      <c r="AF298" s="19">
        <v>0</v>
      </c>
      <c r="AG298" s="19">
        <v>0</v>
      </c>
      <c r="AH298" s="19">
        <v>0</v>
      </c>
      <c r="AI298" s="22">
        <v>0</v>
      </c>
    </row>
    <row r="299" spans="1:36" x14ac:dyDescent="0.25">
      <c r="A299" s="18" t="s">
        <v>375</v>
      </c>
      <c r="B299" s="19" t="s">
        <v>774</v>
      </c>
      <c r="C299" s="19">
        <v>0</v>
      </c>
      <c r="D299" s="19">
        <v>0</v>
      </c>
      <c r="E299" s="19">
        <v>0</v>
      </c>
      <c r="F299" s="19">
        <v>0</v>
      </c>
      <c r="G299" s="19">
        <v>0</v>
      </c>
      <c r="H299" s="19">
        <v>0</v>
      </c>
      <c r="I299" s="19">
        <v>0</v>
      </c>
      <c r="J299" s="19">
        <v>0</v>
      </c>
      <c r="K299" s="19">
        <v>0</v>
      </c>
      <c r="L299" s="19">
        <v>0</v>
      </c>
      <c r="M299" s="19">
        <v>0</v>
      </c>
      <c r="N299" s="19">
        <v>0</v>
      </c>
      <c r="O299" s="19">
        <v>0</v>
      </c>
      <c r="P299" s="20">
        <f t="shared" si="27"/>
        <v>0</v>
      </c>
      <c r="Q299" s="19">
        <v>0</v>
      </c>
      <c r="R299" s="20">
        <f t="shared" si="28"/>
        <v>0</v>
      </c>
      <c r="S299" s="19">
        <v>0</v>
      </c>
      <c r="T299" s="20">
        <f t="shared" si="29"/>
        <v>0</v>
      </c>
      <c r="U299" s="19">
        <v>0</v>
      </c>
      <c r="V299" s="19">
        <v>0</v>
      </c>
      <c r="W299" s="19">
        <v>0</v>
      </c>
      <c r="X299" s="19">
        <v>0</v>
      </c>
      <c r="Y299" s="20">
        <f t="shared" si="25"/>
        <v>0</v>
      </c>
      <c r="Z299" s="21">
        <f t="shared" si="26"/>
        <v>0</v>
      </c>
      <c r="AA299" s="122">
        <v>0</v>
      </c>
      <c r="AB299" s="139">
        <f t="shared" si="30"/>
        <v>0</v>
      </c>
      <c r="AC299" s="19">
        <v>0</v>
      </c>
      <c r="AD299" s="19">
        <v>0</v>
      </c>
      <c r="AE299" s="19">
        <v>0</v>
      </c>
      <c r="AF299" s="19">
        <v>0</v>
      </c>
      <c r="AG299" s="19">
        <v>0</v>
      </c>
      <c r="AH299" s="19">
        <v>0</v>
      </c>
      <c r="AI299" s="22">
        <v>0</v>
      </c>
    </row>
    <row r="300" spans="1:36" x14ac:dyDescent="0.25">
      <c r="A300" s="18" t="s">
        <v>376</v>
      </c>
      <c r="B300" s="19" t="s">
        <v>775</v>
      </c>
      <c r="C300" s="19">
        <v>0</v>
      </c>
      <c r="D300" s="19">
        <v>0</v>
      </c>
      <c r="E300" s="19">
        <v>0</v>
      </c>
      <c r="F300" s="19">
        <v>0</v>
      </c>
      <c r="G300" s="19">
        <v>0</v>
      </c>
      <c r="H300" s="19">
        <v>0</v>
      </c>
      <c r="I300" s="19">
        <v>0</v>
      </c>
      <c r="J300" s="19">
        <v>0</v>
      </c>
      <c r="K300" s="19">
        <v>0</v>
      </c>
      <c r="L300" s="19">
        <v>0</v>
      </c>
      <c r="M300" s="19">
        <v>0</v>
      </c>
      <c r="N300" s="19">
        <v>0</v>
      </c>
      <c r="O300" s="19">
        <v>0</v>
      </c>
      <c r="P300" s="20">
        <f t="shared" si="27"/>
        <v>0</v>
      </c>
      <c r="Q300" s="19">
        <v>0</v>
      </c>
      <c r="R300" s="20">
        <f t="shared" si="28"/>
        <v>0</v>
      </c>
      <c r="S300" s="19">
        <v>0</v>
      </c>
      <c r="T300" s="20">
        <f t="shared" si="29"/>
        <v>0</v>
      </c>
      <c r="U300" s="19">
        <v>0</v>
      </c>
      <c r="V300" s="19">
        <v>0</v>
      </c>
      <c r="W300" s="19">
        <v>0</v>
      </c>
      <c r="X300" s="19">
        <v>0</v>
      </c>
      <c r="Y300" s="20">
        <f t="shared" si="25"/>
        <v>0</v>
      </c>
      <c r="Z300" s="21">
        <f t="shared" si="26"/>
        <v>0</v>
      </c>
      <c r="AA300" s="122">
        <v>0</v>
      </c>
      <c r="AB300" s="139">
        <f t="shared" si="30"/>
        <v>0</v>
      </c>
      <c r="AC300" s="19">
        <v>0</v>
      </c>
      <c r="AD300" s="19">
        <v>0</v>
      </c>
      <c r="AE300" s="19">
        <v>0</v>
      </c>
      <c r="AF300" s="19">
        <v>0</v>
      </c>
      <c r="AG300" s="19">
        <v>0</v>
      </c>
      <c r="AH300" s="19">
        <v>0</v>
      </c>
      <c r="AI300" s="22">
        <v>0</v>
      </c>
    </row>
    <row r="301" spans="1:36" x14ac:dyDescent="0.25">
      <c r="A301" s="18" t="s">
        <v>233</v>
      </c>
      <c r="B301" s="19" t="s">
        <v>776</v>
      </c>
      <c r="C301" s="19">
        <v>0</v>
      </c>
      <c r="D301" s="19">
        <v>0</v>
      </c>
      <c r="E301" s="19">
        <v>0</v>
      </c>
      <c r="F301" s="19">
        <v>0</v>
      </c>
      <c r="G301" s="19">
        <v>0</v>
      </c>
      <c r="H301" s="19">
        <v>0</v>
      </c>
      <c r="I301" s="19">
        <v>0</v>
      </c>
      <c r="J301" s="19">
        <v>0</v>
      </c>
      <c r="K301" s="19">
        <v>0</v>
      </c>
      <c r="L301" s="19">
        <v>1264</v>
      </c>
      <c r="M301" s="19">
        <v>0</v>
      </c>
      <c r="N301" s="19">
        <v>0</v>
      </c>
      <c r="O301" s="19">
        <v>0</v>
      </c>
      <c r="P301" s="20">
        <f t="shared" si="27"/>
        <v>1264</v>
      </c>
      <c r="Q301" s="19">
        <v>0</v>
      </c>
      <c r="R301" s="20">
        <f t="shared" si="28"/>
        <v>0</v>
      </c>
      <c r="S301" s="19">
        <v>23898</v>
      </c>
      <c r="T301" s="20">
        <f t="shared" si="29"/>
        <v>0</v>
      </c>
      <c r="U301" s="19">
        <v>883</v>
      </c>
      <c r="V301" s="19">
        <v>0</v>
      </c>
      <c r="W301" s="19">
        <v>0</v>
      </c>
      <c r="X301" s="19">
        <v>0</v>
      </c>
      <c r="Y301" s="20">
        <f t="shared" si="25"/>
        <v>-883</v>
      </c>
      <c r="Z301" s="21">
        <f t="shared" si="26"/>
        <v>23015</v>
      </c>
      <c r="AA301" s="113">
        <v>28420</v>
      </c>
      <c r="AB301" s="139">
        <f t="shared" si="30"/>
        <v>5405</v>
      </c>
      <c r="AC301" s="19">
        <v>255</v>
      </c>
      <c r="AD301" s="19">
        <v>1459</v>
      </c>
      <c r="AE301" s="19">
        <v>0</v>
      </c>
      <c r="AF301" s="19">
        <v>1264</v>
      </c>
      <c r="AG301" s="19">
        <v>0</v>
      </c>
      <c r="AH301" s="19">
        <v>0</v>
      </c>
      <c r="AI301" s="22">
        <v>450</v>
      </c>
    </row>
    <row r="302" spans="1:36" s="116" customFormat="1" x14ac:dyDescent="0.25">
      <c r="A302" s="111" t="s">
        <v>234</v>
      </c>
      <c r="B302" s="112" t="s">
        <v>777</v>
      </c>
      <c r="C302" s="112">
        <v>0</v>
      </c>
      <c r="D302" s="112">
        <v>0</v>
      </c>
      <c r="E302" s="112">
        <v>0</v>
      </c>
      <c r="F302" s="112">
        <v>0</v>
      </c>
      <c r="G302" s="112">
        <v>0</v>
      </c>
      <c r="H302" s="112">
        <v>0</v>
      </c>
      <c r="I302" s="112">
        <v>0</v>
      </c>
      <c r="J302" s="112">
        <v>0</v>
      </c>
      <c r="K302" s="112">
        <v>0</v>
      </c>
      <c r="L302" s="112">
        <v>0</v>
      </c>
      <c r="M302" s="112">
        <v>0</v>
      </c>
      <c r="N302" s="112">
        <v>0</v>
      </c>
      <c r="O302" s="112">
        <v>0</v>
      </c>
      <c r="P302" s="20">
        <f t="shared" si="27"/>
        <v>0</v>
      </c>
      <c r="Q302" s="112">
        <v>41785</v>
      </c>
      <c r="R302" s="20">
        <f t="shared" si="28"/>
        <v>41785</v>
      </c>
      <c r="S302" s="112">
        <v>0</v>
      </c>
      <c r="T302" s="20">
        <f t="shared" si="29"/>
        <v>0</v>
      </c>
      <c r="U302" s="112">
        <v>0</v>
      </c>
      <c r="V302" s="112">
        <v>0</v>
      </c>
      <c r="W302" s="112">
        <v>0</v>
      </c>
      <c r="X302" s="112">
        <v>0</v>
      </c>
      <c r="Y302" s="20">
        <f t="shared" si="25"/>
        <v>0</v>
      </c>
      <c r="Z302" s="21">
        <f t="shared" si="26"/>
        <v>0</v>
      </c>
      <c r="AA302" s="113">
        <v>0</v>
      </c>
      <c r="AB302" s="139">
        <f t="shared" si="30"/>
        <v>0</v>
      </c>
      <c r="AC302" s="112">
        <v>0</v>
      </c>
      <c r="AD302" s="112">
        <v>0</v>
      </c>
      <c r="AE302" s="112">
        <v>0</v>
      </c>
      <c r="AF302" s="112">
        <v>0</v>
      </c>
      <c r="AG302" s="112">
        <v>0</v>
      </c>
      <c r="AH302" s="112">
        <v>0</v>
      </c>
      <c r="AI302" s="114">
        <v>0</v>
      </c>
      <c r="AJ302" s="115"/>
    </row>
    <row r="303" spans="1:36" x14ac:dyDescent="0.25">
      <c r="A303" s="18" t="s">
        <v>244</v>
      </c>
      <c r="B303" s="19" t="s">
        <v>778</v>
      </c>
      <c r="C303" s="19">
        <v>0</v>
      </c>
      <c r="D303" s="19">
        <v>0</v>
      </c>
      <c r="E303" s="19">
        <v>0</v>
      </c>
      <c r="F303" s="19">
        <v>0</v>
      </c>
      <c r="G303" s="19">
        <v>0</v>
      </c>
      <c r="H303" s="19">
        <v>0</v>
      </c>
      <c r="I303" s="19">
        <v>0</v>
      </c>
      <c r="J303" s="19">
        <v>0</v>
      </c>
      <c r="K303" s="19">
        <v>0</v>
      </c>
      <c r="L303" s="19">
        <v>0</v>
      </c>
      <c r="M303" s="19">
        <v>0</v>
      </c>
      <c r="N303" s="19">
        <v>0</v>
      </c>
      <c r="O303" s="19">
        <v>0</v>
      </c>
      <c r="P303" s="20">
        <f t="shared" si="27"/>
        <v>0</v>
      </c>
      <c r="Q303" s="19">
        <v>0</v>
      </c>
      <c r="R303" s="20">
        <f t="shared" si="28"/>
        <v>0</v>
      </c>
      <c r="S303" s="19">
        <v>0</v>
      </c>
      <c r="T303" s="20">
        <f t="shared" si="29"/>
        <v>0</v>
      </c>
      <c r="U303" s="19">
        <v>0</v>
      </c>
      <c r="V303" s="19">
        <v>0</v>
      </c>
      <c r="W303" s="19">
        <v>0</v>
      </c>
      <c r="X303" s="19">
        <v>0</v>
      </c>
      <c r="Y303" s="20">
        <f t="shared" si="25"/>
        <v>0</v>
      </c>
      <c r="Z303" s="21">
        <f t="shared" si="26"/>
        <v>0</v>
      </c>
      <c r="AA303" s="122">
        <v>0</v>
      </c>
      <c r="AB303" s="139">
        <f t="shared" si="30"/>
        <v>0</v>
      </c>
      <c r="AC303" s="19">
        <v>0</v>
      </c>
      <c r="AD303" s="19">
        <v>0</v>
      </c>
      <c r="AE303" s="19">
        <v>0</v>
      </c>
      <c r="AF303" s="19">
        <v>0</v>
      </c>
      <c r="AG303" s="19">
        <v>0</v>
      </c>
      <c r="AH303" s="19">
        <v>0</v>
      </c>
      <c r="AI303" s="22">
        <v>0</v>
      </c>
    </row>
    <row r="304" spans="1:36" x14ac:dyDescent="0.25">
      <c r="A304" s="18" t="s">
        <v>335</v>
      </c>
      <c r="B304" s="19" t="s">
        <v>779</v>
      </c>
      <c r="C304" s="19">
        <v>0</v>
      </c>
      <c r="D304" s="19">
        <v>0</v>
      </c>
      <c r="E304" s="19">
        <v>0</v>
      </c>
      <c r="F304" s="19">
        <v>0</v>
      </c>
      <c r="G304" s="19">
        <v>0</v>
      </c>
      <c r="H304" s="19">
        <v>0</v>
      </c>
      <c r="I304" s="19">
        <v>0</v>
      </c>
      <c r="J304" s="19">
        <v>0</v>
      </c>
      <c r="K304" s="19">
        <v>0</v>
      </c>
      <c r="L304" s="19">
        <v>0</v>
      </c>
      <c r="M304" s="19">
        <v>0</v>
      </c>
      <c r="N304" s="19">
        <v>0</v>
      </c>
      <c r="O304" s="19">
        <v>0</v>
      </c>
      <c r="P304" s="20">
        <f t="shared" si="27"/>
        <v>0</v>
      </c>
      <c r="Q304" s="19">
        <v>0</v>
      </c>
      <c r="R304" s="20">
        <f t="shared" si="28"/>
        <v>0</v>
      </c>
      <c r="S304" s="19">
        <v>0</v>
      </c>
      <c r="T304" s="20">
        <f t="shared" si="29"/>
        <v>0</v>
      </c>
      <c r="U304" s="19">
        <v>0</v>
      </c>
      <c r="V304" s="19">
        <v>0</v>
      </c>
      <c r="W304" s="19">
        <v>0</v>
      </c>
      <c r="X304" s="19">
        <v>0</v>
      </c>
      <c r="Y304" s="20">
        <f t="shared" si="25"/>
        <v>0</v>
      </c>
      <c r="Z304" s="21">
        <f t="shared" si="26"/>
        <v>0</v>
      </c>
      <c r="AA304" s="122">
        <v>0</v>
      </c>
      <c r="AB304" s="139">
        <f t="shared" si="30"/>
        <v>0</v>
      </c>
      <c r="AC304" s="19">
        <v>0</v>
      </c>
      <c r="AD304" s="19">
        <v>0</v>
      </c>
      <c r="AE304" s="19">
        <v>0</v>
      </c>
      <c r="AF304" s="19">
        <v>0</v>
      </c>
      <c r="AG304" s="19">
        <v>0</v>
      </c>
      <c r="AH304" s="19">
        <v>0</v>
      </c>
      <c r="AI304" s="22">
        <v>0</v>
      </c>
    </row>
    <row r="305" spans="1:35" x14ac:dyDescent="0.25">
      <c r="A305" s="18" t="s">
        <v>82</v>
      </c>
      <c r="B305" s="19" t="s">
        <v>780</v>
      </c>
      <c r="C305" s="19">
        <v>0</v>
      </c>
      <c r="D305" s="19">
        <v>0</v>
      </c>
      <c r="E305" s="19">
        <v>0</v>
      </c>
      <c r="F305" s="19">
        <v>0</v>
      </c>
      <c r="G305" s="19">
        <v>0</v>
      </c>
      <c r="H305" s="19">
        <v>0</v>
      </c>
      <c r="I305" s="19">
        <v>0</v>
      </c>
      <c r="J305" s="19">
        <v>0</v>
      </c>
      <c r="K305" s="19">
        <v>0</v>
      </c>
      <c r="L305" s="19">
        <v>0</v>
      </c>
      <c r="M305" s="19">
        <v>0</v>
      </c>
      <c r="N305" s="19">
        <v>0</v>
      </c>
      <c r="O305" s="19">
        <v>0</v>
      </c>
      <c r="P305" s="20">
        <f t="shared" si="27"/>
        <v>0</v>
      </c>
      <c r="Q305" s="19">
        <v>0</v>
      </c>
      <c r="R305" s="20">
        <f t="shared" si="28"/>
        <v>0</v>
      </c>
      <c r="S305" s="19">
        <v>0</v>
      </c>
      <c r="T305" s="20">
        <f t="shared" si="29"/>
        <v>0</v>
      </c>
      <c r="U305" s="19">
        <v>0</v>
      </c>
      <c r="V305" s="19">
        <v>0</v>
      </c>
      <c r="W305" s="19">
        <v>0</v>
      </c>
      <c r="X305" s="19">
        <v>0</v>
      </c>
      <c r="Y305" s="20">
        <f t="shared" si="25"/>
        <v>0</v>
      </c>
      <c r="Z305" s="21">
        <f t="shared" si="26"/>
        <v>0</v>
      </c>
      <c r="AA305" s="122">
        <v>0</v>
      </c>
      <c r="AB305" s="139">
        <f t="shared" si="30"/>
        <v>0</v>
      </c>
      <c r="AC305" s="19">
        <v>0</v>
      </c>
      <c r="AD305" s="19">
        <v>0</v>
      </c>
      <c r="AE305" s="19">
        <v>0</v>
      </c>
      <c r="AF305" s="19">
        <v>0</v>
      </c>
      <c r="AG305" s="19">
        <v>0</v>
      </c>
      <c r="AH305" s="19">
        <v>0</v>
      </c>
      <c r="AI305" s="22">
        <v>0</v>
      </c>
    </row>
    <row r="306" spans="1:35" ht="17.399999999999999" x14ac:dyDescent="0.25">
      <c r="A306" s="18" t="s">
        <v>467</v>
      </c>
      <c r="B306" s="19" t="s">
        <v>781</v>
      </c>
      <c r="C306" s="19">
        <v>0</v>
      </c>
      <c r="D306" s="19">
        <v>0</v>
      </c>
      <c r="E306" s="19">
        <v>0</v>
      </c>
      <c r="F306" s="19">
        <v>16</v>
      </c>
      <c r="G306" s="19">
        <v>506</v>
      </c>
      <c r="H306" s="19">
        <v>0</v>
      </c>
      <c r="I306" s="19">
        <v>0</v>
      </c>
      <c r="J306" s="19">
        <v>691</v>
      </c>
      <c r="K306" s="19">
        <v>8437</v>
      </c>
      <c r="L306" s="19">
        <v>16942</v>
      </c>
      <c r="M306" s="19">
        <v>0</v>
      </c>
      <c r="N306" s="19">
        <v>0</v>
      </c>
      <c r="O306" s="19">
        <v>0</v>
      </c>
      <c r="P306" s="20">
        <f t="shared" si="27"/>
        <v>26592</v>
      </c>
      <c r="Q306" s="19">
        <v>0</v>
      </c>
      <c r="R306" s="20">
        <f t="shared" si="28"/>
        <v>0</v>
      </c>
      <c r="S306" s="39">
        <v>304125</v>
      </c>
      <c r="T306" s="20">
        <f t="shared" si="29"/>
        <v>0</v>
      </c>
      <c r="U306" s="19">
        <v>0</v>
      </c>
      <c r="V306" s="19">
        <v>0</v>
      </c>
      <c r="W306" s="19">
        <v>0</v>
      </c>
      <c r="X306" s="19">
        <v>0</v>
      </c>
      <c r="Y306" s="20">
        <f t="shared" si="25"/>
        <v>0</v>
      </c>
      <c r="Z306" s="21">
        <f t="shared" si="26"/>
        <v>304125</v>
      </c>
      <c r="AA306" s="113">
        <v>336623</v>
      </c>
      <c r="AB306" s="139">
        <f t="shared" si="30"/>
        <v>32498</v>
      </c>
      <c r="AC306" s="19">
        <v>0</v>
      </c>
      <c r="AD306" s="19">
        <v>0</v>
      </c>
      <c r="AE306" s="19">
        <v>0</v>
      </c>
      <c r="AF306" s="19">
        <v>16942</v>
      </c>
      <c r="AG306" s="19">
        <v>0</v>
      </c>
      <c r="AH306" s="19">
        <v>0</v>
      </c>
      <c r="AI306" s="22">
        <v>0</v>
      </c>
    </row>
    <row r="307" spans="1:35" x14ac:dyDescent="0.25">
      <c r="A307" s="18" t="s">
        <v>55</v>
      </c>
      <c r="B307" s="19" t="s">
        <v>782</v>
      </c>
      <c r="C307" s="19">
        <v>3832</v>
      </c>
      <c r="D307" s="19">
        <v>139</v>
      </c>
      <c r="E307" s="19">
        <v>0</v>
      </c>
      <c r="F307" s="19">
        <v>0</v>
      </c>
      <c r="G307" s="19">
        <v>0</v>
      </c>
      <c r="H307" s="19">
        <v>0</v>
      </c>
      <c r="I307" s="19">
        <v>0</v>
      </c>
      <c r="J307" s="19">
        <v>0</v>
      </c>
      <c r="K307" s="19">
        <v>1029</v>
      </c>
      <c r="L307" s="19">
        <v>2664</v>
      </c>
      <c r="M307" s="19">
        <v>0</v>
      </c>
      <c r="N307" s="19">
        <v>0</v>
      </c>
      <c r="O307" s="19">
        <v>0</v>
      </c>
      <c r="P307" s="20">
        <f t="shared" si="27"/>
        <v>3832</v>
      </c>
      <c r="Q307" s="19">
        <v>0</v>
      </c>
      <c r="R307" s="20">
        <f t="shared" si="28"/>
        <v>0</v>
      </c>
      <c r="S307" s="19">
        <v>78314</v>
      </c>
      <c r="T307" s="20">
        <f t="shared" si="29"/>
        <v>0</v>
      </c>
      <c r="U307" s="19">
        <v>4100</v>
      </c>
      <c r="V307" s="19">
        <v>0</v>
      </c>
      <c r="W307" s="19">
        <v>0</v>
      </c>
      <c r="X307" s="19">
        <v>0</v>
      </c>
      <c r="Y307" s="20">
        <f t="shared" si="25"/>
        <v>-4100</v>
      </c>
      <c r="Z307" s="21">
        <f t="shared" si="26"/>
        <v>74214</v>
      </c>
      <c r="AA307" s="113">
        <v>82906</v>
      </c>
      <c r="AB307" s="139">
        <f t="shared" si="30"/>
        <v>8692</v>
      </c>
      <c r="AC307" s="19">
        <v>2776</v>
      </c>
      <c r="AD307" s="19">
        <v>-1746</v>
      </c>
      <c r="AE307" s="19">
        <v>-1028</v>
      </c>
      <c r="AF307" s="19">
        <v>2664</v>
      </c>
      <c r="AG307" s="19">
        <v>0</v>
      </c>
      <c r="AH307" s="19">
        <v>0</v>
      </c>
      <c r="AI307" s="22">
        <v>2886</v>
      </c>
    </row>
    <row r="308" spans="1:35" x14ac:dyDescent="0.25">
      <c r="A308" s="18" t="s">
        <v>112</v>
      </c>
      <c r="B308" s="19" t="s">
        <v>783</v>
      </c>
      <c r="C308" s="19">
        <v>0</v>
      </c>
      <c r="D308" s="19">
        <v>0</v>
      </c>
      <c r="E308" s="19">
        <v>0</v>
      </c>
      <c r="F308" s="19">
        <v>0</v>
      </c>
      <c r="G308" s="19">
        <v>0</v>
      </c>
      <c r="H308" s="19">
        <v>0</v>
      </c>
      <c r="I308" s="19">
        <v>0</v>
      </c>
      <c r="J308" s="19">
        <v>0</v>
      </c>
      <c r="K308" s="19">
        <v>738</v>
      </c>
      <c r="L308" s="19">
        <v>2780</v>
      </c>
      <c r="M308" s="19">
        <v>0</v>
      </c>
      <c r="N308" s="19">
        <v>0</v>
      </c>
      <c r="O308" s="19">
        <v>0</v>
      </c>
      <c r="P308" s="20">
        <f t="shared" si="27"/>
        <v>3518</v>
      </c>
      <c r="Q308" s="19">
        <v>0</v>
      </c>
      <c r="R308" s="20">
        <f t="shared" si="28"/>
        <v>0</v>
      </c>
      <c r="S308" s="19">
        <v>103292</v>
      </c>
      <c r="T308" s="20">
        <f t="shared" si="29"/>
        <v>0</v>
      </c>
      <c r="U308" s="19">
        <v>0</v>
      </c>
      <c r="V308" s="19">
        <v>0</v>
      </c>
      <c r="W308" s="19">
        <v>0</v>
      </c>
      <c r="X308" s="19">
        <v>0</v>
      </c>
      <c r="Y308" s="20">
        <f t="shared" si="25"/>
        <v>0</v>
      </c>
      <c r="Z308" s="21">
        <f t="shared" si="26"/>
        <v>103292</v>
      </c>
      <c r="AA308" s="113">
        <v>103647</v>
      </c>
      <c r="AB308" s="139">
        <f t="shared" si="30"/>
        <v>355</v>
      </c>
      <c r="AC308" s="19">
        <v>780</v>
      </c>
      <c r="AD308" s="19">
        <v>0</v>
      </c>
      <c r="AE308" s="19">
        <v>3304</v>
      </c>
      <c r="AF308" s="19">
        <v>2780</v>
      </c>
      <c r="AG308" s="19">
        <v>0</v>
      </c>
      <c r="AH308" s="19">
        <v>0</v>
      </c>
      <c r="AI308" s="22">
        <v>1304</v>
      </c>
    </row>
    <row r="309" spans="1:35" x14ac:dyDescent="0.25">
      <c r="A309" s="18" t="s">
        <v>151</v>
      </c>
      <c r="B309" s="19" t="s">
        <v>784</v>
      </c>
      <c r="C309" s="19">
        <v>0</v>
      </c>
      <c r="D309" s="19">
        <v>0</v>
      </c>
      <c r="E309" s="19">
        <v>0</v>
      </c>
      <c r="F309" s="19">
        <v>0</v>
      </c>
      <c r="G309" s="19">
        <v>0</v>
      </c>
      <c r="H309" s="19">
        <v>0</v>
      </c>
      <c r="I309" s="19">
        <v>0</v>
      </c>
      <c r="J309" s="19">
        <v>0</v>
      </c>
      <c r="K309" s="19">
        <v>0</v>
      </c>
      <c r="L309" s="19">
        <v>0</v>
      </c>
      <c r="M309" s="19">
        <v>0</v>
      </c>
      <c r="N309" s="19">
        <v>0</v>
      </c>
      <c r="O309" s="19">
        <v>0</v>
      </c>
      <c r="P309" s="20">
        <f t="shared" si="27"/>
        <v>0</v>
      </c>
      <c r="Q309" s="19">
        <v>0</v>
      </c>
      <c r="R309" s="20">
        <f t="shared" si="28"/>
        <v>0</v>
      </c>
      <c r="S309" s="19">
        <v>0</v>
      </c>
      <c r="T309" s="20">
        <f t="shared" si="29"/>
        <v>0</v>
      </c>
      <c r="U309" s="19">
        <v>0</v>
      </c>
      <c r="V309" s="19">
        <v>0</v>
      </c>
      <c r="W309" s="19">
        <v>0</v>
      </c>
      <c r="X309" s="19">
        <v>0</v>
      </c>
      <c r="Y309" s="20">
        <f t="shared" si="25"/>
        <v>0</v>
      </c>
      <c r="Z309" s="21">
        <f t="shared" si="26"/>
        <v>0</v>
      </c>
      <c r="AA309" s="122">
        <v>0</v>
      </c>
      <c r="AB309" s="139">
        <f t="shared" si="30"/>
        <v>0</v>
      </c>
      <c r="AC309" s="19">
        <v>0</v>
      </c>
      <c r="AD309" s="19">
        <v>0</v>
      </c>
      <c r="AE309" s="19">
        <v>0</v>
      </c>
      <c r="AF309" s="19">
        <v>0</v>
      </c>
      <c r="AG309" s="19">
        <v>0</v>
      </c>
      <c r="AH309" s="19">
        <v>0</v>
      </c>
      <c r="AI309" s="22">
        <v>0</v>
      </c>
    </row>
    <row r="310" spans="1:35" x14ac:dyDescent="0.25">
      <c r="A310" s="18" t="s">
        <v>412</v>
      </c>
      <c r="B310" s="19" t="s">
        <v>785</v>
      </c>
      <c r="C310" s="19">
        <v>0</v>
      </c>
      <c r="D310" s="19">
        <v>0</v>
      </c>
      <c r="E310" s="19">
        <v>0</v>
      </c>
      <c r="F310" s="19">
        <v>0</v>
      </c>
      <c r="G310" s="19">
        <v>0</v>
      </c>
      <c r="H310" s="19">
        <v>0</v>
      </c>
      <c r="I310" s="19">
        <v>0</v>
      </c>
      <c r="J310" s="19">
        <v>0</v>
      </c>
      <c r="K310" s="19">
        <v>0</v>
      </c>
      <c r="L310" s="19">
        <v>0</v>
      </c>
      <c r="M310" s="19">
        <v>0</v>
      </c>
      <c r="N310" s="19">
        <v>0</v>
      </c>
      <c r="O310" s="19">
        <v>0</v>
      </c>
      <c r="P310" s="20">
        <f t="shared" si="27"/>
        <v>0</v>
      </c>
      <c r="Q310" s="19">
        <v>0</v>
      </c>
      <c r="R310" s="20">
        <f t="shared" si="28"/>
        <v>0</v>
      </c>
      <c r="S310" s="19">
        <v>0</v>
      </c>
      <c r="T310" s="20">
        <f t="shared" si="29"/>
        <v>0</v>
      </c>
      <c r="U310" s="19">
        <v>0</v>
      </c>
      <c r="V310" s="19">
        <v>0</v>
      </c>
      <c r="W310" s="19">
        <v>0</v>
      </c>
      <c r="X310" s="19">
        <v>0</v>
      </c>
      <c r="Y310" s="20">
        <f t="shared" si="25"/>
        <v>0</v>
      </c>
      <c r="Z310" s="21">
        <f t="shared" si="26"/>
        <v>0</v>
      </c>
      <c r="AA310" s="122">
        <v>0</v>
      </c>
      <c r="AB310" s="139">
        <f t="shared" si="30"/>
        <v>0</v>
      </c>
      <c r="AC310" s="19">
        <v>0</v>
      </c>
      <c r="AD310" s="19">
        <v>0</v>
      </c>
      <c r="AE310" s="19">
        <v>0</v>
      </c>
      <c r="AF310" s="19">
        <v>0</v>
      </c>
      <c r="AG310" s="19">
        <v>0</v>
      </c>
      <c r="AH310" s="19">
        <v>0</v>
      </c>
      <c r="AI310" s="22">
        <v>0</v>
      </c>
    </row>
    <row r="311" spans="1:35" x14ac:dyDescent="0.25">
      <c r="A311" s="18" t="s">
        <v>273</v>
      </c>
      <c r="B311" s="19" t="s">
        <v>786</v>
      </c>
      <c r="C311" s="19">
        <v>0</v>
      </c>
      <c r="D311" s="19">
        <v>0</v>
      </c>
      <c r="E311" s="19">
        <v>0</v>
      </c>
      <c r="F311" s="19">
        <v>0</v>
      </c>
      <c r="G311" s="19">
        <v>0</v>
      </c>
      <c r="H311" s="19">
        <v>0</v>
      </c>
      <c r="I311" s="19">
        <v>0</v>
      </c>
      <c r="J311" s="19">
        <v>0</v>
      </c>
      <c r="K311" s="19">
        <v>0</v>
      </c>
      <c r="L311" s="19">
        <v>0</v>
      </c>
      <c r="M311" s="19">
        <v>0</v>
      </c>
      <c r="N311" s="19">
        <v>0</v>
      </c>
      <c r="O311" s="19">
        <v>0</v>
      </c>
      <c r="P311" s="20">
        <f t="shared" si="27"/>
        <v>0</v>
      </c>
      <c r="Q311" s="19">
        <v>0</v>
      </c>
      <c r="R311" s="20">
        <f t="shared" si="28"/>
        <v>0</v>
      </c>
      <c r="S311" s="19">
        <v>0</v>
      </c>
      <c r="T311" s="20">
        <f t="shared" si="29"/>
        <v>0</v>
      </c>
      <c r="U311" s="19">
        <v>0</v>
      </c>
      <c r="V311" s="19">
        <v>0</v>
      </c>
      <c r="W311" s="19">
        <v>0</v>
      </c>
      <c r="X311" s="19">
        <v>0</v>
      </c>
      <c r="Y311" s="20">
        <f t="shared" si="25"/>
        <v>0</v>
      </c>
      <c r="Z311" s="21">
        <f t="shared" si="26"/>
        <v>0</v>
      </c>
      <c r="AA311" s="122">
        <v>0</v>
      </c>
      <c r="AB311" s="139">
        <f t="shared" si="30"/>
        <v>0</v>
      </c>
      <c r="AC311" s="19">
        <v>0</v>
      </c>
      <c r="AD311" s="19">
        <v>0</v>
      </c>
      <c r="AE311" s="19">
        <v>0</v>
      </c>
      <c r="AF311" s="19">
        <v>0</v>
      </c>
      <c r="AG311" s="19">
        <v>0</v>
      </c>
      <c r="AH311" s="19">
        <v>0</v>
      </c>
      <c r="AI311" s="22">
        <v>0</v>
      </c>
    </row>
    <row r="312" spans="1:35" x14ac:dyDescent="0.25">
      <c r="A312" s="18" t="s">
        <v>288</v>
      </c>
      <c r="B312" s="19" t="s">
        <v>787</v>
      </c>
      <c r="C312" s="19">
        <v>0</v>
      </c>
      <c r="D312" s="19">
        <v>0</v>
      </c>
      <c r="E312" s="19">
        <v>0</v>
      </c>
      <c r="F312" s="19">
        <v>0</v>
      </c>
      <c r="G312" s="19">
        <v>0</v>
      </c>
      <c r="H312" s="19">
        <v>0</v>
      </c>
      <c r="I312" s="19">
        <v>0</v>
      </c>
      <c r="J312" s="19">
        <v>0</v>
      </c>
      <c r="K312" s="19">
        <v>0</v>
      </c>
      <c r="L312" s="19">
        <v>0</v>
      </c>
      <c r="M312" s="19">
        <v>0</v>
      </c>
      <c r="N312" s="19">
        <v>0</v>
      </c>
      <c r="O312" s="19">
        <v>0</v>
      </c>
      <c r="P312" s="20">
        <f t="shared" si="27"/>
        <v>0</v>
      </c>
      <c r="Q312" s="19">
        <v>0</v>
      </c>
      <c r="R312" s="20">
        <f t="shared" si="28"/>
        <v>0</v>
      </c>
      <c r="S312" s="19">
        <v>0</v>
      </c>
      <c r="T312" s="20">
        <f t="shared" si="29"/>
        <v>0</v>
      </c>
      <c r="U312" s="19">
        <v>0</v>
      </c>
      <c r="V312" s="19">
        <v>0</v>
      </c>
      <c r="W312" s="19">
        <v>0</v>
      </c>
      <c r="X312" s="19">
        <v>0</v>
      </c>
      <c r="Y312" s="20">
        <f t="shared" si="25"/>
        <v>0</v>
      </c>
      <c r="Z312" s="21">
        <f t="shared" si="26"/>
        <v>0</v>
      </c>
      <c r="AA312" s="122">
        <v>0</v>
      </c>
      <c r="AB312" s="139">
        <f t="shared" si="30"/>
        <v>0</v>
      </c>
      <c r="AC312" s="19">
        <v>0</v>
      </c>
      <c r="AD312" s="19">
        <v>0</v>
      </c>
      <c r="AE312" s="19">
        <v>0</v>
      </c>
      <c r="AF312" s="19">
        <v>0</v>
      </c>
      <c r="AG312" s="19">
        <v>0</v>
      </c>
      <c r="AH312" s="19">
        <v>0</v>
      </c>
      <c r="AI312" s="22">
        <v>0</v>
      </c>
    </row>
    <row r="313" spans="1:35" x14ac:dyDescent="0.25">
      <c r="A313" s="18" t="s">
        <v>402</v>
      </c>
      <c r="B313" s="19" t="s">
        <v>788</v>
      </c>
      <c r="C313" s="19">
        <v>0</v>
      </c>
      <c r="D313" s="19">
        <v>20000</v>
      </c>
      <c r="E313" s="19">
        <v>0</v>
      </c>
      <c r="F313" s="19">
        <v>656</v>
      </c>
      <c r="G313" s="19">
        <v>0</v>
      </c>
      <c r="H313" s="19">
        <v>0</v>
      </c>
      <c r="I313" s="19">
        <v>0</v>
      </c>
      <c r="J313" s="19">
        <v>760</v>
      </c>
      <c r="K313" s="19">
        <v>0</v>
      </c>
      <c r="L313" s="19">
        <v>4466</v>
      </c>
      <c r="M313" s="19">
        <v>0</v>
      </c>
      <c r="N313" s="19">
        <v>0</v>
      </c>
      <c r="O313" s="19">
        <v>2846</v>
      </c>
      <c r="P313" s="20">
        <f t="shared" si="27"/>
        <v>28728</v>
      </c>
      <c r="Q313" s="19">
        <v>24535</v>
      </c>
      <c r="R313" s="20">
        <f t="shared" si="28"/>
        <v>24535</v>
      </c>
      <c r="S313" s="19">
        <v>67733</v>
      </c>
      <c r="T313" s="20">
        <f t="shared" si="29"/>
        <v>2846</v>
      </c>
      <c r="U313" s="19">
        <v>0</v>
      </c>
      <c r="V313" s="19">
        <v>0</v>
      </c>
      <c r="W313" s="19">
        <v>0</v>
      </c>
      <c r="X313" s="19">
        <v>0</v>
      </c>
      <c r="Y313" s="20">
        <f t="shared" si="25"/>
        <v>2846</v>
      </c>
      <c r="Z313" s="21">
        <f t="shared" si="26"/>
        <v>70579</v>
      </c>
      <c r="AA313" s="113">
        <v>70579</v>
      </c>
      <c r="AB313" s="139">
        <f t="shared" si="30"/>
        <v>0</v>
      </c>
      <c r="AC313" s="19">
        <v>0</v>
      </c>
      <c r="AD313" s="19">
        <v>0</v>
      </c>
      <c r="AE313" s="19">
        <v>7249</v>
      </c>
      <c r="AF313" s="19">
        <v>4466</v>
      </c>
      <c r="AG313" s="19">
        <v>0</v>
      </c>
      <c r="AH313" s="19">
        <v>0</v>
      </c>
      <c r="AI313" s="22">
        <v>2783</v>
      </c>
    </row>
    <row r="314" spans="1:35" x14ac:dyDescent="0.25">
      <c r="A314" s="18" t="s">
        <v>468</v>
      </c>
      <c r="B314" s="19" t="s">
        <v>789</v>
      </c>
      <c r="C314" s="19">
        <v>29124</v>
      </c>
      <c r="D314" s="19">
        <v>190</v>
      </c>
      <c r="E314" s="19">
        <v>0</v>
      </c>
      <c r="F314" s="19">
        <v>30</v>
      </c>
      <c r="G314" s="19">
        <v>0</v>
      </c>
      <c r="H314" s="19">
        <v>0</v>
      </c>
      <c r="I314" s="19">
        <v>0</v>
      </c>
      <c r="J314" s="19">
        <v>3782</v>
      </c>
      <c r="K314" s="19">
        <v>13542</v>
      </c>
      <c r="L314" s="19">
        <v>11537</v>
      </c>
      <c r="M314" s="19">
        <v>0</v>
      </c>
      <c r="N314" s="19">
        <v>0</v>
      </c>
      <c r="O314" s="19">
        <v>0</v>
      </c>
      <c r="P314" s="20">
        <f t="shared" si="27"/>
        <v>29081</v>
      </c>
      <c r="Q314" s="19">
        <v>0</v>
      </c>
      <c r="R314" s="20">
        <f t="shared" si="28"/>
        <v>0</v>
      </c>
      <c r="S314" s="19">
        <v>440829</v>
      </c>
      <c r="T314" s="20">
        <f t="shared" si="29"/>
        <v>0</v>
      </c>
      <c r="U314" s="19">
        <v>0</v>
      </c>
      <c r="V314" s="19">
        <v>0</v>
      </c>
      <c r="W314" s="19">
        <v>0</v>
      </c>
      <c r="X314" s="19">
        <v>0</v>
      </c>
      <c r="Y314" s="20">
        <f t="shared" si="25"/>
        <v>0</v>
      </c>
      <c r="Z314" s="21">
        <f t="shared" si="26"/>
        <v>440829</v>
      </c>
      <c r="AA314" s="113">
        <v>507297</v>
      </c>
      <c r="AB314" s="139">
        <f t="shared" si="30"/>
        <v>66468</v>
      </c>
      <c r="AC314" s="19">
        <v>0</v>
      </c>
      <c r="AD314" s="19">
        <v>424</v>
      </c>
      <c r="AE314" s="19">
        <v>-424</v>
      </c>
      <c r="AF314" s="19">
        <v>11537</v>
      </c>
      <c r="AG314" s="19">
        <v>0</v>
      </c>
      <c r="AH314" s="19">
        <v>0</v>
      </c>
      <c r="AI314" s="22">
        <v>0</v>
      </c>
    </row>
    <row r="315" spans="1:35" x14ac:dyDescent="0.25">
      <c r="A315" s="18" t="s">
        <v>96</v>
      </c>
      <c r="B315" s="19" t="s">
        <v>790</v>
      </c>
      <c r="C315" s="19">
        <v>0</v>
      </c>
      <c r="D315" s="19">
        <v>0</v>
      </c>
      <c r="E315" s="19">
        <v>0</v>
      </c>
      <c r="F315" s="19">
        <v>0</v>
      </c>
      <c r="G315" s="19">
        <v>0</v>
      </c>
      <c r="H315" s="19">
        <v>0</v>
      </c>
      <c r="I315" s="19">
        <v>0</v>
      </c>
      <c r="J315" s="19">
        <v>0</v>
      </c>
      <c r="K315" s="19">
        <v>0</v>
      </c>
      <c r="L315" s="19">
        <v>0</v>
      </c>
      <c r="M315" s="19">
        <v>0</v>
      </c>
      <c r="N315" s="19">
        <v>0</v>
      </c>
      <c r="O315" s="19">
        <v>0</v>
      </c>
      <c r="P315" s="20">
        <f t="shared" si="27"/>
        <v>0</v>
      </c>
      <c r="Q315" s="19">
        <v>0</v>
      </c>
      <c r="R315" s="20">
        <f t="shared" si="28"/>
        <v>0</v>
      </c>
      <c r="S315" s="19">
        <v>0</v>
      </c>
      <c r="T315" s="20">
        <f t="shared" si="29"/>
        <v>0</v>
      </c>
      <c r="U315" s="19">
        <v>0</v>
      </c>
      <c r="V315" s="19">
        <v>0</v>
      </c>
      <c r="W315" s="19">
        <v>0</v>
      </c>
      <c r="X315" s="19">
        <v>0</v>
      </c>
      <c r="Y315" s="20">
        <f t="shared" si="25"/>
        <v>0</v>
      </c>
      <c r="Z315" s="21">
        <f t="shared" si="26"/>
        <v>0</v>
      </c>
      <c r="AA315" s="122">
        <v>0</v>
      </c>
      <c r="AB315" s="139">
        <f t="shared" si="30"/>
        <v>0</v>
      </c>
      <c r="AC315" s="19">
        <v>0</v>
      </c>
      <c r="AD315" s="19">
        <v>0</v>
      </c>
      <c r="AE315" s="19">
        <v>0</v>
      </c>
      <c r="AF315" s="19">
        <v>0</v>
      </c>
      <c r="AG315" s="19">
        <v>0</v>
      </c>
      <c r="AH315" s="19">
        <v>0</v>
      </c>
      <c r="AI315" s="22">
        <v>0</v>
      </c>
    </row>
    <row r="316" spans="1:35" ht="17.399999999999999" x14ac:dyDescent="0.25">
      <c r="A316" s="18" t="s">
        <v>469</v>
      </c>
      <c r="B316" s="19" t="s">
        <v>791</v>
      </c>
      <c r="C316" s="19">
        <v>11783</v>
      </c>
      <c r="D316" s="19">
        <v>8000</v>
      </c>
      <c r="E316" s="19">
        <v>0</v>
      </c>
      <c r="F316" s="19">
        <v>0</v>
      </c>
      <c r="G316" s="19">
        <v>0</v>
      </c>
      <c r="H316" s="19">
        <v>0</v>
      </c>
      <c r="I316" s="19">
        <v>0</v>
      </c>
      <c r="J316" s="19">
        <v>732</v>
      </c>
      <c r="K316" s="19">
        <v>0</v>
      </c>
      <c r="L316" s="19">
        <v>3051</v>
      </c>
      <c r="M316" s="19">
        <v>0</v>
      </c>
      <c r="N316" s="19">
        <v>0</v>
      </c>
      <c r="O316" s="19">
        <v>0</v>
      </c>
      <c r="P316" s="20">
        <f t="shared" si="27"/>
        <v>11783</v>
      </c>
      <c r="Q316" s="19">
        <v>0</v>
      </c>
      <c r="R316" s="20">
        <f t="shared" si="28"/>
        <v>0</v>
      </c>
      <c r="S316" s="39">
        <v>55383</v>
      </c>
      <c r="T316" s="20">
        <f t="shared" si="29"/>
        <v>0</v>
      </c>
      <c r="U316" s="40">
        <v>68</v>
      </c>
      <c r="V316" s="19">
        <v>0</v>
      </c>
      <c r="W316" s="19">
        <v>0</v>
      </c>
      <c r="X316" s="19">
        <v>0</v>
      </c>
      <c r="Y316" s="20">
        <f t="shared" si="25"/>
        <v>-68</v>
      </c>
      <c r="Z316" s="21">
        <f t="shared" si="26"/>
        <v>55315</v>
      </c>
      <c r="AA316" s="113">
        <v>61451</v>
      </c>
      <c r="AB316" s="139">
        <f t="shared" si="30"/>
        <v>6136</v>
      </c>
      <c r="AC316" s="19">
        <v>1483</v>
      </c>
      <c r="AD316" s="19">
        <v>4386</v>
      </c>
      <c r="AE316" s="19">
        <v>67</v>
      </c>
      <c r="AF316" s="19">
        <v>3051</v>
      </c>
      <c r="AG316" s="19">
        <v>0</v>
      </c>
      <c r="AH316" s="19">
        <v>0</v>
      </c>
      <c r="AI316" s="22">
        <v>2750</v>
      </c>
    </row>
    <row r="317" spans="1:35" x14ac:dyDescent="0.25">
      <c r="A317" s="18" t="s">
        <v>159</v>
      </c>
      <c r="B317" s="19" t="s">
        <v>792</v>
      </c>
      <c r="C317" s="19">
        <v>0</v>
      </c>
      <c r="D317" s="19">
        <v>0</v>
      </c>
      <c r="E317" s="19">
        <v>0</v>
      </c>
      <c r="F317" s="19">
        <v>0</v>
      </c>
      <c r="G317" s="19">
        <v>0</v>
      </c>
      <c r="H317" s="19">
        <v>0</v>
      </c>
      <c r="I317" s="19">
        <v>0</v>
      </c>
      <c r="J317" s="19">
        <v>0</v>
      </c>
      <c r="K317" s="19">
        <v>0</v>
      </c>
      <c r="L317" s="19">
        <v>0</v>
      </c>
      <c r="M317" s="19">
        <v>0</v>
      </c>
      <c r="N317" s="19">
        <v>0</v>
      </c>
      <c r="O317" s="19">
        <v>0</v>
      </c>
      <c r="P317" s="20">
        <f t="shared" si="27"/>
        <v>0</v>
      </c>
      <c r="Q317" s="19">
        <v>0</v>
      </c>
      <c r="R317" s="20">
        <f t="shared" si="28"/>
        <v>0</v>
      </c>
      <c r="S317" s="19">
        <v>0</v>
      </c>
      <c r="T317" s="20">
        <f t="shared" si="29"/>
        <v>0</v>
      </c>
      <c r="U317" s="19">
        <v>0</v>
      </c>
      <c r="V317" s="19">
        <v>0</v>
      </c>
      <c r="W317" s="19">
        <v>0</v>
      </c>
      <c r="X317" s="19">
        <v>0</v>
      </c>
      <c r="Y317" s="20">
        <f t="shared" si="25"/>
        <v>0</v>
      </c>
      <c r="Z317" s="21">
        <f t="shared" si="26"/>
        <v>0</v>
      </c>
      <c r="AA317" s="122">
        <v>0</v>
      </c>
      <c r="AB317" s="139">
        <f t="shared" si="30"/>
        <v>0</v>
      </c>
      <c r="AC317" s="19">
        <v>0</v>
      </c>
      <c r="AD317" s="19">
        <v>0</v>
      </c>
      <c r="AE317" s="19">
        <v>0</v>
      </c>
      <c r="AF317" s="19">
        <v>0</v>
      </c>
      <c r="AG317" s="19">
        <v>0</v>
      </c>
      <c r="AH317" s="19">
        <v>0</v>
      </c>
      <c r="AI317" s="22">
        <v>0</v>
      </c>
    </row>
    <row r="318" spans="1:35" ht="17.399999999999999" x14ac:dyDescent="0.25">
      <c r="A318" s="18" t="s">
        <v>462</v>
      </c>
      <c r="B318" s="19" t="s">
        <v>793</v>
      </c>
      <c r="C318" s="19">
        <v>0</v>
      </c>
      <c r="D318" s="19">
        <v>0</v>
      </c>
      <c r="E318" s="19">
        <v>0</v>
      </c>
      <c r="F318" s="19">
        <v>0</v>
      </c>
      <c r="G318" s="19">
        <v>0</v>
      </c>
      <c r="H318" s="19">
        <v>0</v>
      </c>
      <c r="I318" s="19">
        <v>0</v>
      </c>
      <c r="J318" s="19">
        <v>0</v>
      </c>
      <c r="K318" s="19">
        <v>0</v>
      </c>
      <c r="L318" s="19">
        <v>0</v>
      </c>
      <c r="M318" s="19">
        <v>0</v>
      </c>
      <c r="N318" s="19">
        <v>0</v>
      </c>
      <c r="O318" s="19">
        <v>0</v>
      </c>
      <c r="P318" s="20">
        <f t="shared" si="27"/>
        <v>0</v>
      </c>
      <c r="Q318" s="19">
        <v>0</v>
      </c>
      <c r="R318" s="20">
        <f t="shared" si="28"/>
        <v>0</v>
      </c>
      <c r="S318" s="39">
        <v>55484</v>
      </c>
      <c r="T318" s="20">
        <f t="shared" si="29"/>
        <v>0</v>
      </c>
      <c r="U318" s="40">
        <v>1175</v>
      </c>
      <c r="V318" s="19">
        <v>0</v>
      </c>
      <c r="W318" s="19">
        <v>0</v>
      </c>
      <c r="X318" s="19">
        <v>0</v>
      </c>
      <c r="Y318" s="20">
        <f t="shared" si="25"/>
        <v>-1175</v>
      </c>
      <c r="Z318" s="21">
        <f t="shared" si="26"/>
        <v>54309</v>
      </c>
      <c r="AA318" s="113">
        <v>63069</v>
      </c>
      <c r="AB318" s="139">
        <f t="shared" si="30"/>
        <v>8760</v>
      </c>
      <c r="AC318" s="19">
        <v>1292</v>
      </c>
      <c r="AD318" s="19">
        <v>3437</v>
      </c>
      <c r="AE318" s="19">
        <v>0</v>
      </c>
      <c r="AF318" s="19">
        <v>1428</v>
      </c>
      <c r="AG318" s="19">
        <v>0</v>
      </c>
      <c r="AH318" s="19">
        <v>3698</v>
      </c>
      <c r="AI318" s="22">
        <v>2981</v>
      </c>
    </row>
    <row r="319" spans="1:35" x14ac:dyDescent="0.25">
      <c r="A319" s="18" t="s">
        <v>174</v>
      </c>
      <c r="B319" s="19" t="s">
        <v>794</v>
      </c>
      <c r="C319" s="19">
        <v>0</v>
      </c>
      <c r="D319" s="19">
        <v>0</v>
      </c>
      <c r="E319" s="19">
        <v>0</v>
      </c>
      <c r="F319" s="19">
        <v>0</v>
      </c>
      <c r="G319" s="19">
        <v>0</v>
      </c>
      <c r="H319" s="19">
        <v>0</v>
      </c>
      <c r="I319" s="19">
        <v>0</v>
      </c>
      <c r="J319" s="19">
        <v>0</v>
      </c>
      <c r="K319" s="19">
        <v>0</v>
      </c>
      <c r="L319" s="19">
        <v>0</v>
      </c>
      <c r="M319" s="19">
        <v>0</v>
      </c>
      <c r="N319" s="19">
        <v>0</v>
      </c>
      <c r="O319" s="19">
        <v>0</v>
      </c>
      <c r="P319" s="20">
        <f t="shared" si="27"/>
        <v>0</v>
      </c>
      <c r="Q319" s="19">
        <v>0</v>
      </c>
      <c r="R319" s="20">
        <f t="shared" si="28"/>
        <v>0</v>
      </c>
      <c r="S319" s="19">
        <v>0</v>
      </c>
      <c r="T319" s="20">
        <f t="shared" si="29"/>
        <v>0</v>
      </c>
      <c r="U319" s="19">
        <v>0</v>
      </c>
      <c r="V319" s="19">
        <v>0</v>
      </c>
      <c r="W319" s="19">
        <v>0</v>
      </c>
      <c r="X319" s="19">
        <v>0</v>
      </c>
      <c r="Y319" s="20">
        <f t="shared" si="25"/>
        <v>0</v>
      </c>
      <c r="Z319" s="21">
        <f t="shared" si="26"/>
        <v>0</v>
      </c>
      <c r="AA319" s="122">
        <v>0</v>
      </c>
      <c r="AB319" s="139">
        <f t="shared" si="30"/>
        <v>0</v>
      </c>
      <c r="AC319" s="19">
        <v>0</v>
      </c>
      <c r="AD319" s="19">
        <v>0</v>
      </c>
      <c r="AE319" s="19">
        <v>0</v>
      </c>
      <c r="AF319" s="19">
        <v>0</v>
      </c>
      <c r="AG319" s="19">
        <v>0</v>
      </c>
      <c r="AH319" s="19">
        <v>0</v>
      </c>
      <c r="AI319" s="22">
        <v>0</v>
      </c>
    </row>
    <row r="320" spans="1:35" x14ac:dyDescent="0.25">
      <c r="A320" s="18" t="s">
        <v>345</v>
      </c>
      <c r="B320" s="19" t="s">
        <v>795</v>
      </c>
      <c r="C320" s="19">
        <v>180908</v>
      </c>
      <c r="D320" s="19">
        <v>0</v>
      </c>
      <c r="E320" s="19">
        <v>0</v>
      </c>
      <c r="F320" s="19">
        <v>0</v>
      </c>
      <c r="G320" s="19">
        <v>0</v>
      </c>
      <c r="H320" s="19">
        <v>0</v>
      </c>
      <c r="I320" s="19">
        <v>0</v>
      </c>
      <c r="J320" s="19">
        <v>0</v>
      </c>
      <c r="K320" s="19">
        <v>0</v>
      </c>
      <c r="L320" s="19">
        <v>0</v>
      </c>
      <c r="M320" s="19">
        <v>0</v>
      </c>
      <c r="N320" s="19">
        <v>0</v>
      </c>
      <c r="O320" s="19">
        <v>182</v>
      </c>
      <c r="P320" s="20">
        <f t="shared" si="27"/>
        <v>182</v>
      </c>
      <c r="Q320" s="19">
        <v>56120</v>
      </c>
      <c r="R320" s="20">
        <f t="shared" si="28"/>
        <v>56120</v>
      </c>
      <c r="S320" s="19">
        <v>346208</v>
      </c>
      <c r="T320" s="20">
        <f t="shared" si="29"/>
        <v>182</v>
      </c>
      <c r="U320" s="19">
        <v>0</v>
      </c>
      <c r="V320" s="19">
        <v>0</v>
      </c>
      <c r="W320" s="19">
        <v>54</v>
      </c>
      <c r="X320" s="19">
        <v>0</v>
      </c>
      <c r="Y320" s="20">
        <f t="shared" si="25"/>
        <v>128</v>
      </c>
      <c r="Z320" s="21">
        <f t="shared" si="26"/>
        <v>346336</v>
      </c>
      <c r="AA320" s="113">
        <v>388331</v>
      </c>
      <c r="AB320" s="139">
        <f t="shared" si="30"/>
        <v>41995</v>
      </c>
      <c r="AC320" s="19">
        <v>9379</v>
      </c>
      <c r="AD320" s="19">
        <v>0</v>
      </c>
      <c r="AE320" s="19">
        <v>66812</v>
      </c>
      <c r="AF320" s="19">
        <v>32360</v>
      </c>
      <c r="AG320" s="19">
        <v>0</v>
      </c>
      <c r="AH320" s="19">
        <v>0</v>
      </c>
      <c r="AI320" s="22">
        <v>43831</v>
      </c>
    </row>
    <row r="321" spans="1:36" x14ac:dyDescent="0.25">
      <c r="A321" s="18" t="s">
        <v>396</v>
      </c>
      <c r="B321" s="19" t="s">
        <v>796</v>
      </c>
      <c r="C321" s="19">
        <v>3009</v>
      </c>
      <c r="D321" s="19">
        <v>0</v>
      </c>
      <c r="E321" s="19">
        <v>0</v>
      </c>
      <c r="F321" s="19">
        <v>10</v>
      </c>
      <c r="G321" s="19">
        <v>0</v>
      </c>
      <c r="H321" s="19">
        <v>0</v>
      </c>
      <c r="I321" s="19">
        <v>0</v>
      </c>
      <c r="J321" s="19">
        <v>13</v>
      </c>
      <c r="K321" s="19">
        <v>95</v>
      </c>
      <c r="L321" s="19">
        <v>2891</v>
      </c>
      <c r="M321" s="19">
        <v>0</v>
      </c>
      <c r="N321" s="19">
        <v>0</v>
      </c>
      <c r="O321" s="19">
        <v>0</v>
      </c>
      <c r="P321" s="20">
        <f t="shared" si="27"/>
        <v>3009</v>
      </c>
      <c r="Q321" s="19">
        <v>0</v>
      </c>
      <c r="R321" s="20">
        <f t="shared" si="28"/>
        <v>0</v>
      </c>
      <c r="S321" s="19">
        <v>52087</v>
      </c>
      <c r="T321" s="20">
        <f t="shared" si="29"/>
        <v>0</v>
      </c>
      <c r="U321" s="19">
        <v>3770</v>
      </c>
      <c r="V321" s="19">
        <v>0</v>
      </c>
      <c r="W321" s="19">
        <v>0</v>
      </c>
      <c r="X321" s="19">
        <v>0</v>
      </c>
      <c r="Y321" s="20">
        <f t="shared" si="25"/>
        <v>-3770</v>
      </c>
      <c r="Z321" s="21">
        <f t="shared" si="26"/>
        <v>48317</v>
      </c>
      <c r="AA321" s="113">
        <v>61435</v>
      </c>
      <c r="AB321" s="139">
        <f t="shared" si="30"/>
        <v>13118</v>
      </c>
      <c r="AC321" s="19">
        <v>354</v>
      </c>
      <c r="AD321" s="19">
        <v>2692</v>
      </c>
      <c r="AE321" s="19">
        <v>0</v>
      </c>
      <c r="AF321" s="19">
        <v>2891</v>
      </c>
      <c r="AG321" s="19">
        <v>0</v>
      </c>
      <c r="AH321" s="19">
        <v>0</v>
      </c>
      <c r="AI321" s="22">
        <v>155</v>
      </c>
    </row>
    <row r="322" spans="1:36" x14ac:dyDescent="0.25">
      <c r="A322" s="18" t="s">
        <v>452</v>
      </c>
      <c r="B322" s="19" t="s">
        <v>797</v>
      </c>
      <c r="C322" s="19">
        <v>0</v>
      </c>
      <c r="D322" s="19">
        <v>848</v>
      </c>
      <c r="E322" s="19">
        <v>0</v>
      </c>
      <c r="F322" s="19">
        <v>2</v>
      </c>
      <c r="G322" s="19">
        <v>0</v>
      </c>
      <c r="H322" s="19">
        <v>0</v>
      </c>
      <c r="I322" s="19">
        <v>0</v>
      </c>
      <c r="J322" s="19">
        <v>152</v>
      </c>
      <c r="K322" s="19">
        <v>379</v>
      </c>
      <c r="L322" s="19">
        <v>1895</v>
      </c>
      <c r="M322" s="19">
        <v>0</v>
      </c>
      <c r="N322" s="19">
        <v>0</v>
      </c>
      <c r="O322" s="19">
        <v>0</v>
      </c>
      <c r="P322" s="20">
        <f t="shared" si="27"/>
        <v>3276</v>
      </c>
      <c r="Q322" s="19">
        <v>32</v>
      </c>
      <c r="R322" s="20">
        <f t="shared" si="28"/>
        <v>32</v>
      </c>
      <c r="S322" s="19">
        <v>84595</v>
      </c>
      <c r="T322" s="20">
        <f t="shared" si="29"/>
        <v>0</v>
      </c>
      <c r="U322" s="19">
        <v>0</v>
      </c>
      <c r="V322" s="19">
        <v>0</v>
      </c>
      <c r="W322" s="19">
        <v>0</v>
      </c>
      <c r="X322" s="19">
        <v>0</v>
      </c>
      <c r="Y322" s="20">
        <f t="shared" si="25"/>
        <v>0</v>
      </c>
      <c r="Z322" s="21">
        <f t="shared" si="26"/>
        <v>84595</v>
      </c>
      <c r="AA322" s="113">
        <v>95576</v>
      </c>
      <c r="AB322" s="139">
        <f t="shared" si="30"/>
        <v>10981</v>
      </c>
      <c r="AC322" s="19">
        <v>1402</v>
      </c>
      <c r="AD322" s="19">
        <v>4215</v>
      </c>
      <c r="AE322" s="19">
        <v>0</v>
      </c>
      <c r="AF322" s="19">
        <v>1895</v>
      </c>
      <c r="AG322" s="19">
        <v>0</v>
      </c>
      <c r="AH322" s="19">
        <v>0</v>
      </c>
      <c r="AI322" s="22">
        <v>3722</v>
      </c>
    </row>
    <row r="323" spans="1:36" x14ac:dyDescent="0.25">
      <c r="A323" s="18" t="s">
        <v>441</v>
      </c>
      <c r="B323" s="19" t="s">
        <v>798</v>
      </c>
      <c r="C323" s="19">
        <v>0</v>
      </c>
      <c r="D323" s="19">
        <v>0</v>
      </c>
      <c r="E323" s="19">
        <v>0</v>
      </c>
      <c r="F323" s="19">
        <v>0</v>
      </c>
      <c r="G323" s="19">
        <v>0</v>
      </c>
      <c r="H323" s="19">
        <v>0</v>
      </c>
      <c r="I323" s="19">
        <v>0</v>
      </c>
      <c r="J323" s="19">
        <v>0</v>
      </c>
      <c r="K323" s="19">
        <v>0</v>
      </c>
      <c r="L323" s="19">
        <v>0</v>
      </c>
      <c r="M323" s="19">
        <v>0</v>
      </c>
      <c r="N323" s="19">
        <v>0</v>
      </c>
      <c r="O323" s="19">
        <v>0</v>
      </c>
      <c r="P323" s="20">
        <f t="shared" si="27"/>
        <v>0</v>
      </c>
      <c r="Q323" s="19">
        <v>0</v>
      </c>
      <c r="R323" s="20">
        <f t="shared" si="28"/>
        <v>0</v>
      </c>
      <c r="S323" s="19">
        <v>0</v>
      </c>
      <c r="T323" s="20">
        <f t="shared" si="29"/>
        <v>0</v>
      </c>
      <c r="U323" s="19">
        <v>0</v>
      </c>
      <c r="V323" s="19">
        <v>0</v>
      </c>
      <c r="W323" s="19">
        <v>0</v>
      </c>
      <c r="X323" s="19">
        <v>0</v>
      </c>
      <c r="Y323" s="20">
        <f t="shared" si="25"/>
        <v>0</v>
      </c>
      <c r="Z323" s="21">
        <f t="shared" si="26"/>
        <v>0</v>
      </c>
      <c r="AA323" s="122">
        <v>0</v>
      </c>
      <c r="AB323" s="139">
        <f t="shared" si="30"/>
        <v>0</v>
      </c>
      <c r="AC323" s="19">
        <v>0</v>
      </c>
      <c r="AD323" s="19">
        <v>0</v>
      </c>
      <c r="AE323" s="19">
        <v>0</v>
      </c>
      <c r="AF323" s="19">
        <v>0</v>
      </c>
      <c r="AG323" s="19">
        <v>0</v>
      </c>
      <c r="AH323" s="19">
        <v>0</v>
      </c>
      <c r="AI323" s="22">
        <v>0</v>
      </c>
    </row>
    <row r="324" spans="1:36" x14ac:dyDescent="0.25">
      <c r="A324" s="18" t="s">
        <v>72</v>
      </c>
      <c r="B324" s="19" t="s">
        <v>799</v>
      </c>
      <c r="C324" s="19">
        <v>9751</v>
      </c>
      <c r="D324" s="19">
        <v>0</v>
      </c>
      <c r="E324" s="19">
        <v>0</v>
      </c>
      <c r="F324" s="19">
        <v>516</v>
      </c>
      <c r="G324" s="19">
        <v>0</v>
      </c>
      <c r="H324" s="19">
        <v>0</v>
      </c>
      <c r="I324" s="19">
        <v>0</v>
      </c>
      <c r="J324" s="19">
        <v>221</v>
      </c>
      <c r="K324" s="19">
        <v>4860</v>
      </c>
      <c r="L324" s="19">
        <v>4154</v>
      </c>
      <c r="M324" s="19">
        <v>0</v>
      </c>
      <c r="N324" s="19">
        <v>0</v>
      </c>
      <c r="O324" s="19">
        <v>0</v>
      </c>
      <c r="P324" s="20">
        <f t="shared" si="27"/>
        <v>9751</v>
      </c>
      <c r="Q324" s="19">
        <v>0</v>
      </c>
      <c r="R324" s="20">
        <f t="shared" si="28"/>
        <v>0</v>
      </c>
      <c r="S324" s="19">
        <v>158971</v>
      </c>
      <c r="T324" s="20">
        <f t="shared" si="29"/>
        <v>0</v>
      </c>
      <c r="U324" s="19">
        <v>0</v>
      </c>
      <c r="V324" s="19">
        <v>0</v>
      </c>
      <c r="W324" s="19">
        <v>0</v>
      </c>
      <c r="X324" s="19">
        <v>0</v>
      </c>
      <c r="Y324" s="20">
        <f t="shared" si="25"/>
        <v>0</v>
      </c>
      <c r="Z324" s="21">
        <f t="shared" si="26"/>
        <v>158971</v>
      </c>
      <c r="AA324" s="113">
        <v>177404</v>
      </c>
      <c r="AB324" s="139">
        <f t="shared" si="30"/>
        <v>18433</v>
      </c>
      <c r="AC324" s="19">
        <v>8676</v>
      </c>
      <c r="AD324" s="19">
        <v>6662</v>
      </c>
      <c r="AE324" s="19">
        <v>0</v>
      </c>
      <c r="AF324" s="19">
        <v>4155</v>
      </c>
      <c r="AG324" s="19">
        <v>0</v>
      </c>
      <c r="AH324" s="19">
        <v>0</v>
      </c>
      <c r="AI324" s="22">
        <v>11183</v>
      </c>
    </row>
    <row r="325" spans="1:36" x14ac:dyDescent="0.25">
      <c r="A325" s="18" t="s">
        <v>164</v>
      </c>
      <c r="B325" s="19" t="s">
        <v>800</v>
      </c>
      <c r="C325" s="19">
        <v>15975</v>
      </c>
      <c r="D325" s="19">
        <v>0</v>
      </c>
      <c r="E325" s="19">
        <v>0</v>
      </c>
      <c r="F325" s="19">
        <v>591</v>
      </c>
      <c r="G325" s="19">
        <v>0</v>
      </c>
      <c r="H325" s="19">
        <v>0</v>
      </c>
      <c r="I325" s="19">
        <v>0</v>
      </c>
      <c r="J325" s="19">
        <v>700</v>
      </c>
      <c r="K325" s="19">
        <v>3713</v>
      </c>
      <c r="L325" s="19">
        <v>9633</v>
      </c>
      <c r="M325" s="19">
        <v>0</v>
      </c>
      <c r="N325" s="19">
        <v>3136</v>
      </c>
      <c r="O325" s="19">
        <v>1338</v>
      </c>
      <c r="P325" s="20">
        <f t="shared" si="27"/>
        <v>19111</v>
      </c>
      <c r="Q325" s="19">
        <v>0</v>
      </c>
      <c r="R325" s="20">
        <f t="shared" si="28"/>
        <v>0</v>
      </c>
      <c r="S325" s="19">
        <v>174006</v>
      </c>
      <c r="T325" s="20">
        <f t="shared" si="29"/>
        <v>1338</v>
      </c>
      <c r="U325" s="19">
        <v>808</v>
      </c>
      <c r="V325" s="19">
        <v>0</v>
      </c>
      <c r="W325" s="19">
        <v>0</v>
      </c>
      <c r="X325" s="19">
        <v>0</v>
      </c>
      <c r="Y325" s="20">
        <f t="shared" si="25"/>
        <v>530</v>
      </c>
      <c r="Z325" s="21">
        <f t="shared" si="26"/>
        <v>174536</v>
      </c>
      <c r="AA325" s="113">
        <v>179761</v>
      </c>
      <c r="AB325" s="139">
        <f t="shared" si="30"/>
        <v>5225</v>
      </c>
      <c r="AC325" s="19">
        <v>1282</v>
      </c>
      <c r="AD325" s="19">
        <v>10182</v>
      </c>
      <c r="AE325" s="19">
        <v>0</v>
      </c>
      <c r="AF325" s="19">
        <v>9633</v>
      </c>
      <c r="AG325" s="19">
        <v>0</v>
      </c>
      <c r="AH325" s="19">
        <v>0</v>
      </c>
      <c r="AI325" s="22">
        <v>1831</v>
      </c>
    </row>
    <row r="326" spans="1:36" x14ac:dyDescent="0.25">
      <c r="A326" s="18" t="s">
        <v>95</v>
      </c>
      <c r="B326" s="19" t="s">
        <v>801</v>
      </c>
      <c r="C326" s="19">
        <v>0</v>
      </c>
      <c r="D326" s="19">
        <v>0</v>
      </c>
      <c r="E326" s="19">
        <v>0</v>
      </c>
      <c r="F326" s="19">
        <v>0</v>
      </c>
      <c r="G326" s="19">
        <v>0</v>
      </c>
      <c r="H326" s="19">
        <v>0</v>
      </c>
      <c r="I326" s="19">
        <v>0</v>
      </c>
      <c r="J326" s="19">
        <v>0</v>
      </c>
      <c r="K326" s="19">
        <v>0</v>
      </c>
      <c r="L326" s="19">
        <v>0</v>
      </c>
      <c r="M326" s="19">
        <v>0</v>
      </c>
      <c r="N326" s="19">
        <v>0</v>
      </c>
      <c r="O326" s="19">
        <v>0</v>
      </c>
      <c r="P326" s="20">
        <f t="shared" si="27"/>
        <v>0</v>
      </c>
      <c r="Q326" s="19">
        <v>1743</v>
      </c>
      <c r="R326" s="20">
        <f t="shared" si="28"/>
        <v>1743</v>
      </c>
      <c r="S326" s="19">
        <v>0</v>
      </c>
      <c r="T326" s="20">
        <f t="shared" si="29"/>
        <v>0</v>
      </c>
      <c r="U326" s="19">
        <v>0</v>
      </c>
      <c r="V326" s="19">
        <v>0</v>
      </c>
      <c r="W326" s="19">
        <v>0</v>
      </c>
      <c r="X326" s="19">
        <v>0</v>
      </c>
      <c r="Y326" s="20">
        <f t="shared" si="25"/>
        <v>0</v>
      </c>
      <c r="Z326" s="21">
        <f t="shared" si="26"/>
        <v>0</v>
      </c>
      <c r="AA326" s="122">
        <v>0</v>
      </c>
      <c r="AB326" s="139">
        <f t="shared" si="30"/>
        <v>0</v>
      </c>
      <c r="AC326" s="19">
        <v>0</v>
      </c>
      <c r="AD326" s="19">
        <v>0</v>
      </c>
      <c r="AE326" s="19">
        <v>0</v>
      </c>
      <c r="AF326" s="19">
        <v>0</v>
      </c>
      <c r="AG326" s="19">
        <v>0</v>
      </c>
      <c r="AH326" s="19">
        <v>0</v>
      </c>
      <c r="AI326" s="22">
        <v>0</v>
      </c>
    </row>
    <row r="327" spans="1:36" x14ac:dyDescent="0.25">
      <c r="A327" s="18" t="s">
        <v>245</v>
      </c>
      <c r="B327" s="19" t="s">
        <v>802</v>
      </c>
      <c r="C327" s="19">
        <v>0</v>
      </c>
      <c r="D327" s="19">
        <v>0</v>
      </c>
      <c r="E327" s="19">
        <v>0</v>
      </c>
      <c r="F327" s="19">
        <v>0</v>
      </c>
      <c r="G327" s="19">
        <v>0</v>
      </c>
      <c r="H327" s="19">
        <v>0</v>
      </c>
      <c r="I327" s="19">
        <v>0</v>
      </c>
      <c r="J327" s="19">
        <v>0</v>
      </c>
      <c r="K327" s="19">
        <v>0</v>
      </c>
      <c r="L327" s="19">
        <v>0</v>
      </c>
      <c r="M327" s="19">
        <v>0</v>
      </c>
      <c r="N327" s="19">
        <v>0</v>
      </c>
      <c r="O327" s="19">
        <v>0</v>
      </c>
      <c r="P327" s="20">
        <f t="shared" si="27"/>
        <v>0</v>
      </c>
      <c r="Q327" s="19">
        <v>0</v>
      </c>
      <c r="R327" s="20">
        <f t="shared" si="28"/>
        <v>0</v>
      </c>
      <c r="S327" s="19">
        <v>0</v>
      </c>
      <c r="T327" s="20">
        <f t="shared" si="29"/>
        <v>0</v>
      </c>
      <c r="U327" s="19">
        <v>0</v>
      </c>
      <c r="V327" s="19">
        <v>0</v>
      </c>
      <c r="W327" s="19">
        <v>0</v>
      </c>
      <c r="X327" s="19">
        <v>0</v>
      </c>
      <c r="Y327" s="20">
        <f t="shared" ref="Y327:Y390" si="31">T327-(U327+V327+W327+X327)</f>
        <v>0</v>
      </c>
      <c r="Z327" s="21">
        <f t="shared" ref="Z327:Z390" si="32">S327+Y327</f>
        <v>0</v>
      </c>
      <c r="AA327" s="122">
        <v>0</v>
      </c>
      <c r="AB327" s="139">
        <f t="shared" si="30"/>
        <v>0</v>
      </c>
      <c r="AC327" s="19">
        <v>0</v>
      </c>
      <c r="AD327" s="19">
        <v>0</v>
      </c>
      <c r="AE327" s="19">
        <v>0</v>
      </c>
      <c r="AF327" s="19">
        <v>0</v>
      </c>
      <c r="AG327" s="19">
        <v>0</v>
      </c>
      <c r="AH327" s="19">
        <v>0</v>
      </c>
      <c r="AI327" s="22">
        <v>0</v>
      </c>
    </row>
    <row r="328" spans="1:36" x14ac:dyDescent="0.25">
      <c r="A328" s="18" t="s">
        <v>113</v>
      </c>
      <c r="B328" s="19" t="s">
        <v>803</v>
      </c>
      <c r="C328" s="19">
        <v>10095</v>
      </c>
      <c r="D328" s="19">
        <v>0</v>
      </c>
      <c r="E328" s="19">
        <v>0</v>
      </c>
      <c r="F328" s="19">
        <v>413</v>
      </c>
      <c r="G328" s="19">
        <v>0</v>
      </c>
      <c r="H328" s="19">
        <v>0</v>
      </c>
      <c r="I328" s="19">
        <v>0</v>
      </c>
      <c r="J328" s="19">
        <v>1680</v>
      </c>
      <c r="K328" s="19">
        <v>2454</v>
      </c>
      <c r="L328" s="19">
        <v>5548</v>
      </c>
      <c r="M328" s="19">
        <v>0</v>
      </c>
      <c r="N328" s="19">
        <v>0</v>
      </c>
      <c r="O328" s="19">
        <v>0</v>
      </c>
      <c r="P328" s="20">
        <f t="shared" ref="P328:P391" si="33">SUM(D328:O328)</f>
        <v>10095</v>
      </c>
      <c r="Q328" s="19">
        <v>0</v>
      </c>
      <c r="R328" s="20">
        <f t="shared" ref="R328:R391" si="34">SUM(Q328:Q328)</f>
        <v>0</v>
      </c>
      <c r="S328" s="19">
        <v>205123</v>
      </c>
      <c r="T328" s="20">
        <f t="shared" ref="T328:T391" si="35">O328</f>
        <v>0</v>
      </c>
      <c r="U328" s="19">
        <v>0</v>
      </c>
      <c r="V328" s="19">
        <v>0</v>
      </c>
      <c r="W328" s="19">
        <v>0</v>
      </c>
      <c r="X328" s="19">
        <v>694</v>
      </c>
      <c r="Y328" s="20">
        <f t="shared" si="31"/>
        <v>-694</v>
      </c>
      <c r="Z328" s="21">
        <f t="shared" si="32"/>
        <v>204429</v>
      </c>
      <c r="AA328" s="113">
        <v>205123</v>
      </c>
      <c r="AB328" s="139">
        <f t="shared" si="30"/>
        <v>694</v>
      </c>
      <c r="AC328" s="19">
        <v>0</v>
      </c>
      <c r="AD328" s="19">
        <v>10378</v>
      </c>
      <c r="AE328" s="19">
        <v>0</v>
      </c>
      <c r="AF328" s="19">
        <v>5548</v>
      </c>
      <c r="AG328" s="19">
        <v>0</v>
      </c>
      <c r="AH328" s="19">
        <v>4830</v>
      </c>
      <c r="AI328" s="22">
        <v>0</v>
      </c>
    </row>
    <row r="329" spans="1:36" x14ac:dyDescent="0.25">
      <c r="A329" s="18" t="s">
        <v>478</v>
      </c>
      <c r="B329" s="19" t="s">
        <v>804</v>
      </c>
      <c r="C329" s="19">
        <v>4336</v>
      </c>
      <c r="D329" s="19">
        <v>0</v>
      </c>
      <c r="E329" s="19">
        <v>0</v>
      </c>
      <c r="F329" s="19">
        <v>0</v>
      </c>
      <c r="G329" s="19">
        <v>0</v>
      </c>
      <c r="H329" s="19">
        <v>0</v>
      </c>
      <c r="I329" s="19">
        <v>0</v>
      </c>
      <c r="J329" s="19">
        <v>0</v>
      </c>
      <c r="K329" s="19">
        <v>0</v>
      </c>
      <c r="L329" s="19">
        <v>0</v>
      </c>
      <c r="M329" s="19">
        <v>0</v>
      </c>
      <c r="N329" s="19">
        <v>0</v>
      </c>
      <c r="O329" s="19">
        <v>0</v>
      </c>
      <c r="P329" s="20">
        <f t="shared" si="33"/>
        <v>0</v>
      </c>
      <c r="Q329" s="19">
        <v>0</v>
      </c>
      <c r="R329" s="20">
        <f t="shared" si="34"/>
        <v>0</v>
      </c>
      <c r="S329" s="19">
        <v>62860</v>
      </c>
      <c r="T329" s="20">
        <f t="shared" si="35"/>
        <v>0</v>
      </c>
      <c r="U329" s="19">
        <v>281</v>
      </c>
      <c r="V329" s="19">
        <v>5500</v>
      </c>
      <c r="W329" s="19">
        <v>0</v>
      </c>
      <c r="X329" s="19">
        <v>285</v>
      </c>
      <c r="Y329" s="20">
        <f t="shared" si="31"/>
        <v>-6066</v>
      </c>
      <c r="Z329" s="21">
        <f t="shared" si="32"/>
        <v>56794</v>
      </c>
      <c r="AA329" s="113">
        <v>66853</v>
      </c>
      <c r="AB329" s="139">
        <f t="shared" ref="AB329:AB392" si="36">AA329-Z329</f>
        <v>10059</v>
      </c>
      <c r="AC329" s="19">
        <v>653</v>
      </c>
      <c r="AD329" s="19">
        <v>0</v>
      </c>
      <c r="AE329" s="19">
        <v>0</v>
      </c>
      <c r="AF329" s="19">
        <v>135</v>
      </c>
      <c r="AG329" s="19">
        <v>0</v>
      </c>
      <c r="AH329" s="19">
        <v>995</v>
      </c>
      <c r="AI329" s="22">
        <v>1648</v>
      </c>
    </row>
    <row r="330" spans="1:36" x14ac:dyDescent="0.25">
      <c r="A330" s="18" t="s">
        <v>84</v>
      </c>
      <c r="B330" s="19" t="s">
        <v>805</v>
      </c>
      <c r="C330" s="19">
        <v>0</v>
      </c>
      <c r="D330" s="19">
        <v>0</v>
      </c>
      <c r="E330" s="19">
        <v>0</v>
      </c>
      <c r="F330" s="19">
        <v>0</v>
      </c>
      <c r="G330" s="19">
        <v>0</v>
      </c>
      <c r="H330" s="19">
        <v>0</v>
      </c>
      <c r="I330" s="19">
        <v>0</v>
      </c>
      <c r="J330" s="19">
        <v>0</v>
      </c>
      <c r="K330" s="19">
        <v>0</v>
      </c>
      <c r="L330" s="19">
        <v>0</v>
      </c>
      <c r="M330" s="19">
        <v>0</v>
      </c>
      <c r="N330" s="19">
        <v>0</v>
      </c>
      <c r="O330" s="19">
        <v>0</v>
      </c>
      <c r="P330" s="20">
        <f t="shared" si="33"/>
        <v>0</v>
      </c>
      <c r="Q330" s="19">
        <v>0</v>
      </c>
      <c r="R330" s="20">
        <f t="shared" si="34"/>
        <v>0</v>
      </c>
      <c r="S330" s="19">
        <v>0</v>
      </c>
      <c r="T330" s="20">
        <f t="shared" si="35"/>
        <v>0</v>
      </c>
      <c r="U330" s="19">
        <v>0</v>
      </c>
      <c r="V330" s="19">
        <v>0</v>
      </c>
      <c r="W330" s="19">
        <v>0</v>
      </c>
      <c r="X330" s="19">
        <v>0</v>
      </c>
      <c r="Y330" s="20">
        <f t="shared" si="31"/>
        <v>0</v>
      </c>
      <c r="Z330" s="21">
        <f t="shared" si="32"/>
        <v>0</v>
      </c>
      <c r="AA330" s="122">
        <v>0</v>
      </c>
      <c r="AB330" s="139">
        <f t="shared" si="36"/>
        <v>0</v>
      </c>
      <c r="AC330" s="19">
        <v>0</v>
      </c>
      <c r="AD330" s="19">
        <v>0</v>
      </c>
      <c r="AE330" s="19">
        <v>0</v>
      </c>
      <c r="AF330" s="19">
        <v>0</v>
      </c>
      <c r="AG330" s="19">
        <v>0</v>
      </c>
      <c r="AH330" s="19">
        <v>0</v>
      </c>
      <c r="AI330" s="22">
        <v>0</v>
      </c>
    </row>
    <row r="331" spans="1:36" x14ac:dyDescent="0.25">
      <c r="A331" s="18" t="s">
        <v>235</v>
      </c>
      <c r="B331" s="19" t="s">
        <v>806</v>
      </c>
      <c r="C331" s="19">
        <v>0</v>
      </c>
      <c r="D331" s="19">
        <v>0</v>
      </c>
      <c r="E331" s="19">
        <v>0</v>
      </c>
      <c r="F331" s="19">
        <v>0</v>
      </c>
      <c r="G331" s="19">
        <v>0</v>
      </c>
      <c r="H331" s="19">
        <v>0</v>
      </c>
      <c r="I331" s="19">
        <v>0</v>
      </c>
      <c r="J331" s="19">
        <v>0</v>
      </c>
      <c r="K331" s="19">
        <v>0</v>
      </c>
      <c r="L331" s="19">
        <v>0</v>
      </c>
      <c r="M331" s="19">
        <v>0</v>
      </c>
      <c r="N331" s="19">
        <v>0</v>
      </c>
      <c r="O331" s="19">
        <v>0</v>
      </c>
      <c r="P331" s="20">
        <f t="shared" si="33"/>
        <v>0</v>
      </c>
      <c r="Q331" s="19">
        <v>0</v>
      </c>
      <c r="R331" s="20">
        <f t="shared" si="34"/>
        <v>0</v>
      </c>
      <c r="S331" s="19">
        <v>0</v>
      </c>
      <c r="T331" s="20">
        <f t="shared" si="35"/>
        <v>0</v>
      </c>
      <c r="U331" s="19">
        <v>0</v>
      </c>
      <c r="V331" s="19">
        <v>0</v>
      </c>
      <c r="W331" s="19">
        <v>0</v>
      </c>
      <c r="X331" s="19">
        <v>0</v>
      </c>
      <c r="Y331" s="20">
        <f t="shared" si="31"/>
        <v>0</v>
      </c>
      <c r="Z331" s="21">
        <f t="shared" si="32"/>
        <v>0</v>
      </c>
      <c r="AA331" s="122">
        <v>0</v>
      </c>
      <c r="AB331" s="139">
        <f t="shared" si="36"/>
        <v>0</v>
      </c>
      <c r="AC331" s="19">
        <v>0</v>
      </c>
      <c r="AD331" s="19">
        <v>0</v>
      </c>
      <c r="AE331" s="19">
        <v>0</v>
      </c>
      <c r="AF331" s="19">
        <v>0</v>
      </c>
      <c r="AG331" s="19">
        <v>0</v>
      </c>
      <c r="AH331" s="19">
        <v>0</v>
      </c>
      <c r="AI331" s="22">
        <v>0</v>
      </c>
    </row>
    <row r="332" spans="1:36" x14ac:dyDescent="0.25">
      <c r="A332" s="18" t="s">
        <v>304</v>
      </c>
      <c r="B332" s="19" t="s">
        <v>807</v>
      </c>
      <c r="C332" s="19">
        <v>0</v>
      </c>
      <c r="D332" s="19">
        <v>0</v>
      </c>
      <c r="E332" s="19">
        <v>0</v>
      </c>
      <c r="F332" s="19">
        <v>0</v>
      </c>
      <c r="G332" s="19">
        <v>0</v>
      </c>
      <c r="H332" s="19">
        <v>0</v>
      </c>
      <c r="I332" s="19">
        <v>0</v>
      </c>
      <c r="J332" s="19">
        <v>0</v>
      </c>
      <c r="K332" s="19">
        <v>0</v>
      </c>
      <c r="L332" s="19">
        <v>0</v>
      </c>
      <c r="M332" s="19">
        <v>0</v>
      </c>
      <c r="N332" s="19">
        <v>0</v>
      </c>
      <c r="O332" s="19">
        <v>0</v>
      </c>
      <c r="P332" s="20">
        <f t="shared" si="33"/>
        <v>0</v>
      </c>
      <c r="Q332" s="19">
        <v>0</v>
      </c>
      <c r="R332" s="20">
        <f t="shared" si="34"/>
        <v>0</v>
      </c>
      <c r="S332" s="19">
        <v>0</v>
      </c>
      <c r="T332" s="20">
        <f t="shared" si="35"/>
        <v>0</v>
      </c>
      <c r="U332" s="19">
        <v>0</v>
      </c>
      <c r="V332" s="19">
        <v>0</v>
      </c>
      <c r="W332" s="19">
        <v>0</v>
      </c>
      <c r="X332" s="19">
        <v>0</v>
      </c>
      <c r="Y332" s="20">
        <f t="shared" si="31"/>
        <v>0</v>
      </c>
      <c r="Z332" s="21">
        <f t="shared" si="32"/>
        <v>0</v>
      </c>
      <c r="AA332" s="122">
        <v>0</v>
      </c>
      <c r="AB332" s="139">
        <f t="shared" si="36"/>
        <v>0</v>
      </c>
      <c r="AC332" s="19">
        <v>0</v>
      </c>
      <c r="AD332" s="19">
        <v>0</v>
      </c>
      <c r="AE332" s="19">
        <v>0</v>
      </c>
      <c r="AF332" s="19">
        <v>0</v>
      </c>
      <c r="AG332" s="19">
        <v>0</v>
      </c>
      <c r="AH332" s="19">
        <v>0</v>
      </c>
      <c r="AI332" s="22">
        <v>0</v>
      </c>
    </row>
    <row r="333" spans="1:36" x14ac:dyDescent="0.25">
      <c r="A333" s="18" t="s">
        <v>236</v>
      </c>
      <c r="B333" s="19" t="s">
        <v>808</v>
      </c>
      <c r="C333" s="19">
        <v>5396</v>
      </c>
      <c r="D333" s="19">
        <v>0</v>
      </c>
      <c r="E333" s="19">
        <v>0</v>
      </c>
      <c r="F333" s="19">
        <v>0</v>
      </c>
      <c r="G333" s="19">
        <v>0</v>
      </c>
      <c r="H333" s="19">
        <v>0</v>
      </c>
      <c r="I333" s="19">
        <v>0</v>
      </c>
      <c r="J333" s="19">
        <v>270</v>
      </c>
      <c r="K333" s="19">
        <v>3518</v>
      </c>
      <c r="L333" s="19">
        <v>1608</v>
      </c>
      <c r="M333" s="19">
        <v>0</v>
      </c>
      <c r="N333" s="19">
        <v>0</v>
      </c>
      <c r="O333" s="19">
        <v>0</v>
      </c>
      <c r="P333" s="20">
        <f t="shared" si="33"/>
        <v>5396</v>
      </c>
      <c r="Q333" s="19">
        <v>0</v>
      </c>
      <c r="R333" s="20">
        <f t="shared" si="34"/>
        <v>0</v>
      </c>
      <c r="S333" s="19">
        <v>69960</v>
      </c>
      <c r="T333" s="20">
        <f t="shared" si="35"/>
        <v>0</v>
      </c>
      <c r="U333" s="19">
        <v>307</v>
      </c>
      <c r="V333" s="19">
        <v>0</v>
      </c>
      <c r="W333" s="19">
        <v>0</v>
      </c>
      <c r="X333" s="19">
        <v>0</v>
      </c>
      <c r="Y333" s="20">
        <f t="shared" si="31"/>
        <v>-307</v>
      </c>
      <c r="Z333" s="21">
        <f t="shared" si="32"/>
        <v>69653</v>
      </c>
      <c r="AA333" s="113">
        <v>74701</v>
      </c>
      <c r="AB333" s="139">
        <f t="shared" si="36"/>
        <v>5048</v>
      </c>
      <c r="AC333" s="19">
        <v>0</v>
      </c>
      <c r="AD333" s="19">
        <v>1608</v>
      </c>
      <c r="AE333" s="19">
        <v>0</v>
      </c>
      <c r="AF333" s="19">
        <v>1608</v>
      </c>
      <c r="AG333" s="19">
        <v>0</v>
      </c>
      <c r="AH333" s="19">
        <v>0</v>
      </c>
      <c r="AI333" s="22">
        <v>0</v>
      </c>
    </row>
    <row r="334" spans="1:36" x14ac:dyDescent="0.25">
      <c r="A334" s="18" t="s">
        <v>192</v>
      </c>
      <c r="B334" s="19" t="s">
        <v>809</v>
      </c>
      <c r="C334" s="19">
        <v>5759</v>
      </c>
      <c r="D334" s="19">
        <v>0</v>
      </c>
      <c r="E334" s="19">
        <v>0</v>
      </c>
      <c r="F334" s="19">
        <v>0</v>
      </c>
      <c r="G334" s="19">
        <v>0</v>
      </c>
      <c r="H334" s="19">
        <v>0</v>
      </c>
      <c r="I334" s="19">
        <v>0</v>
      </c>
      <c r="J334" s="19">
        <v>0</v>
      </c>
      <c r="K334" s="19">
        <v>910</v>
      </c>
      <c r="L334" s="19">
        <v>4849</v>
      </c>
      <c r="M334" s="19">
        <v>0</v>
      </c>
      <c r="N334" s="19">
        <v>0</v>
      </c>
      <c r="O334" s="19">
        <v>0</v>
      </c>
      <c r="P334" s="20">
        <f t="shared" si="33"/>
        <v>5759</v>
      </c>
      <c r="Q334" s="19">
        <v>0</v>
      </c>
      <c r="R334" s="20">
        <f t="shared" si="34"/>
        <v>0</v>
      </c>
      <c r="S334" s="19">
        <v>123811</v>
      </c>
      <c r="T334" s="20">
        <f t="shared" si="35"/>
        <v>0</v>
      </c>
      <c r="U334" s="19">
        <v>0</v>
      </c>
      <c r="V334" s="19">
        <v>0</v>
      </c>
      <c r="W334" s="19">
        <v>0</v>
      </c>
      <c r="X334" s="19">
        <v>0</v>
      </c>
      <c r="Y334" s="20">
        <f t="shared" si="31"/>
        <v>0</v>
      </c>
      <c r="Z334" s="21">
        <f t="shared" si="32"/>
        <v>123811</v>
      </c>
      <c r="AA334" s="113">
        <v>135172</v>
      </c>
      <c r="AB334" s="139">
        <f t="shared" si="36"/>
        <v>11361</v>
      </c>
      <c r="AC334" s="19">
        <v>3396</v>
      </c>
      <c r="AD334" s="19">
        <v>5735</v>
      </c>
      <c r="AE334" s="19">
        <v>0</v>
      </c>
      <c r="AF334" s="19">
        <v>4849</v>
      </c>
      <c r="AG334" s="19">
        <v>0</v>
      </c>
      <c r="AH334" s="19">
        <v>0</v>
      </c>
      <c r="AI334" s="22">
        <v>4282</v>
      </c>
    </row>
    <row r="335" spans="1:36" s="116" customFormat="1" x14ac:dyDescent="0.25">
      <c r="A335" s="111" t="s">
        <v>260</v>
      </c>
      <c r="B335" s="112" t="s">
        <v>810</v>
      </c>
      <c r="C335" s="112">
        <v>0</v>
      </c>
      <c r="D335" s="112">
        <v>0</v>
      </c>
      <c r="E335" s="112">
        <v>0</v>
      </c>
      <c r="F335" s="112">
        <v>0</v>
      </c>
      <c r="G335" s="112">
        <v>0</v>
      </c>
      <c r="H335" s="112">
        <v>0</v>
      </c>
      <c r="I335" s="112">
        <v>0</v>
      </c>
      <c r="J335" s="112">
        <v>0</v>
      </c>
      <c r="K335" s="112">
        <v>0</v>
      </c>
      <c r="L335" s="112">
        <v>0</v>
      </c>
      <c r="M335" s="112">
        <v>0</v>
      </c>
      <c r="N335" s="112">
        <v>0</v>
      </c>
      <c r="O335" s="112">
        <v>0</v>
      </c>
      <c r="P335" s="20">
        <f t="shared" si="33"/>
        <v>0</v>
      </c>
      <c r="Q335" s="112">
        <v>0</v>
      </c>
      <c r="R335" s="20">
        <f t="shared" si="34"/>
        <v>0</v>
      </c>
      <c r="S335" s="112">
        <v>0</v>
      </c>
      <c r="T335" s="20">
        <f t="shared" si="35"/>
        <v>0</v>
      </c>
      <c r="U335" s="112">
        <v>0</v>
      </c>
      <c r="V335" s="112">
        <v>0</v>
      </c>
      <c r="W335" s="112">
        <v>0</v>
      </c>
      <c r="X335" s="112">
        <v>0</v>
      </c>
      <c r="Y335" s="20">
        <f t="shared" si="31"/>
        <v>0</v>
      </c>
      <c r="Z335" s="21">
        <f t="shared" si="32"/>
        <v>0</v>
      </c>
      <c r="AA335" s="113">
        <v>0</v>
      </c>
      <c r="AB335" s="139">
        <f t="shared" si="36"/>
        <v>0</v>
      </c>
      <c r="AC335" s="112">
        <v>0</v>
      </c>
      <c r="AD335" s="112">
        <v>0</v>
      </c>
      <c r="AE335" s="112">
        <v>0</v>
      </c>
      <c r="AF335" s="112">
        <v>0</v>
      </c>
      <c r="AG335" s="112">
        <v>0</v>
      </c>
      <c r="AH335" s="112">
        <v>0</v>
      </c>
      <c r="AI335" s="114">
        <v>0</v>
      </c>
      <c r="AJ335" s="115"/>
    </row>
    <row r="336" spans="1:36" x14ac:dyDescent="0.25">
      <c r="A336" s="18" t="s">
        <v>126</v>
      </c>
      <c r="B336" s="19" t="s">
        <v>811</v>
      </c>
      <c r="C336" s="19">
        <v>0</v>
      </c>
      <c r="D336" s="19">
        <v>0</v>
      </c>
      <c r="E336" s="19">
        <v>0</v>
      </c>
      <c r="F336" s="19">
        <v>0</v>
      </c>
      <c r="G336" s="19">
        <v>0</v>
      </c>
      <c r="H336" s="19">
        <v>0</v>
      </c>
      <c r="I336" s="19">
        <v>0</v>
      </c>
      <c r="J336" s="19">
        <v>0</v>
      </c>
      <c r="K336" s="19">
        <v>0</v>
      </c>
      <c r="L336" s="19">
        <v>0</v>
      </c>
      <c r="M336" s="19">
        <v>0</v>
      </c>
      <c r="N336" s="19">
        <v>0</v>
      </c>
      <c r="O336" s="19">
        <v>0</v>
      </c>
      <c r="P336" s="20">
        <f t="shared" si="33"/>
        <v>0</v>
      </c>
      <c r="Q336" s="19">
        <v>0</v>
      </c>
      <c r="R336" s="20">
        <f t="shared" si="34"/>
        <v>0</v>
      </c>
      <c r="S336" s="19">
        <v>0</v>
      </c>
      <c r="T336" s="20">
        <f t="shared" si="35"/>
        <v>0</v>
      </c>
      <c r="U336" s="19">
        <v>0</v>
      </c>
      <c r="V336" s="19">
        <v>0</v>
      </c>
      <c r="W336" s="19">
        <v>0</v>
      </c>
      <c r="X336" s="19">
        <v>0</v>
      </c>
      <c r="Y336" s="20">
        <f t="shared" si="31"/>
        <v>0</v>
      </c>
      <c r="Z336" s="21">
        <f t="shared" si="32"/>
        <v>0</v>
      </c>
      <c r="AA336" s="122">
        <v>0</v>
      </c>
      <c r="AB336" s="139">
        <f t="shared" si="36"/>
        <v>0</v>
      </c>
      <c r="AC336" s="19">
        <v>0</v>
      </c>
      <c r="AD336" s="19">
        <v>0</v>
      </c>
      <c r="AE336" s="19">
        <v>0</v>
      </c>
      <c r="AF336" s="19">
        <v>0</v>
      </c>
      <c r="AG336" s="19">
        <v>0</v>
      </c>
      <c r="AH336" s="19">
        <v>0</v>
      </c>
      <c r="AI336" s="22">
        <v>0</v>
      </c>
    </row>
    <row r="337" spans="1:35" x14ac:dyDescent="0.25">
      <c r="A337" s="18" t="s">
        <v>289</v>
      </c>
      <c r="B337" s="19" t="s">
        <v>812</v>
      </c>
      <c r="C337" s="19">
        <v>0</v>
      </c>
      <c r="D337" s="19">
        <v>0</v>
      </c>
      <c r="E337" s="19">
        <v>0</v>
      </c>
      <c r="F337" s="19">
        <v>0</v>
      </c>
      <c r="G337" s="19">
        <v>0</v>
      </c>
      <c r="H337" s="19">
        <v>0</v>
      </c>
      <c r="I337" s="19">
        <v>0</v>
      </c>
      <c r="J337" s="19">
        <v>0</v>
      </c>
      <c r="K337" s="19">
        <v>0</v>
      </c>
      <c r="L337" s="19">
        <v>0</v>
      </c>
      <c r="M337" s="19">
        <v>0</v>
      </c>
      <c r="N337" s="19">
        <v>0</v>
      </c>
      <c r="O337" s="19">
        <v>0</v>
      </c>
      <c r="P337" s="20">
        <f t="shared" si="33"/>
        <v>0</v>
      </c>
      <c r="Q337" s="19">
        <v>0</v>
      </c>
      <c r="R337" s="20">
        <f t="shared" si="34"/>
        <v>0</v>
      </c>
      <c r="S337" s="19">
        <v>0</v>
      </c>
      <c r="T337" s="20">
        <f t="shared" si="35"/>
        <v>0</v>
      </c>
      <c r="U337" s="19">
        <v>0</v>
      </c>
      <c r="V337" s="19">
        <v>0</v>
      </c>
      <c r="W337" s="19">
        <v>0</v>
      </c>
      <c r="X337" s="19">
        <v>0</v>
      </c>
      <c r="Y337" s="20">
        <f t="shared" si="31"/>
        <v>0</v>
      </c>
      <c r="Z337" s="21">
        <f t="shared" si="32"/>
        <v>0</v>
      </c>
      <c r="AA337" s="122">
        <v>0</v>
      </c>
      <c r="AB337" s="139">
        <f t="shared" si="36"/>
        <v>0</v>
      </c>
      <c r="AC337" s="19">
        <v>0</v>
      </c>
      <c r="AD337" s="19">
        <v>0</v>
      </c>
      <c r="AE337" s="19">
        <v>0</v>
      </c>
      <c r="AF337" s="19">
        <v>0</v>
      </c>
      <c r="AG337" s="19">
        <v>0</v>
      </c>
      <c r="AH337" s="19">
        <v>0</v>
      </c>
      <c r="AI337" s="22">
        <v>0</v>
      </c>
    </row>
    <row r="338" spans="1:35" x14ac:dyDescent="0.25">
      <c r="A338" s="18" t="s">
        <v>208</v>
      </c>
      <c r="B338" s="19" t="s">
        <v>813</v>
      </c>
      <c r="C338" s="19">
        <v>0</v>
      </c>
      <c r="D338" s="19">
        <v>0</v>
      </c>
      <c r="E338" s="19">
        <v>0</v>
      </c>
      <c r="F338" s="19">
        <v>0</v>
      </c>
      <c r="G338" s="19">
        <v>0</v>
      </c>
      <c r="H338" s="19">
        <v>0</v>
      </c>
      <c r="I338" s="19">
        <v>0</v>
      </c>
      <c r="J338" s="19">
        <v>0</v>
      </c>
      <c r="K338" s="19">
        <v>0</v>
      </c>
      <c r="L338" s="19">
        <v>0</v>
      </c>
      <c r="M338" s="19">
        <v>0</v>
      </c>
      <c r="N338" s="19">
        <v>0</v>
      </c>
      <c r="O338" s="19">
        <v>0</v>
      </c>
      <c r="P338" s="20">
        <f t="shared" si="33"/>
        <v>0</v>
      </c>
      <c r="Q338" s="19">
        <v>0</v>
      </c>
      <c r="R338" s="20">
        <f t="shared" si="34"/>
        <v>0</v>
      </c>
      <c r="S338" s="19">
        <v>0</v>
      </c>
      <c r="T338" s="20">
        <f t="shared" si="35"/>
        <v>0</v>
      </c>
      <c r="U338" s="19">
        <v>0</v>
      </c>
      <c r="V338" s="19">
        <v>0</v>
      </c>
      <c r="W338" s="19">
        <v>0</v>
      </c>
      <c r="X338" s="19">
        <v>0</v>
      </c>
      <c r="Y338" s="20">
        <f t="shared" si="31"/>
        <v>0</v>
      </c>
      <c r="Z338" s="21">
        <f t="shared" si="32"/>
        <v>0</v>
      </c>
      <c r="AA338" s="122">
        <v>0</v>
      </c>
      <c r="AB338" s="139">
        <f t="shared" si="36"/>
        <v>0</v>
      </c>
      <c r="AC338" s="19">
        <v>0</v>
      </c>
      <c r="AD338" s="19">
        <v>0</v>
      </c>
      <c r="AE338" s="19">
        <v>0</v>
      </c>
      <c r="AF338" s="19">
        <v>0</v>
      </c>
      <c r="AG338" s="19">
        <v>0</v>
      </c>
      <c r="AH338" s="19">
        <v>0</v>
      </c>
      <c r="AI338" s="22">
        <v>0</v>
      </c>
    </row>
    <row r="339" spans="1:35" x14ac:dyDescent="0.25">
      <c r="A339" s="18" t="s">
        <v>200</v>
      </c>
      <c r="B339" s="19" t="s">
        <v>814</v>
      </c>
      <c r="C339" s="19">
        <v>0</v>
      </c>
      <c r="D339" s="19">
        <v>0</v>
      </c>
      <c r="E339" s="19">
        <v>0</v>
      </c>
      <c r="F339" s="19">
        <v>0</v>
      </c>
      <c r="G339" s="19">
        <v>0</v>
      </c>
      <c r="H339" s="19">
        <v>0</v>
      </c>
      <c r="I339" s="19">
        <v>0</v>
      </c>
      <c r="J339" s="19">
        <v>0</v>
      </c>
      <c r="K339" s="19">
        <v>0</v>
      </c>
      <c r="L339" s="19">
        <v>0</v>
      </c>
      <c r="M339" s="19">
        <v>0</v>
      </c>
      <c r="N339" s="19">
        <v>0</v>
      </c>
      <c r="O339" s="19">
        <v>0</v>
      </c>
      <c r="P339" s="20">
        <f t="shared" si="33"/>
        <v>0</v>
      </c>
      <c r="Q339" s="19">
        <v>0</v>
      </c>
      <c r="R339" s="20">
        <f t="shared" si="34"/>
        <v>0</v>
      </c>
      <c r="S339" s="19">
        <v>0</v>
      </c>
      <c r="T339" s="20">
        <f t="shared" si="35"/>
        <v>0</v>
      </c>
      <c r="U339" s="19">
        <v>0</v>
      </c>
      <c r="V339" s="19">
        <v>0</v>
      </c>
      <c r="W339" s="19">
        <v>0</v>
      </c>
      <c r="X339" s="19">
        <v>0</v>
      </c>
      <c r="Y339" s="20">
        <f t="shared" si="31"/>
        <v>0</v>
      </c>
      <c r="Z339" s="21">
        <f t="shared" si="32"/>
        <v>0</v>
      </c>
      <c r="AA339" s="122">
        <v>0</v>
      </c>
      <c r="AB339" s="139">
        <f t="shared" si="36"/>
        <v>0</v>
      </c>
      <c r="AC339" s="19">
        <v>0</v>
      </c>
      <c r="AD339" s="19">
        <v>0</v>
      </c>
      <c r="AE339" s="19">
        <v>0</v>
      </c>
      <c r="AF339" s="19">
        <v>0</v>
      </c>
      <c r="AG339" s="19">
        <v>0</v>
      </c>
      <c r="AH339" s="19">
        <v>0</v>
      </c>
      <c r="AI339" s="22">
        <v>0</v>
      </c>
    </row>
    <row r="340" spans="1:35" x14ac:dyDescent="0.25">
      <c r="A340" s="18" t="s">
        <v>218</v>
      </c>
      <c r="B340" s="19" t="s">
        <v>816</v>
      </c>
      <c r="C340" s="19">
        <v>0</v>
      </c>
      <c r="D340" s="19">
        <v>0</v>
      </c>
      <c r="E340" s="19">
        <v>0</v>
      </c>
      <c r="F340" s="19">
        <v>0</v>
      </c>
      <c r="G340" s="19">
        <v>0</v>
      </c>
      <c r="H340" s="19">
        <v>0</v>
      </c>
      <c r="I340" s="19">
        <v>0</v>
      </c>
      <c r="J340" s="19">
        <v>0</v>
      </c>
      <c r="K340" s="19">
        <v>0</v>
      </c>
      <c r="L340" s="19">
        <v>0</v>
      </c>
      <c r="M340" s="19">
        <v>0</v>
      </c>
      <c r="N340" s="19">
        <v>0</v>
      </c>
      <c r="O340" s="19">
        <v>0</v>
      </c>
      <c r="P340" s="20">
        <f t="shared" si="33"/>
        <v>0</v>
      </c>
      <c r="Q340" s="19">
        <v>0</v>
      </c>
      <c r="R340" s="20">
        <f t="shared" si="34"/>
        <v>0</v>
      </c>
      <c r="S340" s="19">
        <v>0</v>
      </c>
      <c r="T340" s="20">
        <f t="shared" si="35"/>
        <v>0</v>
      </c>
      <c r="U340" s="19">
        <v>0</v>
      </c>
      <c r="V340" s="19">
        <v>0</v>
      </c>
      <c r="W340" s="19">
        <v>0</v>
      </c>
      <c r="X340" s="19">
        <v>0</v>
      </c>
      <c r="Y340" s="20">
        <f t="shared" si="31"/>
        <v>0</v>
      </c>
      <c r="Z340" s="21">
        <f t="shared" si="32"/>
        <v>0</v>
      </c>
      <c r="AA340" s="122">
        <v>0</v>
      </c>
      <c r="AB340" s="139">
        <f t="shared" si="36"/>
        <v>0</v>
      </c>
      <c r="AC340" s="19">
        <v>0</v>
      </c>
      <c r="AD340" s="19">
        <v>0</v>
      </c>
      <c r="AE340" s="19">
        <v>0</v>
      </c>
      <c r="AF340" s="19">
        <v>0</v>
      </c>
      <c r="AG340" s="19">
        <v>0</v>
      </c>
      <c r="AH340" s="19">
        <v>0</v>
      </c>
      <c r="AI340" s="22">
        <v>0</v>
      </c>
    </row>
    <row r="341" spans="1:35" x14ac:dyDescent="0.25">
      <c r="A341" s="18" t="s">
        <v>83</v>
      </c>
      <c r="B341" s="19" t="s">
        <v>815</v>
      </c>
      <c r="C341" s="19">
        <v>0</v>
      </c>
      <c r="D341" s="19">
        <v>0</v>
      </c>
      <c r="E341" s="19">
        <v>0</v>
      </c>
      <c r="F341" s="19">
        <v>0</v>
      </c>
      <c r="G341" s="19">
        <v>0</v>
      </c>
      <c r="H341" s="19">
        <v>0</v>
      </c>
      <c r="I341" s="19">
        <v>0</v>
      </c>
      <c r="J341" s="19">
        <v>0</v>
      </c>
      <c r="K341" s="19">
        <v>0</v>
      </c>
      <c r="L341" s="19">
        <v>0</v>
      </c>
      <c r="M341" s="19">
        <v>0</v>
      </c>
      <c r="N341" s="19">
        <v>0</v>
      </c>
      <c r="O341" s="19">
        <v>0</v>
      </c>
      <c r="P341" s="20">
        <f t="shared" si="33"/>
        <v>0</v>
      </c>
      <c r="Q341" s="19">
        <v>0</v>
      </c>
      <c r="R341" s="20">
        <f t="shared" si="34"/>
        <v>0</v>
      </c>
      <c r="S341" s="19">
        <v>0</v>
      </c>
      <c r="T341" s="20">
        <f t="shared" si="35"/>
        <v>0</v>
      </c>
      <c r="U341" s="19">
        <v>0</v>
      </c>
      <c r="V341" s="19">
        <v>0</v>
      </c>
      <c r="W341" s="19">
        <v>0</v>
      </c>
      <c r="X341" s="19">
        <v>0</v>
      </c>
      <c r="Y341" s="20">
        <f t="shared" si="31"/>
        <v>0</v>
      </c>
      <c r="Z341" s="21">
        <f t="shared" si="32"/>
        <v>0</v>
      </c>
      <c r="AA341" s="122">
        <v>0</v>
      </c>
      <c r="AB341" s="139">
        <f t="shared" si="36"/>
        <v>0</v>
      </c>
      <c r="AC341" s="19">
        <v>0</v>
      </c>
      <c r="AD341" s="19">
        <v>0</v>
      </c>
      <c r="AE341" s="19">
        <v>0</v>
      </c>
      <c r="AF341" s="19">
        <v>0</v>
      </c>
      <c r="AG341" s="19">
        <v>0</v>
      </c>
      <c r="AH341" s="19">
        <v>0</v>
      </c>
      <c r="AI341" s="22">
        <v>0</v>
      </c>
    </row>
    <row r="342" spans="1:35" x14ac:dyDescent="0.25">
      <c r="A342" s="18" t="s">
        <v>51</v>
      </c>
      <c r="B342" s="19" t="s">
        <v>817</v>
      </c>
      <c r="C342" s="19">
        <v>35301</v>
      </c>
      <c r="D342" s="19">
        <v>27601</v>
      </c>
      <c r="E342" s="19">
        <v>0</v>
      </c>
      <c r="F342" s="19">
        <v>1306</v>
      </c>
      <c r="G342" s="19">
        <v>0</v>
      </c>
      <c r="H342" s="19">
        <v>0</v>
      </c>
      <c r="I342" s="19">
        <v>0</v>
      </c>
      <c r="J342" s="19">
        <v>0</v>
      </c>
      <c r="K342" s="19">
        <v>0</v>
      </c>
      <c r="L342" s="19">
        <v>4166</v>
      </c>
      <c r="M342" s="19">
        <v>0</v>
      </c>
      <c r="N342" s="19">
        <v>0</v>
      </c>
      <c r="O342" s="19">
        <v>2227</v>
      </c>
      <c r="P342" s="20">
        <f t="shared" si="33"/>
        <v>35300</v>
      </c>
      <c r="Q342" s="19">
        <v>0</v>
      </c>
      <c r="R342" s="20">
        <f t="shared" si="34"/>
        <v>0</v>
      </c>
      <c r="S342" s="19">
        <v>266760</v>
      </c>
      <c r="T342" s="20">
        <f t="shared" si="35"/>
        <v>2227</v>
      </c>
      <c r="U342" s="19">
        <v>0</v>
      </c>
      <c r="V342" s="19">
        <v>0</v>
      </c>
      <c r="W342" s="19">
        <v>0</v>
      </c>
      <c r="X342" s="19">
        <v>0</v>
      </c>
      <c r="Y342" s="20">
        <f t="shared" si="31"/>
        <v>2227</v>
      </c>
      <c r="Z342" s="21">
        <f t="shared" si="32"/>
        <v>268987</v>
      </c>
      <c r="AA342" s="113">
        <v>287503</v>
      </c>
      <c r="AB342" s="139">
        <f t="shared" si="36"/>
        <v>18516</v>
      </c>
      <c r="AC342" s="19">
        <v>4</v>
      </c>
      <c r="AD342" s="19">
        <v>0</v>
      </c>
      <c r="AE342" s="19">
        <v>16455</v>
      </c>
      <c r="AF342" s="19">
        <v>4166</v>
      </c>
      <c r="AG342" s="19">
        <v>0</v>
      </c>
      <c r="AH342" s="19">
        <v>0</v>
      </c>
      <c r="AI342" s="22">
        <v>12293</v>
      </c>
    </row>
    <row r="343" spans="1:35" x14ac:dyDescent="0.25">
      <c r="A343" s="18" t="s">
        <v>403</v>
      </c>
      <c r="B343" s="19" t="s">
        <v>818</v>
      </c>
      <c r="C343" s="19">
        <v>0</v>
      </c>
      <c r="D343" s="19">
        <v>0</v>
      </c>
      <c r="E343" s="19">
        <v>0</v>
      </c>
      <c r="F343" s="19">
        <v>0</v>
      </c>
      <c r="G343" s="19">
        <v>0</v>
      </c>
      <c r="H343" s="19">
        <v>0</v>
      </c>
      <c r="I343" s="19">
        <v>0</v>
      </c>
      <c r="J343" s="19">
        <v>0</v>
      </c>
      <c r="K343" s="19">
        <v>0</v>
      </c>
      <c r="L343" s="19">
        <v>0</v>
      </c>
      <c r="M343" s="19">
        <v>0</v>
      </c>
      <c r="N343" s="19">
        <v>0</v>
      </c>
      <c r="O343" s="19">
        <v>0</v>
      </c>
      <c r="P343" s="20">
        <f t="shared" si="33"/>
        <v>0</v>
      </c>
      <c r="Q343" s="19">
        <v>0</v>
      </c>
      <c r="R343" s="20">
        <f t="shared" si="34"/>
        <v>0</v>
      </c>
      <c r="S343" s="19">
        <v>0</v>
      </c>
      <c r="T343" s="20">
        <f t="shared" si="35"/>
        <v>0</v>
      </c>
      <c r="U343" s="19">
        <v>0</v>
      </c>
      <c r="V343" s="19">
        <v>0</v>
      </c>
      <c r="W343" s="19">
        <v>0</v>
      </c>
      <c r="X343" s="19">
        <v>0</v>
      </c>
      <c r="Y343" s="20">
        <f t="shared" si="31"/>
        <v>0</v>
      </c>
      <c r="Z343" s="21">
        <f t="shared" si="32"/>
        <v>0</v>
      </c>
      <c r="AA343" s="122">
        <v>0</v>
      </c>
      <c r="AB343" s="139">
        <f t="shared" si="36"/>
        <v>0</v>
      </c>
      <c r="AC343" s="19">
        <v>0</v>
      </c>
      <c r="AD343" s="19">
        <v>0</v>
      </c>
      <c r="AE343" s="19">
        <v>0</v>
      </c>
      <c r="AF343" s="19">
        <v>0</v>
      </c>
      <c r="AG343" s="19">
        <v>0</v>
      </c>
      <c r="AH343" s="19">
        <v>0</v>
      </c>
      <c r="AI343" s="22">
        <v>0</v>
      </c>
    </row>
    <row r="344" spans="1:35" x14ac:dyDescent="0.25">
      <c r="A344" s="18" t="s">
        <v>453</v>
      </c>
      <c r="B344" s="19" t="s">
        <v>819</v>
      </c>
      <c r="C344" s="19">
        <v>0</v>
      </c>
      <c r="D344" s="19">
        <v>0</v>
      </c>
      <c r="E344" s="19">
        <v>0</v>
      </c>
      <c r="F344" s="19">
        <v>0</v>
      </c>
      <c r="G344" s="19">
        <v>0</v>
      </c>
      <c r="H344" s="19">
        <v>0</v>
      </c>
      <c r="I344" s="19">
        <v>0</v>
      </c>
      <c r="J344" s="19">
        <v>0</v>
      </c>
      <c r="K344" s="19">
        <v>0</v>
      </c>
      <c r="L344" s="19">
        <v>0</v>
      </c>
      <c r="M344" s="19">
        <v>0</v>
      </c>
      <c r="N344" s="19">
        <v>0</v>
      </c>
      <c r="O344" s="19">
        <v>0</v>
      </c>
      <c r="P344" s="20">
        <f t="shared" si="33"/>
        <v>0</v>
      </c>
      <c r="Q344" s="19">
        <v>3860</v>
      </c>
      <c r="R344" s="20">
        <f t="shared" si="34"/>
        <v>3860</v>
      </c>
      <c r="S344" s="19">
        <v>0</v>
      </c>
      <c r="T344" s="20">
        <f t="shared" si="35"/>
        <v>0</v>
      </c>
      <c r="U344" s="19">
        <v>0</v>
      </c>
      <c r="V344" s="19">
        <v>0</v>
      </c>
      <c r="W344" s="19">
        <v>0</v>
      </c>
      <c r="X344" s="19">
        <v>0</v>
      </c>
      <c r="Y344" s="20">
        <f t="shared" si="31"/>
        <v>0</v>
      </c>
      <c r="Z344" s="21">
        <f t="shared" si="32"/>
        <v>0</v>
      </c>
      <c r="AA344" s="122">
        <v>0</v>
      </c>
      <c r="AB344" s="139">
        <f t="shared" si="36"/>
        <v>0</v>
      </c>
      <c r="AC344" s="19">
        <v>0</v>
      </c>
      <c r="AD344" s="19">
        <v>0</v>
      </c>
      <c r="AE344" s="19">
        <v>0</v>
      </c>
      <c r="AF344" s="19">
        <v>0</v>
      </c>
      <c r="AG344" s="19">
        <v>0</v>
      </c>
      <c r="AH344" s="19">
        <v>0</v>
      </c>
      <c r="AI344" s="22">
        <v>0</v>
      </c>
    </row>
    <row r="345" spans="1:35" x14ac:dyDescent="0.25">
      <c r="A345" s="18" t="s">
        <v>404</v>
      </c>
      <c r="B345" s="19" t="s">
        <v>820</v>
      </c>
      <c r="C345" s="19">
        <v>0</v>
      </c>
      <c r="D345" s="19">
        <v>0</v>
      </c>
      <c r="E345" s="19">
        <v>0</v>
      </c>
      <c r="F345" s="19">
        <v>0</v>
      </c>
      <c r="G345" s="19">
        <v>0</v>
      </c>
      <c r="H345" s="19">
        <v>0</v>
      </c>
      <c r="I345" s="19">
        <v>0</v>
      </c>
      <c r="J345" s="19">
        <v>0</v>
      </c>
      <c r="K345" s="19">
        <v>0</v>
      </c>
      <c r="L345" s="19">
        <v>0</v>
      </c>
      <c r="M345" s="19">
        <v>0</v>
      </c>
      <c r="N345" s="19">
        <v>0</v>
      </c>
      <c r="O345" s="19">
        <v>0</v>
      </c>
      <c r="P345" s="20">
        <f t="shared" si="33"/>
        <v>0</v>
      </c>
      <c r="Q345" s="19">
        <v>0</v>
      </c>
      <c r="R345" s="20">
        <f t="shared" si="34"/>
        <v>0</v>
      </c>
      <c r="S345" s="19">
        <v>0</v>
      </c>
      <c r="T345" s="20">
        <f t="shared" si="35"/>
        <v>0</v>
      </c>
      <c r="U345" s="19">
        <v>0</v>
      </c>
      <c r="V345" s="19">
        <v>0</v>
      </c>
      <c r="W345" s="19">
        <v>0</v>
      </c>
      <c r="X345" s="19">
        <v>0</v>
      </c>
      <c r="Y345" s="20">
        <f t="shared" si="31"/>
        <v>0</v>
      </c>
      <c r="Z345" s="21">
        <f t="shared" si="32"/>
        <v>0</v>
      </c>
      <c r="AA345" s="122">
        <v>0</v>
      </c>
      <c r="AB345" s="139">
        <f t="shared" si="36"/>
        <v>0</v>
      </c>
      <c r="AC345" s="19">
        <v>0</v>
      </c>
      <c r="AD345" s="19">
        <v>0</v>
      </c>
      <c r="AE345" s="19">
        <v>0</v>
      </c>
      <c r="AF345" s="19">
        <v>0</v>
      </c>
      <c r="AG345" s="19">
        <v>0</v>
      </c>
      <c r="AH345" s="19">
        <v>0</v>
      </c>
      <c r="AI345" s="22">
        <v>0</v>
      </c>
    </row>
    <row r="346" spans="1:35" x14ac:dyDescent="0.25">
      <c r="A346" s="18" t="s">
        <v>194</v>
      </c>
      <c r="B346" s="19" t="s">
        <v>821</v>
      </c>
      <c r="C346" s="19">
        <v>0</v>
      </c>
      <c r="D346" s="19">
        <v>0</v>
      </c>
      <c r="E346" s="19">
        <v>0</v>
      </c>
      <c r="F346" s="19">
        <v>139</v>
      </c>
      <c r="G346" s="19">
        <v>0</v>
      </c>
      <c r="H346" s="19">
        <v>0</v>
      </c>
      <c r="I346" s="19">
        <v>0</v>
      </c>
      <c r="J346" s="19">
        <v>5701</v>
      </c>
      <c r="K346" s="19">
        <v>6486</v>
      </c>
      <c r="L346" s="19">
        <v>18261</v>
      </c>
      <c r="M346" s="19">
        <v>0</v>
      </c>
      <c r="N346" s="19">
        <v>0</v>
      </c>
      <c r="O346" s="19">
        <v>0</v>
      </c>
      <c r="P346" s="20">
        <f t="shared" si="33"/>
        <v>30587</v>
      </c>
      <c r="Q346" s="19">
        <v>7409</v>
      </c>
      <c r="R346" s="20">
        <f t="shared" si="34"/>
        <v>7409</v>
      </c>
      <c r="S346" s="19">
        <v>163725</v>
      </c>
      <c r="T346" s="20">
        <f t="shared" si="35"/>
        <v>0</v>
      </c>
      <c r="U346" s="19">
        <v>0</v>
      </c>
      <c r="V346" s="19">
        <v>0</v>
      </c>
      <c r="W346" s="19">
        <v>5551</v>
      </c>
      <c r="X346" s="19">
        <v>-457</v>
      </c>
      <c r="Y346" s="20">
        <f t="shared" si="31"/>
        <v>-5094</v>
      </c>
      <c r="Z346" s="21">
        <f t="shared" si="32"/>
        <v>158631</v>
      </c>
      <c r="AA346" s="113">
        <v>199619</v>
      </c>
      <c r="AB346" s="139">
        <f t="shared" si="36"/>
        <v>40988</v>
      </c>
      <c r="AC346" s="19">
        <v>0</v>
      </c>
      <c r="AD346" s="19">
        <v>0</v>
      </c>
      <c r="AE346" s="19">
        <v>0</v>
      </c>
      <c r="AF346" s="19">
        <v>18261</v>
      </c>
      <c r="AG346" s="19">
        <v>5551</v>
      </c>
      <c r="AH346" s="19">
        <v>0</v>
      </c>
      <c r="AI346" s="22">
        <v>0</v>
      </c>
    </row>
    <row r="347" spans="1:35" x14ac:dyDescent="0.25">
      <c r="A347" s="18" t="s">
        <v>305</v>
      </c>
      <c r="B347" s="19" t="s">
        <v>822</v>
      </c>
      <c r="C347" s="19">
        <v>8155</v>
      </c>
      <c r="D347" s="19">
        <v>0</v>
      </c>
      <c r="E347" s="19">
        <v>335</v>
      </c>
      <c r="F347" s="19">
        <v>392</v>
      </c>
      <c r="G347" s="19">
        <v>0</v>
      </c>
      <c r="H347" s="19">
        <v>0</v>
      </c>
      <c r="I347" s="19">
        <v>0</v>
      </c>
      <c r="J347" s="19">
        <v>51</v>
      </c>
      <c r="K347" s="19">
        <v>33</v>
      </c>
      <c r="L347" s="19">
        <v>7344</v>
      </c>
      <c r="M347" s="19">
        <v>0</v>
      </c>
      <c r="N347" s="19">
        <v>0</v>
      </c>
      <c r="O347" s="19">
        <v>0</v>
      </c>
      <c r="P347" s="20">
        <f t="shared" si="33"/>
        <v>8155</v>
      </c>
      <c r="Q347" s="19">
        <v>0</v>
      </c>
      <c r="R347" s="20">
        <f t="shared" si="34"/>
        <v>0</v>
      </c>
      <c r="S347" s="19">
        <v>100058</v>
      </c>
      <c r="T347" s="20">
        <f t="shared" si="35"/>
        <v>0</v>
      </c>
      <c r="U347" s="19">
        <v>0</v>
      </c>
      <c r="V347" s="19">
        <v>0</v>
      </c>
      <c r="W347" s="19">
        <v>0</v>
      </c>
      <c r="X347" s="19">
        <v>0</v>
      </c>
      <c r="Y347" s="20">
        <f t="shared" si="31"/>
        <v>0</v>
      </c>
      <c r="Z347" s="21">
        <f t="shared" si="32"/>
        <v>100058</v>
      </c>
      <c r="AA347" s="113">
        <v>102159</v>
      </c>
      <c r="AB347" s="139">
        <f t="shared" si="36"/>
        <v>2101</v>
      </c>
      <c r="AC347" s="19">
        <v>7928</v>
      </c>
      <c r="AD347" s="19">
        <v>195</v>
      </c>
      <c r="AE347" s="19">
        <v>0</v>
      </c>
      <c r="AF347" s="19">
        <v>7344</v>
      </c>
      <c r="AG347" s="19">
        <v>0</v>
      </c>
      <c r="AH347" s="19">
        <v>6923</v>
      </c>
      <c r="AI347" s="22">
        <v>7312</v>
      </c>
    </row>
    <row r="348" spans="1:35" x14ac:dyDescent="0.25">
      <c r="A348" s="18" t="s">
        <v>384</v>
      </c>
      <c r="B348" s="19" t="s">
        <v>823</v>
      </c>
      <c r="C348" s="19">
        <v>118263</v>
      </c>
      <c r="D348" s="19">
        <v>32808</v>
      </c>
      <c r="E348" s="19">
        <v>0</v>
      </c>
      <c r="F348" s="19">
        <v>366</v>
      </c>
      <c r="G348" s="19">
        <v>0</v>
      </c>
      <c r="H348" s="19">
        <v>0</v>
      </c>
      <c r="I348" s="19">
        <v>0</v>
      </c>
      <c r="J348" s="19">
        <v>2586</v>
      </c>
      <c r="K348" s="19">
        <v>18227</v>
      </c>
      <c r="L348" s="19">
        <v>64276</v>
      </c>
      <c r="M348" s="19">
        <v>0</v>
      </c>
      <c r="N348" s="19">
        <v>0</v>
      </c>
      <c r="O348" s="19">
        <v>0</v>
      </c>
      <c r="P348" s="20">
        <f t="shared" si="33"/>
        <v>118263</v>
      </c>
      <c r="Q348" s="19">
        <v>4934</v>
      </c>
      <c r="R348" s="20">
        <f t="shared" si="34"/>
        <v>4934</v>
      </c>
      <c r="S348" s="19">
        <v>450957</v>
      </c>
      <c r="T348" s="20">
        <f t="shared" si="35"/>
        <v>0</v>
      </c>
      <c r="U348" s="19">
        <v>20000</v>
      </c>
      <c r="V348" s="19">
        <v>12681</v>
      </c>
      <c r="W348" s="19">
        <v>3118</v>
      </c>
      <c r="X348" s="19">
        <v>0</v>
      </c>
      <c r="Y348" s="20">
        <f t="shared" si="31"/>
        <v>-35799</v>
      </c>
      <c r="Z348" s="21">
        <f t="shared" si="32"/>
        <v>415158</v>
      </c>
      <c r="AA348" s="113">
        <v>576887</v>
      </c>
      <c r="AB348" s="139">
        <f t="shared" si="36"/>
        <v>161729</v>
      </c>
      <c r="AC348" s="19">
        <v>41164</v>
      </c>
      <c r="AD348" s="19">
        <v>52329</v>
      </c>
      <c r="AE348" s="19">
        <v>0</v>
      </c>
      <c r="AF348" s="19">
        <v>64276</v>
      </c>
      <c r="AG348" s="19">
        <v>12681</v>
      </c>
      <c r="AH348" s="19">
        <v>6267</v>
      </c>
      <c r="AI348" s="22">
        <v>10269</v>
      </c>
    </row>
    <row r="349" spans="1:35" x14ac:dyDescent="0.25">
      <c r="A349" s="18" t="s">
        <v>107</v>
      </c>
      <c r="B349" s="19" t="s">
        <v>824</v>
      </c>
      <c r="C349" s="19">
        <v>0</v>
      </c>
      <c r="D349" s="19">
        <v>0</v>
      </c>
      <c r="E349" s="19">
        <v>0</v>
      </c>
      <c r="F349" s="19">
        <v>0</v>
      </c>
      <c r="G349" s="19">
        <v>0</v>
      </c>
      <c r="H349" s="19">
        <v>0</v>
      </c>
      <c r="I349" s="19">
        <v>0</v>
      </c>
      <c r="J349" s="19">
        <v>0</v>
      </c>
      <c r="K349" s="19">
        <v>0</v>
      </c>
      <c r="L349" s="19">
        <v>0</v>
      </c>
      <c r="M349" s="19">
        <v>0</v>
      </c>
      <c r="N349" s="19">
        <v>0</v>
      </c>
      <c r="O349" s="19">
        <v>0</v>
      </c>
      <c r="P349" s="20">
        <f t="shared" si="33"/>
        <v>0</v>
      </c>
      <c r="Q349" s="19">
        <v>0</v>
      </c>
      <c r="R349" s="20">
        <f t="shared" si="34"/>
        <v>0</v>
      </c>
      <c r="S349" s="19">
        <v>0</v>
      </c>
      <c r="T349" s="20">
        <f t="shared" si="35"/>
        <v>0</v>
      </c>
      <c r="U349" s="19">
        <v>0</v>
      </c>
      <c r="V349" s="19">
        <v>0</v>
      </c>
      <c r="W349" s="19">
        <v>0</v>
      </c>
      <c r="X349" s="19">
        <v>0</v>
      </c>
      <c r="Y349" s="20">
        <f t="shared" si="31"/>
        <v>0</v>
      </c>
      <c r="Z349" s="21">
        <f t="shared" si="32"/>
        <v>0</v>
      </c>
      <c r="AA349" s="122">
        <v>0</v>
      </c>
      <c r="AB349" s="139">
        <f t="shared" si="36"/>
        <v>0</v>
      </c>
      <c r="AC349" s="19">
        <v>0</v>
      </c>
      <c r="AD349" s="19">
        <v>0</v>
      </c>
      <c r="AE349" s="19">
        <v>0</v>
      </c>
      <c r="AF349" s="19">
        <v>0</v>
      </c>
      <c r="AG349" s="19">
        <v>0</v>
      </c>
      <c r="AH349" s="19">
        <v>0</v>
      </c>
      <c r="AI349" s="22">
        <v>0</v>
      </c>
    </row>
    <row r="350" spans="1:35" ht="17.399999999999999" x14ac:dyDescent="0.25">
      <c r="A350" s="18" t="s">
        <v>361</v>
      </c>
      <c r="B350" s="19" t="s">
        <v>825</v>
      </c>
      <c r="C350" s="19">
        <v>11477</v>
      </c>
      <c r="D350" s="19">
        <v>0</v>
      </c>
      <c r="E350" s="19">
        <v>0</v>
      </c>
      <c r="F350" s="19">
        <v>423</v>
      </c>
      <c r="G350" s="19">
        <v>0</v>
      </c>
      <c r="H350" s="19">
        <v>0</v>
      </c>
      <c r="I350" s="19">
        <v>0</v>
      </c>
      <c r="J350" s="19">
        <v>1230</v>
      </c>
      <c r="K350" s="19">
        <v>0</v>
      </c>
      <c r="L350" s="19">
        <v>9824</v>
      </c>
      <c r="M350" s="19">
        <v>0</v>
      </c>
      <c r="N350" s="19">
        <v>0</v>
      </c>
      <c r="O350" s="19">
        <v>0</v>
      </c>
      <c r="P350" s="20">
        <f t="shared" si="33"/>
        <v>11477</v>
      </c>
      <c r="Q350" s="19">
        <v>0</v>
      </c>
      <c r="R350" s="20">
        <f t="shared" si="34"/>
        <v>0</v>
      </c>
      <c r="S350" s="39">
        <v>189156</v>
      </c>
      <c r="T350" s="20">
        <f t="shared" si="35"/>
        <v>0</v>
      </c>
      <c r="U350" s="40">
        <f>1822+12</f>
        <v>1834</v>
      </c>
      <c r="V350" s="19">
        <v>0</v>
      </c>
      <c r="W350" s="40">
        <v>532</v>
      </c>
      <c r="X350" s="19">
        <v>0</v>
      </c>
      <c r="Y350" s="20">
        <f t="shared" si="31"/>
        <v>-2366</v>
      </c>
      <c r="Z350" s="21">
        <f t="shared" si="32"/>
        <v>186790</v>
      </c>
      <c r="AA350" s="113">
        <v>191076</v>
      </c>
      <c r="AB350" s="139">
        <f t="shared" si="36"/>
        <v>4286</v>
      </c>
      <c r="AC350" s="19">
        <v>2469</v>
      </c>
      <c r="AD350" s="19">
        <v>11000</v>
      </c>
      <c r="AE350" s="19">
        <v>0</v>
      </c>
      <c r="AF350" s="19">
        <v>9824</v>
      </c>
      <c r="AG350" s="19">
        <v>0</v>
      </c>
      <c r="AH350" s="19">
        <v>0</v>
      </c>
      <c r="AI350" s="22">
        <v>3645</v>
      </c>
    </row>
    <row r="351" spans="1:35" x14ac:dyDescent="0.25">
      <c r="A351" s="18" t="s">
        <v>271</v>
      </c>
      <c r="B351" s="19" t="s">
        <v>826</v>
      </c>
      <c r="C351" s="19">
        <v>0</v>
      </c>
      <c r="D351" s="19">
        <v>0</v>
      </c>
      <c r="E351" s="19">
        <v>0</v>
      </c>
      <c r="F351" s="19">
        <v>0</v>
      </c>
      <c r="G351" s="19">
        <v>0</v>
      </c>
      <c r="H351" s="19">
        <v>0</v>
      </c>
      <c r="I351" s="19">
        <v>0</v>
      </c>
      <c r="J351" s="19">
        <v>0</v>
      </c>
      <c r="K351" s="19">
        <v>0</v>
      </c>
      <c r="L351" s="19">
        <v>0</v>
      </c>
      <c r="M351" s="19">
        <v>0</v>
      </c>
      <c r="N351" s="19">
        <v>0</v>
      </c>
      <c r="O351" s="19">
        <v>0</v>
      </c>
      <c r="P351" s="20">
        <f t="shared" si="33"/>
        <v>0</v>
      </c>
      <c r="Q351" s="19">
        <v>0</v>
      </c>
      <c r="R351" s="20">
        <f t="shared" si="34"/>
        <v>0</v>
      </c>
      <c r="S351" s="19">
        <v>0</v>
      </c>
      <c r="T351" s="20">
        <f t="shared" si="35"/>
        <v>0</v>
      </c>
      <c r="U351" s="19">
        <v>0</v>
      </c>
      <c r="V351" s="19">
        <v>0</v>
      </c>
      <c r="W351" s="19">
        <v>0</v>
      </c>
      <c r="X351" s="19">
        <v>0</v>
      </c>
      <c r="Y351" s="20">
        <f t="shared" si="31"/>
        <v>0</v>
      </c>
      <c r="Z351" s="21">
        <f t="shared" si="32"/>
        <v>0</v>
      </c>
      <c r="AA351" s="122">
        <v>0</v>
      </c>
      <c r="AB351" s="139">
        <f t="shared" si="36"/>
        <v>0</v>
      </c>
      <c r="AC351" s="19">
        <v>0</v>
      </c>
      <c r="AD351" s="19">
        <v>0</v>
      </c>
      <c r="AE351" s="19">
        <v>0</v>
      </c>
      <c r="AF351" s="19">
        <v>1301</v>
      </c>
      <c r="AG351" s="19">
        <v>0</v>
      </c>
      <c r="AH351" s="19">
        <v>0</v>
      </c>
      <c r="AI351" s="22">
        <v>0</v>
      </c>
    </row>
    <row r="352" spans="1:35" x14ac:dyDescent="0.25">
      <c r="A352" s="18" t="s">
        <v>454</v>
      </c>
      <c r="B352" s="19" t="s">
        <v>827</v>
      </c>
      <c r="C352" s="19">
        <v>0</v>
      </c>
      <c r="D352" s="19">
        <v>0</v>
      </c>
      <c r="E352" s="19">
        <v>0</v>
      </c>
      <c r="F352" s="19">
        <v>0</v>
      </c>
      <c r="G352" s="19">
        <v>0</v>
      </c>
      <c r="H352" s="19">
        <v>0</v>
      </c>
      <c r="I352" s="19">
        <v>0</v>
      </c>
      <c r="J352" s="19">
        <v>0</v>
      </c>
      <c r="K352" s="19">
        <v>0</v>
      </c>
      <c r="L352" s="19">
        <v>0</v>
      </c>
      <c r="M352" s="19">
        <v>0</v>
      </c>
      <c r="N352" s="19">
        <v>0</v>
      </c>
      <c r="O352" s="19">
        <v>0</v>
      </c>
      <c r="P352" s="20">
        <f t="shared" si="33"/>
        <v>0</v>
      </c>
      <c r="Q352" s="19">
        <v>0</v>
      </c>
      <c r="R352" s="20">
        <f t="shared" si="34"/>
        <v>0</v>
      </c>
      <c r="S352" s="19">
        <v>0</v>
      </c>
      <c r="T352" s="20">
        <f t="shared" si="35"/>
        <v>0</v>
      </c>
      <c r="U352" s="19">
        <v>0</v>
      </c>
      <c r="V352" s="19">
        <v>0</v>
      </c>
      <c r="W352" s="19">
        <v>0</v>
      </c>
      <c r="X352" s="19">
        <v>0</v>
      </c>
      <c r="Y352" s="20">
        <f t="shared" si="31"/>
        <v>0</v>
      </c>
      <c r="Z352" s="21">
        <f t="shared" si="32"/>
        <v>0</v>
      </c>
      <c r="AA352" s="122">
        <v>0</v>
      </c>
      <c r="AB352" s="139">
        <f t="shared" si="36"/>
        <v>0</v>
      </c>
      <c r="AC352" s="19">
        <v>0</v>
      </c>
      <c r="AD352" s="19">
        <v>0</v>
      </c>
      <c r="AE352" s="19">
        <v>0</v>
      </c>
      <c r="AF352" s="19">
        <v>0</v>
      </c>
      <c r="AG352" s="19">
        <v>0</v>
      </c>
      <c r="AH352" s="19">
        <v>0</v>
      </c>
      <c r="AI352" s="22">
        <v>0</v>
      </c>
    </row>
    <row r="353" spans="1:35" x14ac:dyDescent="0.25">
      <c r="A353" s="18" t="s">
        <v>290</v>
      </c>
      <c r="B353" s="19" t="s">
        <v>828</v>
      </c>
      <c r="C353" s="19">
        <v>0</v>
      </c>
      <c r="D353" s="19">
        <v>0</v>
      </c>
      <c r="E353" s="19">
        <v>0</v>
      </c>
      <c r="F353" s="19">
        <v>0</v>
      </c>
      <c r="G353" s="19">
        <v>0</v>
      </c>
      <c r="H353" s="19">
        <v>0</v>
      </c>
      <c r="I353" s="19">
        <v>0</v>
      </c>
      <c r="J353" s="19">
        <v>0</v>
      </c>
      <c r="K353" s="19">
        <v>0</v>
      </c>
      <c r="L353" s="19">
        <v>0</v>
      </c>
      <c r="M353" s="19">
        <v>0</v>
      </c>
      <c r="N353" s="19">
        <v>0</v>
      </c>
      <c r="O353" s="19">
        <v>0</v>
      </c>
      <c r="P353" s="20">
        <f t="shared" si="33"/>
        <v>0</v>
      </c>
      <c r="Q353" s="19">
        <v>0</v>
      </c>
      <c r="R353" s="20">
        <f t="shared" si="34"/>
        <v>0</v>
      </c>
      <c r="S353" s="19">
        <v>0</v>
      </c>
      <c r="T353" s="20">
        <f t="shared" si="35"/>
        <v>0</v>
      </c>
      <c r="U353" s="19">
        <v>0</v>
      </c>
      <c r="V353" s="19">
        <v>0</v>
      </c>
      <c r="W353" s="19">
        <v>0</v>
      </c>
      <c r="X353" s="19">
        <v>0</v>
      </c>
      <c r="Y353" s="20">
        <f t="shared" si="31"/>
        <v>0</v>
      </c>
      <c r="Z353" s="21">
        <f t="shared" si="32"/>
        <v>0</v>
      </c>
      <c r="AA353" s="122">
        <v>0</v>
      </c>
      <c r="AB353" s="139">
        <f t="shared" si="36"/>
        <v>0</v>
      </c>
      <c r="AC353" s="19">
        <v>0</v>
      </c>
      <c r="AD353" s="19">
        <v>0</v>
      </c>
      <c r="AE353" s="19">
        <v>0</v>
      </c>
      <c r="AF353" s="19">
        <v>0</v>
      </c>
      <c r="AG353" s="19">
        <v>0</v>
      </c>
      <c r="AH353" s="19">
        <v>0</v>
      </c>
      <c r="AI353" s="22">
        <v>0</v>
      </c>
    </row>
    <row r="354" spans="1:35" x14ac:dyDescent="0.25">
      <c r="A354" s="18" t="s">
        <v>175</v>
      </c>
      <c r="B354" s="19" t="s">
        <v>829</v>
      </c>
      <c r="C354" s="19">
        <v>0</v>
      </c>
      <c r="D354" s="19">
        <v>0</v>
      </c>
      <c r="E354" s="19">
        <v>0</v>
      </c>
      <c r="F354" s="19">
        <v>0</v>
      </c>
      <c r="G354" s="19">
        <v>0</v>
      </c>
      <c r="H354" s="19">
        <v>0</v>
      </c>
      <c r="I354" s="19">
        <v>0</v>
      </c>
      <c r="J354" s="19">
        <v>0</v>
      </c>
      <c r="K354" s="19">
        <v>0</v>
      </c>
      <c r="L354" s="19">
        <v>0</v>
      </c>
      <c r="M354" s="19">
        <v>0</v>
      </c>
      <c r="N354" s="19">
        <v>0</v>
      </c>
      <c r="O354" s="19">
        <v>0</v>
      </c>
      <c r="P354" s="20">
        <f t="shared" si="33"/>
        <v>0</v>
      </c>
      <c r="Q354" s="19">
        <v>0</v>
      </c>
      <c r="R354" s="20">
        <f t="shared" si="34"/>
        <v>0</v>
      </c>
      <c r="S354" s="19">
        <v>0</v>
      </c>
      <c r="T354" s="20">
        <f t="shared" si="35"/>
        <v>0</v>
      </c>
      <c r="U354" s="19">
        <v>0</v>
      </c>
      <c r="V354" s="19">
        <v>0</v>
      </c>
      <c r="W354" s="19">
        <v>0</v>
      </c>
      <c r="X354" s="19">
        <v>0</v>
      </c>
      <c r="Y354" s="20">
        <f t="shared" si="31"/>
        <v>0</v>
      </c>
      <c r="Z354" s="21">
        <f t="shared" si="32"/>
        <v>0</v>
      </c>
      <c r="AA354" s="122">
        <v>0</v>
      </c>
      <c r="AB354" s="139">
        <f t="shared" si="36"/>
        <v>0</v>
      </c>
      <c r="AC354" s="19">
        <v>0</v>
      </c>
      <c r="AD354" s="19">
        <v>0</v>
      </c>
      <c r="AE354" s="19">
        <v>0</v>
      </c>
      <c r="AF354" s="19">
        <v>0</v>
      </c>
      <c r="AG354" s="19">
        <v>0</v>
      </c>
      <c r="AH354" s="19">
        <v>0</v>
      </c>
      <c r="AI354" s="22">
        <v>0</v>
      </c>
    </row>
    <row r="355" spans="1:35" x14ac:dyDescent="0.25">
      <c r="A355" s="18" t="s">
        <v>315</v>
      </c>
      <c r="B355" s="19" t="s">
        <v>830</v>
      </c>
      <c r="C355" s="19">
        <v>0</v>
      </c>
      <c r="D355" s="19">
        <v>0</v>
      </c>
      <c r="E355" s="19">
        <v>0</v>
      </c>
      <c r="F355" s="19">
        <v>0</v>
      </c>
      <c r="G355" s="19">
        <v>0</v>
      </c>
      <c r="H355" s="19">
        <v>0</v>
      </c>
      <c r="I355" s="19">
        <v>0</v>
      </c>
      <c r="J355" s="19">
        <v>0</v>
      </c>
      <c r="K355" s="19">
        <v>0</v>
      </c>
      <c r="L355" s="19">
        <v>0</v>
      </c>
      <c r="M355" s="19">
        <v>0</v>
      </c>
      <c r="N355" s="19">
        <v>0</v>
      </c>
      <c r="O355" s="19">
        <v>0</v>
      </c>
      <c r="P355" s="20">
        <f t="shared" si="33"/>
        <v>0</v>
      </c>
      <c r="Q355" s="19">
        <v>0</v>
      </c>
      <c r="R355" s="20">
        <f t="shared" si="34"/>
        <v>0</v>
      </c>
      <c r="S355" s="19">
        <v>0</v>
      </c>
      <c r="T355" s="20">
        <f t="shared" si="35"/>
        <v>0</v>
      </c>
      <c r="U355" s="19">
        <v>0</v>
      </c>
      <c r="V355" s="19">
        <v>0</v>
      </c>
      <c r="W355" s="19">
        <v>0</v>
      </c>
      <c r="X355" s="19">
        <v>0</v>
      </c>
      <c r="Y355" s="20">
        <f t="shared" si="31"/>
        <v>0</v>
      </c>
      <c r="Z355" s="21">
        <f t="shared" si="32"/>
        <v>0</v>
      </c>
      <c r="AA355" s="122">
        <v>0</v>
      </c>
      <c r="AB355" s="139">
        <f t="shared" si="36"/>
        <v>0</v>
      </c>
      <c r="AC355" s="19">
        <v>0</v>
      </c>
      <c r="AD355" s="19">
        <v>0</v>
      </c>
      <c r="AE355" s="19">
        <v>0</v>
      </c>
      <c r="AF355" s="19">
        <v>0</v>
      </c>
      <c r="AG355" s="19">
        <v>0</v>
      </c>
      <c r="AH355" s="19">
        <v>0</v>
      </c>
      <c r="AI355" s="22">
        <v>0</v>
      </c>
    </row>
    <row r="356" spans="1:35" x14ac:dyDescent="0.25">
      <c r="A356" s="18" t="s">
        <v>377</v>
      </c>
      <c r="B356" s="19" t="s">
        <v>831</v>
      </c>
      <c r="C356" s="19">
        <v>0</v>
      </c>
      <c r="D356" s="19">
        <v>0</v>
      </c>
      <c r="E356" s="19">
        <v>0</v>
      </c>
      <c r="F356" s="19">
        <v>0</v>
      </c>
      <c r="G356" s="19">
        <v>0</v>
      </c>
      <c r="H356" s="19">
        <v>0</v>
      </c>
      <c r="I356" s="19">
        <v>0</v>
      </c>
      <c r="J356" s="19">
        <v>0</v>
      </c>
      <c r="K356" s="19">
        <v>0</v>
      </c>
      <c r="L356" s="19">
        <v>0</v>
      </c>
      <c r="M356" s="19">
        <v>0</v>
      </c>
      <c r="N356" s="19">
        <v>0</v>
      </c>
      <c r="O356" s="19">
        <v>0</v>
      </c>
      <c r="P356" s="20">
        <f t="shared" si="33"/>
        <v>0</v>
      </c>
      <c r="Q356" s="19">
        <v>2421</v>
      </c>
      <c r="R356" s="20">
        <f t="shared" si="34"/>
        <v>2421</v>
      </c>
      <c r="S356" s="19">
        <v>0</v>
      </c>
      <c r="T356" s="20">
        <f t="shared" si="35"/>
        <v>0</v>
      </c>
      <c r="U356" s="19">
        <v>0</v>
      </c>
      <c r="V356" s="19">
        <v>0</v>
      </c>
      <c r="W356" s="19">
        <v>0</v>
      </c>
      <c r="X356" s="19">
        <v>0</v>
      </c>
      <c r="Y356" s="20">
        <f t="shared" si="31"/>
        <v>0</v>
      </c>
      <c r="Z356" s="21">
        <f t="shared" si="32"/>
        <v>0</v>
      </c>
      <c r="AA356" s="122">
        <v>0</v>
      </c>
      <c r="AB356" s="139">
        <f t="shared" si="36"/>
        <v>0</v>
      </c>
      <c r="AC356" s="19">
        <v>0</v>
      </c>
      <c r="AD356" s="19">
        <v>0</v>
      </c>
      <c r="AE356" s="19">
        <v>0</v>
      </c>
      <c r="AF356" s="19">
        <v>0</v>
      </c>
      <c r="AG356" s="19">
        <v>0</v>
      </c>
      <c r="AH356" s="19">
        <v>0</v>
      </c>
      <c r="AI356" s="22">
        <v>0</v>
      </c>
    </row>
    <row r="357" spans="1:35" x14ac:dyDescent="0.25">
      <c r="A357" s="18" t="s">
        <v>442</v>
      </c>
      <c r="B357" s="19" t="s">
        <v>832</v>
      </c>
      <c r="C357" s="19">
        <v>0</v>
      </c>
      <c r="D357" s="19">
        <v>0</v>
      </c>
      <c r="E357" s="19">
        <v>0</v>
      </c>
      <c r="F357" s="19">
        <v>0</v>
      </c>
      <c r="G357" s="19">
        <v>0</v>
      </c>
      <c r="H357" s="19">
        <v>0</v>
      </c>
      <c r="I357" s="19">
        <v>0</v>
      </c>
      <c r="J357" s="19">
        <v>0</v>
      </c>
      <c r="K357" s="19">
        <v>0</v>
      </c>
      <c r="L357" s="19">
        <v>0</v>
      </c>
      <c r="M357" s="19">
        <v>0</v>
      </c>
      <c r="N357" s="19">
        <v>0</v>
      </c>
      <c r="O357" s="19">
        <v>0</v>
      </c>
      <c r="P357" s="20">
        <f t="shared" si="33"/>
        <v>0</v>
      </c>
      <c r="Q357" s="19">
        <v>0</v>
      </c>
      <c r="R357" s="20">
        <f t="shared" si="34"/>
        <v>0</v>
      </c>
      <c r="S357" s="19">
        <v>0</v>
      </c>
      <c r="T357" s="20">
        <f t="shared" si="35"/>
        <v>0</v>
      </c>
      <c r="U357" s="19">
        <v>0</v>
      </c>
      <c r="V357" s="19">
        <v>0</v>
      </c>
      <c r="W357" s="19">
        <v>0</v>
      </c>
      <c r="X357" s="19">
        <v>0</v>
      </c>
      <c r="Y357" s="20">
        <f t="shared" si="31"/>
        <v>0</v>
      </c>
      <c r="Z357" s="21">
        <f t="shared" si="32"/>
        <v>0</v>
      </c>
      <c r="AA357" s="122">
        <v>0</v>
      </c>
      <c r="AB357" s="139">
        <f t="shared" si="36"/>
        <v>0</v>
      </c>
      <c r="AC357" s="19">
        <v>0</v>
      </c>
      <c r="AD357" s="19">
        <v>0</v>
      </c>
      <c r="AE357" s="19">
        <v>0</v>
      </c>
      <c r="AF357" s="19">
        <v>0</v>
      </c>
      <c r="AG357" s="19">
        <v>0</v>
      </c>
      <c r="AH357" s="19">
        <v>0</v>
      </c>
      <c r="AI357" s="22">
        <v>0</v>
      </c>
    </row>
    <row r="358" spans="1:35" x14ac:dyDescent="0.25">
      <c r="A358" s="18" t="s">
        <v>221</v>
      </c>
      <c r="B358" s="19" t="s">
        <v>833</v>
      </c>
      <c r="C358" s="19">
        <v>0</v>
      </c>
      <c r="D358" s="19">
        <v>6953</v>
      </c>
      <c r="E358" s="19">
        <v>0</v>
      </c>
      <c r="F358" s="19">
        <v>96</v>
      </c>
      <c r="G358" s="19">
        <v>0</v>
      </c>
      <c r="H358" s="19">
        <v>0</v>
      </c>
      <c r="I358" s="19">
        <v>0</v>
      </c>
      <c r="J358" s="19">
        <v>1584</v>
      </c>
      <c r="K358" s="19">
        <v>4761</v>
      </c>
      <c r="L358" s="19">
        <v>7402</v>
      </c>
      <c r="M358" s="19">
        <v>0</v>
      </c>
      <c r="N358" s="19">
        <v>0</v>
      </c>
      <c r="O358" s="19">
        <v>0</v>
      </c>
      <c r="P358" s="20">
        <f t="shared" si="33"/>
        <v>20796</v>
      </c>
      <c r="Q358" s="19">
        <v>0</v>
      </c>
      <c r="R358" s="20">
        <f t="shared" si="34"/>
        <v>0</v>
      </c>
      <c r="S358" s="19">
        <v>214655</v>
      </c>
      <c r="T358" s="20">
        <f t="shared" si="35"/>
        <v>0</v>
      </c>
      <c r="U358" s="19">
        <v>2000</v>
      </c>
      <c r="V358" s="19">
        <v>0</v>
      </c>
      <c r="W358" s="19">
        <v>0</v>
      </c>
      <c r="X358" s="19">
        <v>-987</v>
      </c>
      <c r="Y358" s="20">
        <f t="shared" si="31"/>
        <v>-1013</v>
      </c>
      <c r="Z358" s="21">
        <f t="shared" si="32"/>
        <v>213642</v>
      </c>
      <c r="AA358" s="113">
        <v>217685</v>
      </c>
      <c r="AB358" s="139">
        <f t="shared" si="36"/>
        <v>4043</v>
      </c>
      <c r="AC358" s="19">
        <v>1802</v>
      </c>
      <c r="AD358" s="19">
        <v>10207</v>
      </c>
      <c r="AE358" s="19">
        <v>0</v>
      </c>
      <c r="AF358" s="19">
        <v>7402</v>
      </c>
      <c r="AG358" s="19">
        <v>0</v>
      </c>
      <c r="AH358" s="19">
        <v>0</v>
      </c>
      <c r="AI358" s="22">
        <v>4607</v>
      </c>
    </row>
    <row r="359" spans="1:35" x14ac:dyDescent="0.25">
      <c r="A359" s="18" t="s">
        <v>230</v>
      </c>
      <c r="B359" s="19" t="s">
        <v>834</v>
      </c>
      <c r="C359" s="19">
        <v>16066</v>
      </c>
      <c r="D359" s="19">
        <v>610</v>
      </c>
      <c r="E359" s="19">
        <v>0</v>
      </c>
      <c r="F359" s="19">
        <v>28</v>
      </c>
      <c r="G359" s="19">
        <v>0</v>
      </c>
      <c r="H359" s="19">
        <v>0</v>
      </c>
      <c r="I359" s="19">
        <v>0</v>
      </c>
      <c r="J359" s="19">
        <v>0</v>
      </c>
      <c r="K359" s="19">
        <v>2719</v>
      </c>
      <c r="L359" s="19">
        <v>8252</v>
      </c>
      <c r="M359" s="19">
        <v>0</v>
      </c>
      <c r="N359" s="19">
        <v>0</v>
      </c>
      <c r="O359" s="19">
        <v>4457</v>
      </c>
      <c r="P359" s="20">
        <f t="shared" si="33"/>
        <v>16066</v>
      </c>
      <c r="Q359" s="19">
        <v>0</v>
      </c>
      <c r="R359" s="20">
        <f t="shared" si="34"/>
        <v>0</v>
      </c>
      <c r="S359" s="19">
        <v>135289</v>
      </c>
      <c r="T359" s="20">
        <f t="shared" si="35"/>
        <v>4457</v>
      </c>
      <c r="U359" s="19">
        <v>255</v>
      </c>
      <c r="V359" s="19">
        <v>0</v>
      </c>
      <c r="W359" s="19">
        <v>980</v>
      </c>
      <c r="X359" s="19">
        <v>0</v>
      </c>
      <c r="Y359" s="20">
        <f t="shared" si="31"/>
        <v>3222</v>
      </c>
      <c r="Z359" s="21">
        <f t="shared" si="32"/>
        <v>138511</v>
      </c>
      <c r="AA359" s="113">
        <v>146948</v>
      </c>
      <c r="AB359" s="139">
        <f t="shared" si="36"/>
        <v>8437</v>
      </c>
      <c r="AC359" s="19">
        <v>0</v>
      </c>
      <c r="AD359" s="19">
        <v>6501</v>
      </c>
      <c r="AE359" s="19">
        <v>1751</v>
      </c>
      <c r="AF359" s="19">
        <v>8252</v>
      </c>
      <c r="AG359" s="19">
        <v>0</v>
      </c>
      <c r="AH359" s="19">
        <v>0</v>
      </c>
      <c r="AI359" s="22">
        <v>0</v>
      </c>
    </row>
    <row r="360" spans="1:35" x14ac:dyDescent="0.25">
      <c r="A360" s="18" t="s">
        <v>261</v>
      </c>
      <c r="B360" s="19" t="s">
        <v>835</v>
      </c>
      <c r="C360" s="19">
        <v>0</v>
      </c>
      <c r="D360" s="19">
        <v>0</v>
      </c>
      <c r="E360" s="19">
        <v>0</v>
      </c>
      <c r="F360" s="19">
        <v>0</v>
      </c>
      <c r="G360" s="19">
        <v>0</v>
      </c>
      <c r="H360" s="19">
        <v>0</v>
      </c>
      <c r="I360" s="19">
        <v>0</v>
      </c>
      <c r="J360" s="19">
        <v>0</v>
      </c>
      <c r="K360" s="19">
        <v>0</v>
      </c>
      <c r="L360" s="19">
        <v>0</v>
      </c>
      <c r="M360" s="19">
        <v>0</v>
      </c>
      <c r="N360" s="19">
        <v>0</v>
      </c>
      <c r="O360" s="19">
        <v>0</v>
      </c>
      <c r="P360" s="20">
        <f t="shared" si="33"/>
        <v>0</v>
      </c>
      <c r="Q360" s="19">
        <v>0</v>
      </c>
      <c r="R360" s="20">
        <f t="shared" si="34"/>
        <v>0</v>
      </c>
      <c r="S360" s="19">
        <v>0</v>
      </c>
      <c r="T360" s="20">
        <f t="shared" si="35"/>
        <v>0</v>
      </c>
      <c r="U360" s="19">
        <v>0</v>
      </c>
      <c r="V360" s="19">
        <v>0</v>
      </c>
      <c r="W360" s="19">
        <v>0</v>
      </c>
      <c r="X360" s="19">
        <v>0</v>
      </c>
      <c r="Y360" s="20">
        <f t="shared" si="31"/>
        <v>0</v>
      </c>
      <c r="Z360" s="21">
        <f t="shared" si="32"/>
        <v>0</v>
      </c>
      <c r="AA360" s="122">
        <v>0</v>
      </c>
      <c r="AB360" s="139">
        <f t="shared" si="36"/>
        <v>0</v>
      </c>
      <c r="AC360" s="19">
        <v>0</v>
      </c>
      <c r="AD360" s="19">
        <v>0</v>
      </c>
      <c r="AE360" s="19">
        <v>0</v>
      </c>
      <c r="AF360" s="19">
        <v>0</v>
      </c>
      <c r="AG360" s="19">
        <v>0</v>
      </c>
      <c r="AH360" s="19">
        <v>0</v>
      </c>
      <c r="AI360" s="22">
        <v>0</v>
      </c>
    </row>
    <row r="361" spans="1:35" x14ac:dyDescent="0.25">
      <c r="A361" s="18" t="s">
        <v>362</v>
      </c>
      <c r="B361" s="19" t="s">
        <v>836</v>
      </c>
      <c r="C361" s="19">
        <v>11634</v>
      </c>
      <c r="D361" s="19">
        <v>0</v>
      </c>
      <c r="E361" s="19">
        <v>0</v>
      </c>
      <c r="F361" s="19">
        <v>57</v>
      </c>
      <c r="G361" s="19">
        <v>0</v>
      </c>
      <c r="H361" s="19">
        <v>0</v>
      </c>
      <c r="I361" s="19">
        <v>0</v>
      </c>
      <c r="J361" s="19">
        <v>1000</v>
      </c>
      <c r="K361" s="19">
        <v>0</v>
      </c>
      <c r="L361" s="19">
        <v>10577</v>
      </c>
      <c r="M361" s="19">
        <v>0</v>
      </c>
      <c r="N361" s="19">
        <v>0</v>
      </c>
      <c r="O361" s="19">
        <v>0</v>
      </c>
      <c r="P361" s="20">
        <f t="shared" si="33"/>
        <v>11634</v>
      </c>
      <c r="Q361" s="19">
        <v>976</v>
      </c>
      <c r="R361" s="20">
        <f t="shared" si="34"/>
        <v>976</v>
      </c>
      <c r="S361" s="19">
        <v>164333</v>
      </c>
      <c r="T361" s="20">
        <f t="shared" si="35"/>
        <v>0</v>
      </c>
      <c r="U361" s="19">
        <v>1074</v>
      </c>
      <c r="V361" s="19">
        <v>1120</v>
      </c>
      <c r="W361" s="19">
        <v>0</v>
      </c>
      <c r="X361" s="19">
        <v>0</v>
      </c>
      <c r="Y361" s="20">
        <f t="shared" si="31"/>
        <v>-2194</v>
      </c>
      <c r="Z361" s="21">
        <f t="shared" si="32"/>
        <v>162139</v>
      </c>
      <c r="AA361" s="113">
        <v>183996</v>
      </c>
      <c r="AB361" s="139">
        <f t="shared" si="36"/>
        <v>21857</v>
      </c>
      <c r="AC361" s="19">
        <v>5872</v>
      </c>
      <c r="AD361" s="19">
        <v>9677</v>
      </c>
      <c r="AE361" s="19">
        <v>0</v>
      </c>
      <c r="AF361" s="19">
        <v>10577</v>
      </c>
      <c r="AG361" s="19">
        <v>1120</v>
      </c>
      <c r="AH361" s="19">
        <v>0</v>
      </c>
      <c r="AI361" s="22">
        <v>3852</v>
      </c>
    </row>
    <row r="362" spans="1:35" x14ac:dyDescent="0.25">
      <c r="A362" s="18" t="s">
        <v>56</v>
      </c>
      <c r="B362" s="19" t="s">
        <v>837</v>
      </c>
      <c r="C362" s="19">
        <v>0</v>
      </c>
      <c r="D362" s="19">
        <v>0</v>
      </c>
      <c r="E362" s="19">
        <v>0</v>
      </c>
      <c r="F362" s="19">
        <v>0</v>
      </c>
      <c r="G362" s="19">
        <v>0</v>
      </c>
      <c r="H362" s="19">
        <v>0</v>
      </c>
      <c r="I362" s="19">
        <v>0</v>
      </c>
      <c r="J362" s="19">
        <v>0</v>
      </c>
      <c r="K362" s="19">
        <v>0</v>
      </c>
      <c r="L362" s="19">
        <v>0</v>
      </c>
      <c r="M362" s="19">
        <v>0</v>
      </c>
      <c r="N362" s="19">
        <v>0</v>
      </c>
      <c r="O362" s="19">
        <v>0</v>
      </c>
      <c r="P362" s="20">
        <f t="shared" si="33"/>
        <v>0</v>
      </c>
      <c r="Q362" s="19">
        <v>0</v>
      </c>
      <c r="R362" s="20">
        <f t="shared" si="34"/>
        <v>0</v>
      </c>
      <c r="S362" s="19">
        <v>0</v>
      </c>
      <c r="T362" s="20">
        <f t="shared" si="35"/>
        <v>0</v>
      </c>
      <c r="U362" s="19">
        <v>0</v>
      </c>
      <c r="V362" s="19">
        <v>0</v>
      </c>
      <c r="W362" s="19">
        <v>0</v>
      </c>
      <c r="X362" s="19">
        <v>0</v>
      </c>
      <c r="Y362" s="20">
        <f t="shared" si="31"/>
        <v>0</v>
      </c>
      <c r="Z362" s="21">
        <f t="shared" si="32"/>
        <v>0</v>
      </c>
      <c r="AA362" s="122">
        <v>0</v>
      </c>
      <c r="AB362" s="139">
        <f t="shared" si="36"/>
        <v>0</v>
      </c>
      <c r="AC362" s="19">
        <v>0</v>
      </c>
      <c r="AD362" s="19">
        <v>0</v>
      </c>
      <c r="AE362" s="19">
        <v>0</v>
      </c>
      <c r="AF362" s="19">
        <v>0</v>
      </c>
      <c r="AG362" s="19">
        <v>0</v>
      </c>
      <c r="AH362" s="19">
        <v>0</v>
      </c>
      <c r="AI362" s="22">
        <v>0</v>
      </c>
    </row>
    <row r="363" spans="1:35" x14ac:dyDescent="0.25">
      <c r="A363" s="18" t="s">
        <v>316</v>
      </c>
      <c r="B363" s="19" t="s">
        <v>838</v>
      </c>
      <c r="C363" s="19">
        <v>0</v>
      </c>
      <c r="D363" s="19">
        <v>880</v>
      </c>
      <c r="E363" s="19">
        <v>0</v>
      </c>
      <c r="F363" s="19">
        <v>240</v>
      </c>
      <c r="G363" s="19">
        <v>0</v>
      </c>
      <c r="H363" s="19">
        <v>0</v>
      </c>
      <c r="I363" s="19">
        <v>0</v>
      </c>
      <c r="J363" s="19">
        <v>2643</v>
      </c>
      <c r="K363" s="19">
        <v>4023</v>
      </c>
      <c r="L363" s="19">
        <v>5308</v>
      </c>
      <c r="M363" s="19">
        <v>0</v>
      </c>
      <c r="N363" s="19">
        <v>0</v>
      </c>
      <c r="O363" s="19">
        <v>3000</v>
      </c>
      <c r="P363" s="20">
        <f t="shared" si="33"/>
        <v>16094</v>
      </c>
      <c r="Q363" s="19">
        <v>0</v>
      </c>
      <c r="R363" s="20">
        <f t="shared" si="34"/>
        <v>0</v>
      </c>
      <c r="S363" s="19">
        <v>84980</v>
      </c>
      <c r="T363" s="20">
        <f t="shared" si="35"/>
        <v>3000</v>
      </c>
      <c r="U363" s="19">
        <v>0</v>
      </c>
      <c r="V363" s="19">
        <v>0</v>
      </c>
      <c r="W363" s="19">
        <v>0</v>
      </c>
      <c r="X363" s="19">
        <v>0</v>
      </c>
      <c r="Y363" s="20">
        <f t="shared" si="31"/>
        <v>3000</v>
      </c>
      <c r="Z363" s="21">
        <f t="shared" si="32"/>
        <v>87980</v>
      </c>
      <c r="AA363" s="113">
        <v>95743</v>
      </c>
      <c r="AB363" s="139">
        <f t="shared" si="36"/>
        <v>7763</v>
      </c>
      <c r="AC363" s="19">
        <v>0</v>
      </c>
      <c r="AD363" s="19">
        <v>-5308</v>
      </c>
      <c r="AE363" s="19">
        <v>0</v>
      </c>
      <c r="AF363" s="19">
        <v>5308</v>
      </c>
      <c r="AG363" s="19">
        <v>0</v>
      </c>
      <c r="AH363" s="19">
        <v>0</v>
      </c>
      <c r="AI363" s="22">
        <v>0</v>
      </c>
    </row>
    <row r="364" spans="1:35" x14ac:dyDescent="0.25">
      <c r="A364" s="18" t="s">
        <v>122</v>
      </c>
      <c r="B364" s="19" t="s">
        <v>839</v>
      </c>
      <c r="C364" s="19">
        <v>0</v>
      </c>
      <c r="D364" s="19">
        <v>0</v>
      </c>
      <c r="E364" s="19">
        <v>0</v>
      </c>
      <c r="F364" s="19">
        <v>0</v>
      </c>
      <c r="G364" s="19">
        <v>0</v>
      </c>
      <c r="H364" s="19">
        <v>0</v>
      </c>
      <c r="I364" s="19">
        <v>0</v>
      </c>
      <c r="J364" s="19">
        <v>0</v>
      </c>
      <c r="K364" s="19">
        <v>0</v>
      </c>
      <c r="L364" s="19">
        <v>0</v>
      </c>
      <c r="M364" s="19">
        <v>0</v>
      </c>
      <c r="N364" s="19">
        <v>0</v>
      </c>
      <c r="O364" s="19">
        <v>0</v>
      </c>
      <c r="P364" s="20">
        <f t="shared" si="33"/>
        <v>0</v>
      </c>
      <c r="Q364" s="19">
        <v>0</v>
      </c>
      <c r="R364" s="20">
        <f t="shared" si="34"/>
        <v>0</v>
      </c>
      <c r="S364" s="19">
        <v>0</v>
      </c>
      <c r="T364" s="20">
        <f t="shared" si="35"/>
        <v>0</v>
      </c>
      <c r="U364" s="19">
        <v>0</v>
      </c>
      <c r="V364" s="19">
        <v>0</v>
      </c>
      <c r="W364" s="19">
        <v>0</v>
      </c>
      <c r="X364" s="19">
        <v>0</v>
      </c>
      <c r="Y364" s="20">
        <f t="shared" si="31"/>
        <v>0</v>
      </c>
      <c r="Z364" s="21">
        <f t="shared" si="32"/>
        <v>0</v>
      </c>
      <c r="AA364" s="122">
        <v>0</v>
      </c>
      <c r="AB364" s="139">
        <f t="shared" si="36"/>
        <v>0</v>
      </c>
      <c r="AC364" s="19">
        <v>0</v>
      </c>
      <c r="AD364" s="19">
        <v>0</v>
      </c>
      <c r="AE364" s="19">
        <v>0</v>
      </c>
      <c r="AF364" s="19">
        <v>0</v>
      </c>
      <c r="AG364" s="19">
        <v>0</v>
      </c>
      <c r="AH364" s="19">
        <v>0</v>
      </c>
      <c r="AI364" s="22">
        <v>0</v>
      </c>
    </row>
    <row r="365" spans="1:35" x14ac:dyDescent="0.25">
      <c r="A365" s="18" t="s">
        <v>46</v>
      </c>
      <c r="B365" s="19" t="s">
        <v>840</v>
      </c>
      <c r="C365" s="19">
        <v>0</v>
      </c>
      <c r="D365" s="19">
        <v>0</v>
      </c>
      <c r="E365" s="19">
        <v>0</v>
      </c>
      <c r="F365" s="19">
        <v>0</v>
      </c>
      <c r="G365" s="19">
        <v>0</v>
      </c>
      <c r="H365" s="19">
        <v>0</v>
      </c>
      <c r="I365" s="19">
        <v>0</v>
      </c>
      <c r="J365" s="19">
        <v>0</v>
      </c>
      <c r="K365" s="19">
        <v>0</v>
      </c>
      <c r="L365" s="19">
        <v>0</v>
      </c>
      <c r="M365" s="19">
        <v>0</v>
      </c>
      <c r="N365" s="19">
        <v>0</v>
      </c>
      <c r="O365" s="19">
        <v>0</v>
      </c>
      <c r="P365" s="20">
        <f t="shared" si="33"/>
        <v>0</v>
      </c>
      <c r="Q365" s="19">
        <v>0</v>
      </c>
      <c r="R365" s="20">
        <f t="shared" si="34"/>
        <v>0</v>
      </c>
      <c r="S365" s="19">
        <v>0</v>
      </c>
      <c r="T365" s="20">
        <f t="shared" si="35"/>
        <v>0</v>
      </c>
      <c r="U365" s="19">
        <v>0</v>
      </c>
      <c r="V365" s="19">
        <v>0</v>
      </c>
      <c r="W365" s="19">
        <v>0</v>
      </c>
      <c r="X365" s="19">
        <v>0</v>
      </c>
      <c r="Y365" s="20">
        <f t="shared" si="31"/>
        <v>0</v>
      </c>
      <c r="Z365" s="21">
        <f t="shared" si="32"/>
        <v>0</v>
      </c>
      <c r="AA365" s="122">
        <v>0</v>
      </c>
      <c r="AB365" s="139">
        <f t="shared" si="36"/>
        <v>0</v>
      </c>
      <c r="AC365" s="19">
        <v>0</v>
      </c>
      <c r="AD365" s="19">
        <v>0</v>
      </c>
      <c r="AE365" s="19">
        <v>0</v>
      </c>
      <c r="AF365" s="19">
        <v>0</v>
      </c>
      <c r="AG365" s="19">
        <v>0</v>
      </c>
      <c r="AH365" s="19">
        <v>0</v>
      </c>
      <c r="AI365" s="22">
        <v>0</v>
      </c>
    </row>
    <row r="366" spans="1:35" x14ac:dyDescent="0.25">
      <c r="A366" s="18" t="s">
        <v>73</v>
      </c>
      <c r="B366" s="19" t="s">
        <v>841</v>
      </c>
      <c r="C366" s="19">
        <v>0</v>
      </c>
      <c r="D366" s="19">
        <v>0</v>
      </c>
      <c r="E366" s="19">
        <v>0</v>
      </c>
      <c r="F366" s="19">
        <v>0</v>
      </c>
      <c r="G366" s="19">
        <v>0</v>
      </c>
      <c r="H366" s="19">
        <v>0</v>
      </c>
      <c r="I366" s="19">
        <v>0</v>
      </c>
      <c r="J366" s="19">
        <v>0</v>
      </c>
      <c r="K366" s="19">
        <v>0</v>
      </c>
      <c r="L366" s="19">
        <v>0</v>
      </c>
      <c r="M366" s="19">
        <v>0</v>
      </c>
      <c r="N366" s="19">
        <v>0</v>
      </c>
      <c r="O366" s="19">
        <v>0</v>
      </c>
      <c r="P366" s="20">
        <f t="shared" si="33"/>
        <v>0</v>
      </c>
      <c r="Q366" s="19">
        <v>0</v>
      </c>
      <c r="R366" s="20">
        <f t="shared" si="34"/>
        <v>0</v>
      </c>
      <c r="S366" s="19">
        <v>0</v>
      </c>
      <c r="T366" s="20">
        <f t="shared" si="35"/>
        <v>0</v>
      </c>
      <c r="U366" s="19">
        <v>0</v>
      </c>
      <c r="V366" s="19">
        <v>0</v>
      </c>
      <c r="W366" s="19">
        <v>0</v>
      </c>
      <c r="X366" s="19">
        <v>0</v>
      </c>
      <c r="Y366" s="20">
        <f t="shared" si="31"/>
        <v>0</v>
      </c>
      <c r="Z366" s="21">
        <f t="shared" si="32"/>
        <v>0</v>
      </c>
      <c r="AA366" s="122">
        <v>0</v>
      </c>
      <c r="AB366" s="139">
        <f t="shared" si="36"/>
        <v>0</v>
      </c>
      <c r="AC366" s="19">
        <v>0</v>
      </c>
      <c r="AD366" s="19">
        <v>0</v>
      </c>
      <c r="AE366" s="19">
        <v>0</v>
      </c>
      <c r="AF366" s="19">
        <v>0</v>
      </c>
      <c r="AG366" s="19">
        <v>0</v>
      </c>
      <c r="AH366" s="19">
        <v>0</v>
      </c>
      <c r="AI366" s="22">
        <v>0</v>
      </c>
    </row>
    <row r="367" spans="1:35" x14ac:dyDescent="0.25">
      <c r="A367" s="18" t="s">
        <v>424</v>
      </c>
      <c r="B367" s="19" t="s">
        <v>842</v>
      </c>
      <c r="C367" s="19">
        <v>0</v>
      </c>
      <c r="D367" s="19">
        <v>0</v>
      </c>
      <c r="E367" s="19">
        <v>0</v>
      </c>
      <c r="F367" s="19">
        <v>0</v>
      </c>
      <c r="G367" s="19">
        <v>0</v>
      </c>
      <c r="H367" s="19">
        <v>0</v>
      </c>
      <c r="I367" s="19">
        <v>0</v>
      </c>
      <c r="J367" s="19">
        <v>0</v>
      </c>
      <c r="K367" s="19">
        <v>0</v>
      </c>
      <c r="L367" s="19">
        <v>0</v>
      </c>
      <c r="M367" s="19">
        <v>0</v>
      </c>
      <c r="N367" s="19">
        <v>0</v>
      </c>
      <c r="O367" s="19">
        <v>0</v>
      </c>
      <c r="P367" s="20">
        <f t="shared" si="33"/>
        <v>0</v>
      </c>
      <c r="Q367" s="19">
        <v>0</v>
      </c>
      <c r="R367" s="20">
        <f t="shared" si="34"/>
        <v>0</v>
      </c>
      <c r="S367" s="19">
        <v>0</v>
      </c>
      <c r="T367" s="20">
        <f t="shared" si="35"/>
        <v>0</v>
      </c>
      <c r="U367" s="19">
        <v>0</v>
      </c>
      <c r="V367" s="19">
        <v>0</v>
      </c>
      <c r="W367" s="19">
        <v>0</v>
      </c>
      <c r="X367" s="19">
        <v>0</v>
      </c>
      <c r="Y367" s="20">
        <f t="shared" si="31"/>
        <v>0</v>
      </c>
      <c r="Z367" s="21">
        <f t="shared" si="32"/>
        <v>0</v>
      </c>
      <c r="AA367" s="122">
        <v>0</v>
      </c>
      <c r="AB367" s="139">
        <f t="shared" si="36"/>
        <v>0</v>
      </c>
      <c r="AC367" s="19">
        <v>0</v>
      </c>
      <c r="AD367" s="19">
        <v>0</v>
      </c>
      <c r="AE367" s="19">
        <v>0</v>
      </c>
      <c r="AF367" s="19">
        <v>0</v>
      </c>
      <c r="AG367" s="19">
        <v>0</v>
      </c>
      <c r="AH367" s="19">
        <v>0</v>
      </c>
      <c r="AI367" s="22">
        <v>0</v>
      </c>
    </row>
    <row r="368" spans="1:35" x14ac:dyDescent="0.25">
      <c r="A368" s="18" t="s">
        <v>336</v>
      </c>
      <c r="B368" s="19" t="s">
        <v>843</v>
      </c>
      <c r="C368" s="19">
        <v>0</v>
      </c>
      <c r="D368" s="19">
        <v>0</v>
      </c>
      <c r="E368" s="19">
        <v>0</v>
      </c>
      <c r="F368" s="19">
        <v>0</v>
      </c>
      <c r="G368" s="19">
        <v>0</v>
      </c>
      <c r="H368" s="19">
        <v>0</v>
      </c>
      <c r="I368" s="19">
        <v>0</v>
      </c>
      <c r="J368" s="19">
        <v>0</v>
      </c>
      <c r="K368" s="19">
        <v>0</v>
      </c>
      <c r="L368" s="19">
        <v>0</v>
      </c>
      <c r="M368" s="19">
        <v>0</v>
      </c>
      <c r="N368" s="19">
        <v>0</v>
      </c>
      <c r="O368" s="19">
        <v>0</v>
      </c>
      <c r="P368" s="20">
        <f t="shared" si="33"/>
        <v>0</v>
      </c>
      <c r="Q368" s="19">
        <v>32513</v>
      </c>
      <c r="R368" s="20">
        <f t="shared" si="34"/>
        <v>32513</v>
      </c>
      <c r="S368" s="19">
        <v>0</v>
      </c>
      <c r="T368" s="20">
        <f t="shared" si="35"/>
        <v>0</v>
      </c>
      <c r="U368" s="19">
        <v>0</v>
      </c>
      <c r="V368" s="19">
        <v>0</v>
      </c>
      <c r="W368" s="19">
        <v>0</v>
      </c>
      <c r="X368" s="19">
        <v>0</v>
      </c>
      <c r="Y368" s="20">
        <f t="shared" si="31"/>
        <v>0</v>
      </c>
      <c r="Z368" s="21">
        <f t="shared" si="32"/>
        <v>0</v>
      </c>
      <c r="AA368" s="122">
        <v>0</v>
      </c>
      <c r="AB368" s="139">
        <f t="shared" si="36"/>
        <v>0</v>
      </c>
      <c r="AC368" s="19">
        <v>0</v>
      </c>
      <c r="AD368" s="19">
        <v>0</v>
      </c>
      <c r="AE368" s="19">
        <v>0</v>
      </c>
      <c r="AF368" s="19">
        <v>0</v>
      </c>
      <c r="AG368" s="19">
        <v>0</v>
      </c>
      <c r="AH368" s="19">
        <v>0</v>
      </c>
      <c r="AI368" s="22">
        <v>0</v>
      </c>
    </row>
    <row r="369" spans="1:35" x14ac:dyDescent="0.25">
      <c r="A369" s="18" t="s">
        <v>321</v>
      </c>
      <c r="B369" s="19" t="s">
        <v>844</v>
      </c>
      <c r="C369" s="19">
        <v>0</v>
      </c>
      <c r="D369" s="19">
        <v>0</v>
      </c>
      <c r="E369" s="19">
        <v>0</v>
      </c>
      <c r="F369" s="19">
        <v>0</v>
      </c>
      <c r="G369" s="19">
        <v>0</v>
      </c>
      <c r="H369" s="19">
        <v>0</v>
      </c>
      <c r="I369" s="19">
        <v>0</v>
      </c>
      <c r="J369" s="19">
        <v>0</v>
      </c>
      <c r="K369" s="19">
        <v>0</v>
      </c>
      <c r="L369" s="19">
        <v>0</v>
      </c>
      <c r="M369" s="19">
        <v>0</v>
      </c>
      <c r="N369" s="19">
        <v>0</v>
      </c>
      <c r="O369" s="19">
        <v>0</v>
      </c>
      <c r="P369" s="20">
        <f t="shared" si="33"/>
        <v>0</v>
      </c>
      <c r="Q369" s="19">
        <v>0</v>
      </c>
      <c r="R369" s="20">
        <f t="shared" si="34"/>
        <v>0</v>
      </c>
      <c r="S369" s="19">
        <v>0</v>
      </c>
      <c r="T369" s="20">
        <f t="shared" si="35"/>
        <v>0</v>
      </c>
      <c r="U369" s="19">
        <v>0</v>
      </c>
      <c r="V369" s="19">
        <v>0</v>
      </c>
      <c r="W369" s="19">
        <v>0</v>
      </c>
      <c r="X369" s="19">
        <v>0</v>
      </c>
      <c r="Y369" s="20">
        <f t="shared" si="31"/>
        <v>0</v>
      </c>
      <c r="Z369" s="21">
        <f t="shared" si="32"/>
        <v>0</v>
      </c>
      <c r="AA369" s="122">
        <v>0</v>
      </c>
      <c r="AB369" s="139">
        <f t="shared" si="36"/>
        <v>0</v>
      </c>
      <c r="AC369" s="19">
        <v>0</v>
      </c>
      <c r="AD369" s="19">
        <v>0</v>
      </c>
      <c r="AE369" s="19">
        <v>0</v>
      </c>
      <c r="AF369" s="19">
        <v>0</v>
      </c>
      <c r="AG369" s="19">
        <v>0</v>
      </c>
      <c r="AH369" s="19">
        <v>0</v>
      </c>
      <c r="AI369" s="22">
        <v>0</v>
      </c>
    </row>
    <row r="370" spans="1:35" x14ac:dyDescent="0.25">
      <c r="A370" s="18" t="s">
        <v>262</v>
      </c>
      <c r="B370" s="19" t="s">
        <v>845</v>
      </c>
      <c r="C370" s="19">
        <v>0</v>
      </c>
      <c r="D370" s="19">
        <v>0</v>
      </c>
      <c r="E370" s="19">
        <v>0</v>
      </c>
      <c r="F370" s="19">
        <v>0</v>
      </c>
      <c r="G370" s="19">
        <v>0</v>
      </c>
      <c r="H370" s="19">
        <v>0</v>
      </c>
      <c r="I370" s="19">
        <v>0</v>
      </c>
      <c r="J370" s="19">
        <v>0</v>
      </c>
      <c r="K370" s="19">
        <v>0</v>
      </c>
      <c r="L370" s="19">
        <v>0</v>
      </c>
      <c r="M370" s="19">
        <v>0</v>
      </c>
      <c r="N370" s="19">
        <v>0</v>
      </c>
      <c r="O370" s="19">
        <v>0</v>
      </c>
      <c r="P370" s="20">
        <f t="shared" si="33"/>
        <v>0</v>
      </c>
      <c r="Q370" s="19">
        <v>0</v>
      </c>
      <c r="R370" s="20">
        <f t="shared" si="34"/>
        <v>0</v>
      </c>
      <c r="S370" s="19">
        <v>0</v>
      </c>
      <c r="T370" s="20">
        <f t="shared" si="35"/>
        <v>0</v>
      </c>
      <c r="U370" s="19">
        <v>0</v>
      </c>
      <c r="V370" s="19">
        <v>0</v>
      </c>
      <c r="W370" s="19">
        <v>0</v>
      </c>
      <c r="X370" s="19">
        <v>0</v>
      </c>
      <c r="Y370" s="20">
        <f t="shared" si="31"/>
        <v>0</v>
      </c>
      <c r="Z370" s="21">
        <f t="shared" si="32"/>
        <v>0</v>
      </c>
      <c r="AA370" s="122">
        <v>0</v>
      </c>
      <c r="AB370" s="139">
        <f t="shared" si="36"/>
        <v>0</v>
      </c>
      <c r="AC370" s="19">
        <v>0</v>
      </c>
      <c r="AD370" s="19">
        <v>0</v>
      </c>
      <c r="AE370" s="19">
        <v>0</v>
      </c>
      <c r="AF370" s="19">
        <v>0</v>
      </c>
      <c r="AG370" s="19">
        <v>0</v>
      </c>
      <c r="AH370" s="19">
        <v>0</v>
      </c>
      <c r="AI370" s="22">
        <v>0</v>
      </c>
    </row>
    <row r="371" spans="1:35" x14ac:dyDescent="0.25">
      <c r="A371" s="18" t="s">
        <v>346</v>
      </c>
      <c r="B371" s="19" t="s">
        <v>846</v>
      </c>
      <c r="C371" s="19">
        <v>0</v>
      </c>
      <c r="D371" s="19">
        <v>0</v>
      </c>
      <c r="E371" s="19">
        <v>0</v>
      </c>
      <c r="F371" s="19">
        <v>0</v>
      </c>
      <c r="G371" s="19">
        <v>0</v>
      </c>
      <c r="H371" s="19">
        <v>0</v>
      </c>
      <c r="I371" s="19">
        <v>0</v>
      </c>
      <c r="J371" s="19">
        <v>0</v>
      </c>
      <c r="K371" s="19">
        <v>0</v>
      </c>
      <c r="L371" s="19">
        <v>0</v>
      </c>
      <c r="M371" s="19">
        <v>0</v>
      </c>
      <c r="N371" s="19">
        <v>0</v>
      </c>
      <c r="O371" s="19">
        <v>0</v>
      </c>
      <c r="P371" s="20">
        <f t="shared" si="33"/>
        <v>0</v>
      </c>
      <c r="Q371" s="19">
        <v>17168</v>
      </c>
      <c r="R371" s="20">
        <f t="shared" si="34"/>
        <v>17168</v>
      </c>
      <c r="S371" s="19">
        <v>0</v>
      </c>
      <c r="T371" s="20">
        <f t="shared" si="35"/>
        <v>0</v>
      </c>
      <c r="U371" s="19">
        <v>0</v>
      </c>
      <c r="V371" s="19">
        <v>0</v>
      </c>
      <c r="W371" s="19">
        <v>0</v>
      </c>
      <c r="X371" s="19">
        <v>0</v>
      </c>
      <c r="Y371" s="20">
        <f t="shared" si="31"/>
        <v>0</v>
      </c>
      <c r="Z371" s="21">
        <f t="shared" si="32"/>
        <v>0</v>
      </c>
      <c r="AA371" s="122">
        <v>0</v>
      </c>
      <c r="AB371" s="139">
        <f t="shared" si="36"/>
        <v>0</v>
      </c>
      <c r="AC371" s="19">
        <v>0</v>
      </c>
      <c r="AD371" s="19">
        <v>0</v>
      </c>
      <c r="AE371" s="19">
        <v>0</v>
      </c>
      <c r="AF371" s="19">
        <v>0</v>
      </c>
      <c r="AG371" s="19">
        <v>0</v>
      </c>
      <c r="AH371" s="19">
        <v>0</v>
      </c>
      <c r="AI371" s="22">
        <v>0</v>
      </c>
    </row>
    <row r="372" spans="1:35" x14ac:dyDescent="0.25">
      <c r="A372" s="18" t="s">
        <v>217</v>
      </c>
      <c r="B372" s="19" t="s">
        <v>847</v>
      </c>
      <c r="C372" s="19">
        <v>26868</v>
      </c>
      <c r="D372" s="19">
        <v>14175</v>
      </c>
      <c r="E372" s="19">
        <v>0</v>
      </c>
      <c r="F372" s="19">
        <v>0</v>
      </c>
      <c r="G372" s="19">
        <v>0</v>
      </c>
      <c r="H372" s="19">
        <v>0</v>
      </c>
      <c r="I372" s="19">
        <v>0</v>
      </c>
      <c r="J372" s="19">
        <v>0</v>
      </c>
      <c r="K372" s="19">
        <v>5480</v>
      </c>
      <c r="L372" s="19">
        <v>7171</v>
      </c>
      <c r="M372" s="19">
        <v>0</v>
      </c>
      <c r="N372" s="19">
        <v>0</v>
      </c>
      <c r="O372" s="19">
        <v>42</v>
      </c>
      <c r="P372" s="20">
        <f t="shared" si="33"/>
        <v>26868</v>
      </c>
      <c r="Q372" s="19">
        <v>0</v>
      </c>
      <c r="R372" s="20">
        <f t="shared" si="34"/>
        <v>0</v>
      </c>
      <c r="S372" s="19">
        <v>159044</v>
      </c>
      <c r="T372" s="20">
        <f t="shared" si="35"/>
        <v>42</v>
      </c>
      <c r="U372" s="19">
        <v>0</v>
      </c>
      <c r="V372" s="19">
        <v>0</v>
      </c>
      <c r="W372" s="19">
        <v>0</v>
      </c>
      <c r="X372" s="19">
        <v>0</v>
      </c>
      <c r="Y372" s="20">
        <f t="shared" si="31"/>
        <v>42</v>
      </c>
      <c r="Z372" s="21">
        <f t="shared" si="32"/>
        <v>159086</v>
      </c>
      <c r="AA372" s="113">
        <v>173870</v>
      </c>
      <c r="AB372" s="139">
        <f t="shared" si="36"/>
        <v>14784</v>
      </c>
      <c r="AC372" s="19">
        <v>0</v>
      </c>
      <c r="AD372" s="19">
        <v>7171</v>
      </c>
      <c r="AE372" s="19">
        <v>0</v>
      </c>
      <c r="AF372" s="19">
        <v>7171</v>
      </c>
      <c r="AG372" s="19">
        <v>0</v>
      </c>
      <c r="AH372" s="19">
        <v>0</v>
      </c>
      <c r="AI372" s="22">
        <v>0</v>
      </c>
    </row>
    <row r="373" spans="1:35" x14ac:dyDescent="0.25">
      <c r="A373" s="18" t="s">
        <v>470</v>
      </c>
      <c r="B373" s="19" t="s">
        <v>848</v>
      </c>
      <c r="C373" s="19">
        <v>0</v>
      </c>
      <c r="D373" s="19">
        <v>0</v>
      </c>
      <c r="E373" s="19">
        <v>0</v>
      </c>
      <c r="F373" s="19">
        <v>0</v>
      </c>
      <c r="G373" s="19">
        <v>0</v>
      </c>
      <c r="H373" s="19">
        <v>0</v>
      </c>
      <c r="I373" s="19">
        <v>0</v>
      </c>
      <c r="J373" s="19">
        <v>0</v>
      </c>
      <c r="K373" s="19">
        <v>0</v>
      </c>
      <c r="L373" s="19">
        <v>0</v>
      </c>
      <c r="M373" s="19">
        <v>0</v>
      </c>
      <c r="N373" s="19">
        <v>0</v>
      </c>
      <c r="O373" s="19">
        <v>0</v>
      </c>
      <c r="P373" s="20">
        <f t="shared" si="33"/>
        <v>0</v>
      </c>
      <c r="Q373" s="19">
        <v>0</v>
      </c>
      <c r="R373" s="20">
        <f t="shared" si="34"/>
        <v>0</v>
      </c>
      <c r="S373" s="19">
        <v>0</v>
      </c>
      <c r="T373" s="20">
        <f t="shared" si="35"/>
        <v>0</v>
      </c>
      <c r="U373" s="19">
        <v>0</v>
      </c>
      <c r="V373" s="19">
        <v>0</v>
      </c>
      <c r="W373" s="19">
        <v>0</v>
      </c>
      <c r="X373" s="19">
        <v>0</v>
      </c>
      <c r="Y373" s="20">
        <f t="shared" si="31"/>
        <v>0</v>
      </c>
      <c r="Z373" s="21">
        <f t="shared" si="32"/>
        <v>0</v>
      </c>
      <c r="AA373" s="122">
        <v>0</v>
      </c>
      <c r="AB373" s="139">
        <f t="shared" si="36"/>
        <v>0</v>
      </c>
      <c r="AC373" s="19">
        <v>0</v>
      </c>
      <c r="AD373" s="19">
        <v>0</v>
      </c>
      <c r="AE373" s="19">
        <v>0</v>
      </c>
      <c r="AF373" s="19">
        <v>0</v>
      </c>
      <c r="AG373" s="19">
        <v>0</v>
      </c>
      <c r="AH373" s="19">
        <v>0</v>
      </c>
      <c r="AI373" s="22">
        <v>0</v>
      </c>
    </row>
    <row r="374" spans="1:35" x14ac:dyDescent="0.25">
      <c r="A374" s="18" t="s">
        <v>176</v>
      </c>
      <c r="B374" s="19" t="s">
        <v>849</v>
      </c>
      <c r="C374" s="19">
        <v>18977</v>
      </c>
      <c r="D374" s="19">
        <v>0</v>
      </c>
      <c r="E374" s="19">
        <v>0</v>
      </c>
      <c r="F374" s="19">
        <v>0</v>
      </c>
      <c r="G374" s="19">
        <v>0</v>
      </c>
      <c r="H374" s="19">
        <v>0</v>
      </c>
      <c r="I374" s="19">
        <v>0</v>
      </c>
      <c r="J374" s="19">
        <v>0</v>
      </c>
      <c r="K374" s="19">
        <v>4256</v>
      </c>
      <c r="L374" s="19">
        <v>13241</v>
      </c>
      <c r="M374" s="19">
        <v>0</v>
      </c>
      <c r="N374" s="19">
        <v>0</v>
      </c>
      <c r="O374" s="19">
        <v>0</v>
      </c>
      <c r="P374" s="20">
        <f t="shared" si="33"/>
        <v>17497</v>
      </c>
      <c r="Q374" s="19">
        <v>0</v>
      </c>
      <c r="R374" s="20">
        <f t="shared" si="34"/>
        <v>0</v>
      </c>
      <c r="S374" s="19">
        <v>145532</v>
      </c>
      <c r="T374" s="20">
        <f t="shared" si="35"/>
        <v>0</v>
      </c>
      <c r="U374" s="19">
        <v>5000</v>
      </c>
      <c r="V374" s="19">
        <v>0</v>
      </c>
      <c r="W374" s="19">
        <v>0</v>
      </c>
      <c r="X374" s="19">
        <v>0</v>
      </c>
      <c r="Y374" s="20">
        <f t="shared" si="31"/>
        <v>-5000</v>
      </c>
      <c r="Z374" s="21">
        <f t="shared" si="32"/>
        <v>140532</v>
      </c>
      <c r="AA374" s="113">
        <v>172449</v>
      </c>
      <c r="AB374" s="139">
        <f t="shared" si="36"/>
        <v>31917</v>
      </c>
      <c r="AC374" s="19">
        <v>14444</v>
      </c>
      <c r="AD374" s="19">
        <v>12419</v>
      </c>
      <c r="AE374" s="19">
        <v>0</v>
      </c>
      <c r="AF374" s="19">
        <v>13241</v>
      </c>
      <c r="AG374" s="19">
        <v>0</v>
      </c>
      <c r="AH374" s="19">
        <v>0</v>
      </c>
      <c r="AI374" s="22">
        <v>13622</v>
      </c>
    </row>
    <row r="375" spans="1:35" x14ac:dyDescent="0.25">
      <c r="A375" s="18" t="s">
        <v>455</v>
      </c>
      <c r="B375" s="19" t="s">
        <v>850</v>
      </c>
      <c r="C375" s="19">
        <v>0</v>
      </c>
      <c r="D375" s="19">
        <v>0</v>
      </c>
      <c r="E375" s="19">
        <v>0</v>
      </c>
      <c r="F375" s="19">
        <v>0</v>
      </c>
      <c r="G375" s="19">
        <v>0</v>
      </c>
      <c r="H375" s="19">
        <v>0</v>
      </c>
      <c r="I375" s="19">
        <v>0</v>
      </c>
      <c r="J375" s="19">
        <v>0</v>
      </c>
      <c r="K375" s="19">
        <v>0</v>
      </c>
      <c r="L375" s="19">
        <v>0</v>
      </c>
      <c r="M375" s="19">
        <v>0</v>
      </c>
      <c r="N375" s="19">
        <v>0</v>
      </c>
      <c r="O375" s="19">
        <v>0</v>
      </c>
      <c r="P375" s="20">
        <f t="shared" si="33"/>
        <v>0</v>
      </c>
      <c r="Q375" s="19">
        <v>0</v>
      </c>
      <c r="R375" s="20">
        <f t="shared" si="34"/>
        <v>0</v>
      </c>
      <c r="S375" s="19">
        <v>0</v>
      </c>
      <c r="T375" s="20">
        <f t="shared" si="35"/>
        <v>0</v>
      </c>
      <c r="U375" s="19">
        <v>0</v>
      </c>
      <c r="V375" s="19">
        <v>0</v>
      </c>
      <c r="W375" s="19">
        <v>0</v>
      </c>
      <c r="X375" s="19">
        <v>0</v>
      </c>
      <c r="Y375" s="20">
        <f t="shared" si="31"/>
        <v>0</v>
      </c>
      <c r="Z375" s="21">
        <f t="shared" si="32"/>
        <v>0</v>
      </c>
      <c r="AA375" s="122">
        <v>0</v>
      </c>
      <c r="AB375" s="139">
        <f t="shared" si="36"/>
        <v>0</v>
      </c>
      <c r="AC375" s="19">
        <v>0</v>
      </c>
      <c r="AD375" s="19">
        <v>0</v>
      </c>
      <c r="AE375" s="19">
        <v>0</v>
      </c>
      <c r="AF375" s="19">
        <v>0</v>
      </c>
      <c r="AG375" s="19">
        <v>0</v>
      </c>
      <c r="AH375" s="19">
        <v>0</v>
      </c>
      <c r="AI375" s="22">
        <v>0</v>
      </c>
    </row>
    <row r="376" spans="1:35" x14ac:dyDescent="0.25">
      <c r="A376" s="18" t="s">
        <v>284</v>
      </c>
      <c r="B376" s="19" t="s">
        <v>851</v>
      </c>
      <c r="C376" s="19">
        <v>7602</v>
      </c>
      <c r="D376" s="19">
        <v>0</v>
      </c>
      <c r="E376" s="19">
        <v>0</v>
      </c>
      <c r="F376" s="19">
        <v>0</v>
      </c>
      <c r="G376" s="19">
        <v>0</v>
      </c>
      <c r="H376" s="19">
        <v>0</v>
      </c>
      <c r="I376" s="19">
        <v>0</v>
      </c>
      <c r="J376" s="19">
        <v>59</v>
      </c>
      <c r="K376" s="19">
        <v>1959</v>
      </c>
      <c r="L376" s="19">
        <v>5584</v>
      </c>
      <c r="M376" s="19">
        <v>0</v>
      </c>
      <c r="N376" s="19">
        <v>0</v>
      </c>
      <c r="O376" s="19">
        <v>0</v>
      </c>
      <c r="P376" s="20">
        <f t="shared" si="33"/>
        <v>7602</v>
      </c>
      <c r="Q376" s="19">
        <v>0</v>
      </c>
      <c r="R376" s="20">
        <f t="shared" si="34"/>
        <v>0</v>
      </c>
      <c r="S376" s="19">
        <v>68053</v>
      </c>
      <c r="T376" s="20">
        <f t="shared" si="35"/>
        <v>0</v>
      </c>
      <c r="U376" s="19">
        <v>12</v>
      </c>
      <c r="V376" s="19">
        <v>0</v>
      </c>
      <c r="W376" s="19">
        <v>0</v>
      </c>
      <c r="X376" s="19">
        <v>0</v>
      </c>
      <c r="Y376" s="20">
        <f t="shared" si="31"/>
        <v>-12</v>
      </c>
      <c r="Z376" s="21">
        <f t="shared" si="32"/>
        <v>68041</v>
      </c>
      <c r="AA376" s="113">
        <v>79407</v>
      </c>
      <c r="AB376" s="139">
        <f t="shared" si="36"/>
        <v>11366</v>
      </c>
      <c r="AC376" s="19">
        <v>1113</v>
      </c>
      <c r="AD376" s="19">
        <v>4471</v>
      </c>
      <c r="AE376" s="19">
        <v>0</v>
      </c>
      <c r="AF376" s="19">
        <v>5584</v>
      </c>
      <c r="AG376" s="19">
        <v>0</v>
      </c>
      <c r="AH376" s="19">
        <v>0</v>
      </c>
      <c r="AI376" s="22">
        <v>0</v>
      </c>
    </row>
    <row r="377" spans="1:35" x14ac:dyDescent="0.25">
      <c r="A377" s="18" t="s">
        <v>274</v>
      </c>
      <c r="B377" s="19" t="s">
        <v>852</v>
      </c>
      <c r="C377" s="19">
        <v>0</v>
      </c>
      <c r="D377" s="19">
        <v>0</v>
      </c>
      <c r="E377" s="19">
        <v>0</v>
      </c>
      <c r="F377" s="19">
        <v>0</v>
      </c>
      <c r="G377" s="19">
        <v>0</v>
      </c>
      <c r="H377" s="19">
        <v>0</v>
      </c>
      <c r="I377" s="19">
        <v>0</v>
      </c>
      <c r="J377" s="19">
        <v>0</v>
      </c>
      <c r="K377" s="19">
        <v>0</v>
      </c>
      <c r="L377" s="19">
        <v>3172</v>
      </c>
      <c r="M377" s="19">
        <v>0</v>
      </c>
      <c r="N377" s="19">
        <v>0</v>
      </c>
      <c r="O377" s="19">
        <v>0</v>
      </c>
      <c r="P377" s="20">
        <f t="shared" si="33"/>
        <v>3172</v>
      </c>
      <c r="Q377" s="19">
        <v>0</v>
      </c>
      <c r="R377" s="20">
        <f t="shared" si="34"/>
        <v>0</v>
      </c>
      <c r="S377" s="19">
        <v>70596</v>
      </c>
      <c r="T377" s="20">
        <f t="shared" si="35"/>
        <v>0</v>
      </c>
      <c r="U377" s="19">
        <v>0</v>
      </c>
      <c r="V377" s="19">
        <v>0</v>
      </c>
      <c r="W377" s="19">
        <v>2857</v>
      </c>
      <c r="X377" s="19">
        <v>0</v>
      </c>
      <c r="Y377" s="20">
        <f t="shared" si="31"/>
        <v>-2857</v>
      </c>
      <c r="Z377" s="21">
        <f t="shared" si="32"/>
        <v>67739</v>
      </c>
      <c r="AA377" s="113">
        <v>73078</v>
      </c>
      <c r="AB377" s="139">
        <f t="shared" si="36"/>
        <v>5339</v>
      </c>
      <c r="AC377" s="19">
        <v>304</v>
      </c>
      <c r="AD377" s="19">
        <v>3057</v>
      </c>
      <c r="AE377" s="19">
        <v>371</v>
      </c>
      <c r="AF377" s="19">
        <v>3172</v>
      </c>
      <c r="AG377" s="19">
        <v>0</v>
      </c>
      <c r="AH377" s="19">
        <v>0</v>
      </c>
      <c r="AI377" s="22">
        <v>560</v>
      </c>
    </row>
    <row r="378" spans="1:35" x14ac:dyDescent="0.25">
      <c r="A378" s="18" t="s">
        <v>275</v>
      </c>
      <c r="B378" s="19" t="s">
        <v>853</v>
      </c>
      <c r="C378" s="19">
        <v>8647</v>
      </c>
      <c r="D378" s="19">
        <v>0</v>
      </c>
      <c r="E378" s="19">
        <v>0</v>
      </c>
      <c r="F378" s="19">
        <v>0</v>
      </c>
      <c r="G378" s="19">
        <v>0</v>
      </c>
      <c r="H378" s="19">
        <v>0</v>
      </c>
      <c r="I378" s="19">
        <v>0</v>
      </c>
      <c r="J378" s="19">
        <v>641</v>
      </c>
      <c r="K378" s="19">
        <v>1445</v>
      </c>
      <c r="L378" s="19">
        <v>6561</v>
      </c>
      <c r="M378" s="19">
        <v>0</v>
      </c>
      <c r="N378" s="19">
        <v>0</v>
      </c>
      <c r="O378" s="19">
        <v>0</v>
      </c>
      <c r="P378" s="20">
        <f t="shared" si="33"/>
        <v>8647</v>
      </c>
      <c r="Q378" s="19">
        <v>0</v>
      </c>
      <c r="R378" s="20">
        <f t="shared" si="34"/>
        <v>0</v>
      </c>
      <c r="S378" s="19">
        <v>99649</v>
      </c>
      <c r="T378" s="20">
        <f t="shared" si="35"/>
        <v>0</v>
      </c>
      <c r="U378" s="19">
        <v>1646</v>
      </c>
      <c r="V378" s="19">
        <v>0</v>
      </c>
      <c r="W378" s="19">
        <v>0</v>
      </c>
      <c r="X378" s="19">
        <v>0</v>
      </c>
      <c r="Y378" s="20">
        <f t="shared" si="31"/>
        <v>-1646</v>
      </c>
      <c r="Z378" s="21">
        <f t="shared" si="32"/>
        <v>98003</v>
      </c>
      <c r="AA378" s="113">
        <v>115784</v>
      </c>
      <c r="AB378" s="139">
        <f t="shared" si="36"/>
        <v>17781</v>
      </c>
      <c r="AC378" s="19">
        <v>2198</v>
      </c>
      <c r="AD378" s="19">
        <v>6826</v>
      </c>
      <c r="AE378" s="19">
        <v>0</v>
      </c>
      <c r="AF378" s="19">
        <v>6561</v>
      </c>
      <c r="AG378" s="19">
        <v>0</v>
      </c>
      <c r="AH378" s="19">
        <v>0</v>
      </c>
      <c r="AI378" s="22">
        <v>2463</v>
      </c>
    </row>
    <row r="379" spans="1:35" x14ac:dyDescent="0.25">
      <c r="A379" s="18" t="s">
        <v>246</v>
      </c>
      <c r="B379" s="19" t="s">
        <v>854</v>
      </c>
      <c r="C379" s="19">
        <v>0</v>
      </c>
      <c r="D379" s="19">
        <v>0</v>
      </c>
      <c r="E379" s="19">
        <v>0</v>
      </c>
      <c r="F379" s="19">
        <v>0</v>
      </c>
      <c r="G379" s="19">
        <v>0</v>
      </c>
      <c r="H379" s="19">
        <v>0</v>
      </c>
      <c r="I379" s="19">
        <v>0</v>
      </c>
      <c r="J379" s="19">
        <v>0</v>
      </c>
      <c r="K379" s="19">
        <v>0</v>
      </c>
      <c r="L379" s="19">
        <v>0</v>
      </c>
      <c r="M379" s="19">
        <v>0</v>
      </c>
      <c r="N379" s="19">
        <v>0</v>
      </c>
      <c r="O379" s="19">
        <v>0</v>
      </c>
      <c r="P379" s="20">
        <f t="shared" si="33"/>
        <v>0</v>
      </c>
      <c r="Q379" s="19">
        <v>0</v>
      </c>
      <c r="R379" s="20">
        <f t="shared" si="34"/>
        <v>0</v>
      </c>
      <c r="S379" s="19">
        <v>0</v>
      </c>
      <c r="T379" s="20">
        <f t="shared" si="35"/>
        <v>0</v>
      </c>
      <c r="U379" s="19">
        <v>0</v>
      </c>
      <c r="V379" s="19">
        <v>0</v>
      </c>
      <c r="W379" s="19">
        <v>0</v>
      </c>
      <c r="X379" s="19">
        <v>0</v>
      </c>
      <c r="Y379" s="20">
        <f t="shared" si="31"/>
        <v>0</v>
      </c>
      <c r="Z379" s="21">
        <f t="shared" si="32"/>
        <v>0</v>
      </c>
      <c r="AA379" s="122">
        <v>0</v>
      </c>
      <c r="AB379" s="139">
        <f t="shared" si="36"/>
        <v>0</v>
      </c>
      <c r="AC379" s="19">
        <v>0</v>
      </c>
      <c r="AD379" s="19">
        <v>0</v>
      </c>
      <c r="AE379" s="19">
        <v>0</v>
      </c>
      <c r="AF379" s="19">
        <v>0</v>
      </c>
      <c r="AG379" s="19">
        <v>0</v>
      </c>
      <c r="AH379" s="19">
        <v>0</v>
      </c>
      <c r="AI379" s="22">
        <v>0</v>
      </c>
    </row>
    <row r="380" spans="1:35" x14ac:dyDescent="0.25">
      <c r="A380" s="18" t="s">
        <v>385</v>
      </c>
      <c r="B380" s="19" t="s">
        <v>855</v>
      </c>
      <c r="C380" s="19">
        <v>0</v>
      </c>
      <c r="D380" s="19">
        <v>0</v>
      </c>
      <c r="E380" s="19">
        <v>0</v>
      </c>
      <c r="F380" s="19">
        <v>0</v>
      </c>
      <c r="G380" s="19">
        <v>0</v>
      </c>
      <c r="H380" s="19">
        <v>0</v>
      </c>
      <c r="I380" s="19">
        <v>0</v>
      </c>
      <c r="J380" s="19">
        <v>0</v>
      </c>
      <c r="K380" s="19">
        <v>0</v>
      </c>
      <c r="L380" s="19">
        <v>0</v>
      </c>
      <c r="M380" s="19">
        <v>0</v>
      </c>
      <c r="N380" s="19">
        <v>0</v>
      </c>
      <c r="O380" s="19">
        <v>0</v>
      </c>
      <c r="P380" s="20">
        <f t="shared" si="33"/>
        <v>0</v>
      </c>
      <c r="Q380" s="19">
        <v>0</v>
      </c>
      <c r="R380" s="20">
        <f t="shared" si="34"/>
        <v>0</v>
      </c>
      <c r="S380" s="19">
        <v>0</v>
      </c>
      <c r="T380" s="20">
        <f t="shared" si="35"/>
        <v>0</v>
      </c>
      <c r="U380" s="19">
        <v>0</v>
      </c>
      <c r="V380" s="19">
        <v>0</v>
      </c>
      <c r="W380" s="19">
        <v>0</v>
      </c>
      <c r="X380" s="19">
        <v>0</v>
      </c>
      <c r="Y380" s="20">
        <f t="shared" si="31"/>
        <v>0</v>
      </c>
      <c r="Z380" s="21">
        <f t="shared" si="32"/>
        <v>0</v>
      </c>
      <c r="AA380" s="122">
        <v>0</v>
      </c>
      <c r="AB380" s="139">
        <f t="shared" si="36"/>
        <v>0</v>
      </c>
      <c r="AC380" s="19">
        <v>0</v>
      </c>
      <c r="AD380" s="19">
        <v>0</v>
      </c>
      <c r="AE380" s="19">
        <v>0</v>
      </c>
      <c r="AF380" s="19">
        <v>0</v>
      </c>
      <c r="AG380" s="19">
        <v>0</v>
      </c>
      <c r="AH380" s="19">
        <v>0</v>
      </c>
      <c r="AI380" s="22">
        <v>0</v>
      </c>
    </row>
    <row r="381" spans="1:35" x14ac:dyDescent="0.25">
      <c r="A381" s="18" t="s">
        <v>160</v>
      </c>
      <c r="B381" s="19" t="s">
        <v>856</v>
      </c>
      <c r="C381" s="19">
        <v>3276</v>
      </c>
      <c r="D381" s="19">
        <v>0</v>
      </c>
      <c r="E381" s="19">
        <v>0</v>
      </c>
      <c r="F381" s="19">
        <v>458</v>
      </c>
      <c r="G381" s="19">
        <v>0</v>
      </c>
      <c r="H381" s="19">
        <v>0</v>
      </c>
      <c r="I381" s="19">
        <v>0</v>
      </c>
      <c r="J381" s="19">
        <v>0</v>
      </c>
      <c r="K381" s="19">
        <v>294</v>
      </c>
      <c r="L381" s="19">
        <v>2524</v>
      </c>
      <c r="M381" s="19">
        <v>0</v>
      </c>
      <c r="N381" s="19">
        <v>0</v>
      </c>
      <c r="O381" s="19">
        <v>0</v>
      </c>
      <c r="P381" s="20">
        <f t="shared" si="33"/>
        <v>3276</v>
      </c>
      <c r="Q381" s="19">
        <v>0</v>
      </c>
      <c r="R381" s="20">
        <f t="shared" si="34"/>
        <v>0</v>
      </c>
      <c r="S381" s="19">
        <v>52956</v>
      </c>
      <c r="T381" s="20">
        <f t="shared" si="35"/>
        <v>0</v>
      </c>
      <c r="U381" s="19">
        <v>1964</v>
      </c>
      <c r="V381" s="19">
        <v>0</v>
      </c>
      <c r="W381" s="19">
        <v>0</v>
      </c>
      <c r="X381" s="19">
        <v>0</v>
      </c>
      <c r="Y381" s="20">
        <f t="shared" si="31"/>
        <v>-1964</v>
      </c>
      <c r="Z381" s="21">
        <f t="shared" si="32"/>
        <v>50992</v>
      </c>
      <c r="AA381" s="113">
        <v>60285</v>
      </c>
      <c r="AB381" s="139">
        <f t="shared" si="36"/>
        <v>9293</v>
      </c>
      <c r="AC381" s="19">
        <v>2925</v>
      </c>
      <c r="AD381" s="19">
        <v>3265</v>
      </c>
      <c r="AE381" s="19">
        <v>0</v>
      </c>
      <c r="AF381" s="19">
        <v>2524</v>
      </c>
      <c r="AG381" s="19">
        <v>0</v>
      </c>
      <c r="AH381" s="19">
        <v>0</v>
      </c>
      <c r="AI381" s="22">
        <v>3666</v>
      </c>
    </row>
    <row r="382" spans="1:35" x14ac:dyDescent="0.25">
      <c r="A382" s="18" t="s">
        <v>135</v>
      </c>
      <c r="B382" s="19" t="s">
        <v>857</v>
      </c>
      <c r="C382" s="19">
        <v>0</v>
      </c>
      <c r="D382" s="19">
        <v>0</v>
      </c>
      <c r="E382" s="19">
        <v>0</v>
      </c>
      <c r="F382" s="19">
        <v>0</v>
      </c>
      <c r="G382" s="19">
        <v>0</v>
      </c>
      <c r="H382" s="19">
        <v>0</v>
      </c>
      <c r="I382" s="19">
        <v>0</v>
      </c>
      <c r="J382" s="19">
        <v>0</v>
      </c>
      <c r="K382" s="19">
        <v>0</v>
      </c>
      <c r="L382" s="19">
        <v>0</v>
      </c>
      <c r="M382" s="19">
        <v>0</v>
      </c>
      <c r="N382" s="19">
        <v>0</v>
      </c>
      <c r="O382" s="19">
        <v>0</v>
      </c>
      <c r="P382" s="20">
        <f t="shared" si="33"/>
        <v>0</v>
      </c>
      <c r="Q382" s="19">
        <v>0</v>
      </c>
      <c r="R382" s="20">
        <f t="shared" si="34"/>
        <v>0</v>
      </c>
      <c r="S382" s="19">
        <v>0</v>
      </c>
      <c r="T382" s="20">
        <f t="shared" si="35"/>
        <v>0</v>
      </c>
      <c r="U382" s="19">
        <v>0</v>
      </c>
      <c r="V382" s="19">
        <v>0</v>
      </c>
      <c r="W382" s="19">
        <v>0</v>
      </c>
      <c r="X382" s="19">
        <v>0</v>
      </c>
      <c r="Y382" s="20">
        <f t="shared" si="31"/>
        <v>0</v>
      </c>
      <c r="Z382" s="21">
        <f t="shared" si="32"/>
        <v>0</v>
      </c>
      <c r="AA382" s="122">
        <v>0</v>
      </c>
      <c r="AB382" s="139">
        <f t="shared" si="36"/>
        <v>0</v>
      </c>
      <c r="AC382" s="19">
        <v>0</v>
      </c>
      <c r="AD382" s="19">
        <v>0</v>
      </c>
      <c r="AE382" s="19">
        <v>0</v>
      </c>
      <c r="AF382" s="19">
        <v>0</v>
      </c>
      <c r="AG382" s="19">
        <v>0</v>
      </c>
      <c r="AH382" s="19">
        <v>0</v>
      </c>
      <c r="AI382" s="22">
        <v>0</v>
      </c>
    </row>
    <row r="383" spans="1:35" x14ac:dyDescent="0.25">
      <c r="A383" s="18" t="s">
        <v>47</v>
      </c>
      <c r="B383" s="19" t="s">
        <v>858</v>
      </c>
      <c r="C383" s="19">
        <v>0</v>
      </c>
      <c r="D383" s="19">
        <v>0</v>
      </c>
      <c r="E383" s="19">
        <v>0</v>
      </c>
      <c r="F383" s="19">
        <v>0</v>
      </c>
      <c r="G383" s="19">
        <v>0</v>
      </c>
      <c r="H383" s="19">
        <v>0</v>
      </c>
      <c r="I383" s="19">
        <v>0</v>
      </c>
      <c r="J383" s="19">
        <v>0</v>
      </c>
      <c r="K383" s="19">
        <v>0</v>
      </c>
      <c r="L383" s="19">
        <v>0</v>
      </c>
      <c r="M383" s="19">
        <v>0</v>
      </c>
      <c r="N383" s="19">
        <v>0</v>
      </c>
      <c r="O383" s="19">
        <v>0</v>
      </c>
      <c r="P383" s="20">
        <f t="shared" si="33"/>
        <v>0</v>
      </c>
      <c r="Q383" s="19">
        <v>0</v>
      </c>
      <c r="R383" s="20">
        <f t="shared" si="34"/>
        <v>0</v>
      </c>
      <c r="S383" s="19">
        <v>0</v>
      </c>
      <c r="T383" s="20">
        <f t="shared" si="35"/>
        <v>0</v>
      </c>
      <c r="U383" s="19">
        <v>0</v>
      </c>
      <c r="V383" s="19">
        <v>0</v>
      </c>
      <c r="W383" s="19">
        <v>0</v>
      </c>
      <c r="X383" s="19">
        <v>0</v>
      </c>
      <c r="Y383" s="20">
        <f t="shared" si="31"/>
        <v>0</v>
      </c>
      <c r="Z383" s="21">
        <f t="shared" si="32"/>
        <v>0</v>
      </c>
      <c r="AA383" s="122">
        <v>0</v>
      </c>
      <c r="AB383" s="139">
        <f t="shared" si="36"/>
        <v>0</v>
      </c>
      <c r="AC383" s="19">
        <v>0</v>
      </c>
      <c r="AD383" s="19">
        <v>0</v>
      </c>
      <c r="AE383" s="19">
        <v>0</v>
      </c>
      <c r="AF383" s="19">
        <v>0</v>
      </c>
      <c r="AG383" s="19">
        <v>0</v>
      </c>
      <c r="AH383" s="19">
        <v>0</v>
      </c>
      <c r="AI383" s="22">
        <v>0</v>
      </c>
    </row>
    <row r="384" spans="1:35" x14ac:dyDescent="0.25">
      <c r="A384" s="18" t="s">
        <v>86</v>
      </c>
      <c r="B384" s="19" t="s">
        <v>859</v>
      </c>
      <c r="C384" s="19">
        <v>0</v>
      </c>
      <c r="D384" s="19">
        <v>0</v>
      </c>
      <c r="E384" s="19">
        <v>0</v>
      </c>
      <c r="F384" s="19">
        <v>0</v>
      </c>
      <c r="G384" s="19">
        <v>0</v>
      </c>
      <c r="H384" s="19">
        <v>0</v>
      </c>
      <c r="I384" s="19">
        <v>0</v>
      </c>
      <c r="J384" s="19">
        <v>0</v>
      </c>
      <c r="K384" s="19">
        <v>0</v>
      </c>
      <c r="L384" s="19">
        <v>0</v>
      </c>
      <c r="M384" s="19">
        <v>0</v>
      </c>
      <c r="N384" s="19">
        <v>0</v>
      </c>
      <c r="O384" s="19">
        <v>0</v>
      </c>
      <c r="P384" s="20">
        <f t="shared" si="33"/>
        <v>0</v>
      </c>
      <c r="Q384" s="19">
        <v>0</v>
      </c>
      <c r="R384" s="20">
        <f t="shared" si="34"/>
        <v>0</v>
      </c>
      <c r="S384" s="19">
        <v>0</v>
      </c>
      <c r="T384" s="20">
        <f t="shared" si="35"/>
        <v>0</v>
      </c>
      <c r="U384" s="19">
        <v>0</v>
      </c>
      <c r="V384" s="19">
        <v>0</v>
      </c>
      <c r="W384" s="19">
        <v>0</v>
      </c>
      <c r="X384" s="19">
        <v>0</v>
      </c>
      <c r="Y384" s="20">
        <f t="shared" si="31"/>
        <v>0</v>
      </c>
      <c r="Z384" s="21">
        <f t="shared" si="32"/>
        <v>0</v>
      </c>
      <c r="AA384" s="122">
        <v>0</v>
      </c>
      <c r="AB384" s="139">
        <f t="shared" si="36"/>
        <v>0</v>
      </c>
      <c r="AC384" s="19">
        <v>0</v>
      </c>
      <c r="AD384" s="19">
        <v>0</v>
      </c>
      <c r="AE384" s="19">
        <v>0</v>
      </c>
      <c r="AF384" s="19">
        <v>0</v>
      </c>
      <c r="AG384" s="19">
        <v>0</v>
      </c>
      <c r="AH384" s="19">
        <v>0</v>
      </c>
      <c r="AI384" s="22">
        <v>0</v>
      </c>
    </row>
    <row r="385" spans="1:35" x14ac:dyDescent="0.25">
      <c r="A385" s="18" t="s">
        <v>48</v>
      </c>
      <c r="B385" s="19" t="s">
        <v>860</v>
      </c>
      <c r="C385" s="19">
        <v>3959</v>
      </c>
      <c r="D385" s="19">
        <v>0</v>
      </c>
      <c r="E385" s="19">
        <v>0</v>
      </c>
      <c r="F385" s="19">
        <v>0</v>
      </c>
      <c r="G385" s="19">
        <v>1835</v>
      </c>
      <c r="H385" s="19">
        <v>0</v>
      </c>
      <c r="I385" s="19">
        <v>0</v>
      </c>
      <c r="J385" s="19">
        <v>203</v>
      </c>
      <c r="K385" s="19">
        <v>586</v>
      </c>
      <c r="L385" s="19">
        <v>1130</v>
      </c>
      <c r="M385" s="19">
        <v>0</v>
      </c>
      <c r="N385" s="19">
        <v>0</v>
      </c>
      <c r="O385" s="19">
        <v>205</v>
      </c>
      <c r="P385" s="20">
        <f t="shared" si="33"/>
        <v>3959</v>
      </c>
      <c r="Q385" s="19">
        <v>0</v>
      </c>
      <c r="R385" s="20">
        <f t="shared" si="34"/>
        <v>0</v>
      </c>
      <c r="S385" s="19">
        <v>22325</v>
      </c>
      <c r="T385" s="20">
        <f t="shared" si="35"/>
        <v>205</v>
      </c>
      <c r="U385" s="19">
        <v>0</v>
      </c>
      <c r="V385" s="19">
        <v>1656</v>
      </c>
      <c r="W385" s="19">
        <v>0</v>
      </c>
      <c r="X385" s="19">
        <v>0</v>
      </c>
      <c r="Y385" s="20">
        <f t="shared" si="31"/>
        <v>-1451</v>
      </c>
      <c r="Z385" s="21">
        <f t="shared" si="32"/>
        <v>20874</v>
      </c>
      <c r="AA385" s="113">
        <v>27792</v>
      </c>
      <c r="AB385" s="139">
        <f t="shared" si="36"/>
        <v>6918</v>
      </c>
      <c r="AC385" s="19">
        <v>3625</v>
      </c>
      <c r="AD385" s="19">
        <v>2525</v>
      </c>
      <c r="AE385" s="19">
        <v>2635</v>
      </c>
      <c r="AF385" s="19">
        <v>1130</v>
      </c>
      <c r="AG385" s="19">
        <v>1656</v>
      </c>
      <c r="AH385" s="19">
        <v>0</v>
      </c>
      <c r="AI385" s="22">
        <v>5999</v>
      </c>
    </row>
    <row r="386" spans="1:35" x14ac:dyDescent="0.25">
      <c r="A386" s="18" t="s">
        <v>74</v>
      </c>
      <c r="B386" s="19" t="s">
        <v>861</v>
      </c>
      <c r="C386" s="19">
        <v>0</v>
      </c>
      <c r="D386" s="19">
        <v>0</v>
      </c>
      <c r="E386" s="19">
        <v>0</v>
      </c>
      <c r="F386" s="19">
        <v>0</v>
      </c>
      <c r="G386" s="19">
        <v>0</v>
      </c>
      <c r="H386" s="19">
        <v>0</v>
      </c>
      <c r="I386" s="19">
        <v>0</v>
      </c>
      <c r="J386" s="19">
        <v>0</v>
      </c>
      <c r="K386" s="19">
        <v>0</v>
      </c>
      <c r="L386" s="19">
        <v>0</v>
      </c>
      <c r="M386" s="19">
        <v>0</v>
      </c>
      <c r="N386" s="19">
        <v>0</v>
      </c>
      <c r="O386" s="19">
        <v>0</v>
      </c>
      <c r="P386" s="20">
        <f t="shared" si="33"/>
        <v>0</v>
      </c>
      <c r="Q386" s="19">
        <v>0</v>
      </c>
      <c r="R386" s="20">
        <f t="shared" si="34"/>
        <v>0</v>
      </c>
      <c r="S386" s="19">
        <v>0</v>
      </c>
      <c r="T386" s="20">
        <f t="shared" si="35"/>
        <v>0</v>
      </c>
      <c r="U386" s="19">
        <v>0</v>
      </c>
      <c r="V386" s="19">
        <v>0</v>
      </c>
      <c r="W386" s="19">
        <v>0</v>
      </c>
      <c r="X386" s="19">
        <v>0</v>
      </c>
      <c r="Y386" s="20">
        <f t="shared" si="31"/>
        <v>0</v>
      </c>
      <c r="Z386" s="21">
        <f t="shared" si="32"/>
        <v>0</v>
      </c>
      <c r="AA386" s="122">
        <v>0</v>
      </c>
      <c r="AB386" s="139">
        <f t="shared" si="36"/>
        <v>0</v>
      </c>
      <c r="AC386" s="19">
        <v>0</v>
      </c>
      <c r="AD386" s="19">
        <v>0</v>
      </c>
      <c r="AE386" s="19">
        <v>0</v>
      </c>
      <c r="AF386" s="19">
        <v>0</v>
      </c>
      <c r="AG386" s="19">
        <v>0</v>
      </c>
      <c r="AH386" s="19">
        <v>0</v>
      </c>
      <c r="AI386" s="22">
        <v>0</v>
      </c>
    </row>
    <row r="387" spans="1:35" x14ac:dyDescent="0.25">
      <c r="A387" s="18" t="s">
        <v>456</v>
      </c>
      <c r="B387" s="19" t="s">
        <v>862</v>
      </c>
      <c r="C387" s="19">
        <v>0</v>
      </c>
      <c r="D387" s="19">
        <v>0</v>
      </c>
      <c r="E387" s="19">
        <v>0</v>
      </c>
      <c r="F387" s="19">
        <v>0</v>
      </c>
      <c r="G387" s="19">
        <v>0</v>
      </c>
      <c r="H387" s="19">
        <v>0</v>
      </c>
      <c r="I387" s="19">
        <v>0</v>
      </c>
      <c r="J387" s="19">
        <v>0</v>
      </c>
      <c r="K387" s="19">
        <v>0</v>
      </c>
      <c r="L387" s="19">
        <v>0</v>
      </c>
      <c r="M387" s="19">
        <v>0</v>
      </c>
      <c r="N387" s="19">
        <v>0</v>
      </c>
      <c r="O387" s="19">
        <v>0</v>
      </c>
      <c r="P387" s="20">
        <f t="shared" si="33"/>
        <v>0</v>
      </c>
      <c r="Q387" s="19">
        <v>0</v>
      </c>
      <c r="R387" s="20">
        <f t="shared" si="34"/>
        <v>0</v>
      </c>
      <c r="S387" s="19">
        <v>0</v>
      </c>
      <c r="T387" s="20">
        <f t="shared" si="35"/>
        <v>0</v>
      </c>
      <c r="U387" s="19">
        <v>0</v>
      </c>
      <c r="V387" s="19">
        <v>0</v>
      </c>
      <c r="W387" s="19">
        <v>0</v>
      </c>
      <c r="X387" s="19">
        <v>0</v>
      </c>
      <c r="Y387" s="20">
        <f t="shared" si="31"/>
        <v>0</v>
      </c>
      <c r="Z387" s="21">
        <f t="shared" si="32"/>
        <v>0</v>
      </c>
      <c r="AA387" s="122">
        <v>0</v>
      </c>
      <c r="AB387" s="139">
        <f t="shared" si="36"/>
        <v>0</v>
      </c>
      <c r="AC387" s="19">
        <v>0</v>
      </c>
      <c r="AD387" s="19">
        <v>0</v>
      </c>
      <c r="AE387" s="19">
        <v>0</v>
      </c>
      <c r="AF387" s="19">
        <v>0</v>
      </c>
      <c r="AG387" s="19">
        <v>0</v>
      </c>
      <c r="AH387" s="19">
        <v>0</v>
      </c>
      <c r="AI387" s="22">
        <v>0</v>
      </c>
    </row>
    <row r="388" spans="1:35" x14ac:dyDescent="0.25">
      <c r="A388" s="18" t="s">
        <v>237</v>
      </c>
      <c r="B388" s="19" t="s">
        <v>863</v>
      </c>
      <c r="C388" s="19">
        <v>0</v>
      </c>
      <c r="D388" s="19">
        <v>0</v>
      </c>
      <c r="E388" s="19">
        <v>0</v>
      </c>
      <c r="F388" s="19">
        <v>0</v>
      </c>
      <c r="G388" s="19">
        <v>0</v>
      </c>
      <c r="H388" s="19">
        <v>0</v>
      </c>
      <c r="I388" s="19">
        <v>0</v>
      </c>
      <c r="J388" s="19">
        <v>0</v>
      </c>
      <c r="K388" s="19">
        <v>13560</v>
      </c>
      <c r="L388" s="19">
        <v>2891</v>
      </c>
      <c r="M388" s="19">
        <v>0</v>
      </c>
      <c r="N388" s="19">
        <v>0</v>
      </c>
      <c r="O388" s="19">
        <v>0</v>
      </c>
      <c r="P388" s="20">
        <f t="shared" si="33"/>
        <v>16451</v>
      </c>
      <c r="Q388" s="19">
        <v>0</v>
      </c>
      <c r="R388" s="20">
        <f t="shared" si="34"/>
        <v>0</v>
      </c>
      <c r="S388" s="19">
        <v>166021</v>
      </c>
      <c r="T388" s="20">
        <f t="shared" si="35"/>
        <v>0</v>
      </c>
      <c r="U388" s="19">
        <v>0</v>
      </c>
      <c r="V388" s="19">
        <v>0</v>
      </c>
      <c r="W388" s="19">
        <v>0</v>
      </c>
      <c r="X388" s="19">
        <v>0</v>
      </c>
      <c r="Y388" s="20">
        <f t="shared" si="31"/>
        <v>0</v>
      </c>
      <c r="Z388" s="21">
        <f t="shared" si="32"/>
        <v>166021</v>
      </c>
      <c r="AA388" s="113">
        <v>187064</v>
      </c>
      <c r="AB388" s="139">
        <f t="shared" si="36"/>
        <v>21043</v>
      </c>
      <c r="AC388" s="19">
        <v>3103</v>
      </c>
      <c r="AD388" s="19">
        <v>0</v>
      </c>
      <c r="AE388" s="19">
        <v>0</v>
      </c>
      <c r="AF388" s="19">
        <v>2891</v>
      </c>
      <c r="AG388" s="19">
        <v>0</v>
      </c>
      <c r="AH388" s="19">
        <v>0</v>
      </c>
      <c r="AI388" s="22">
        <v>212</v>
      </c>
    </row>
    <row r="389" spans="1:35" x14ac:dyDescent="0.25">
      <c r="A389" s="18" t="s">
        <v>193</v>
      </c>
      <c r="B389" s="19" t="s">
        <v>864</v>
      </c>
      <c r="C389" s="19">
        <v>0</v>
      </c>
      <c r="D389" s="19">
        <v>0</v>
      </c>
      <c r="E389" s="19">
        <v>0</v>
      </c>
      <c r="F389" s="19">
        <v>0</v>
      </c>
      <c r="G389" s="19">
        <v>0</v>
      </c>
      <c r="H389" s="19">
        <v>0</v>
      </c>
      <c r="I389" s="19">
        <v>0</v>
      </c>
      <c r="J389" s="19">
        <v>0</v>
      </c>
      <c r="K389" s="19">
        <v>0</v>
      </c>
      <c r="L389" s="19">
        <v>0</v>
      </c>
      <c r="M389" s="19">
        <v>0</v>
      </c>
      <c r="N389" s="19">
        <v>0</v>
      </c>
      <c r="O389" s="19">
        <v>0</v>
      </c>
      <c r="P389" s="20">
        <f t="shared" si="33"/>
        <v>0</v>
      </c>
      <c r="Q389" s="19">
        <v>0</v>
      </c>
      <c r="R389" s="20">
        <f t="shared" si="34"/>
        <v>0</v>
      </c>
      <c r="S389" s="19">
        <v>0</v>
      </c>
      <c r="T389" s="20">
        <f t="shared" si="35"/>
        <v>0</v>
      </c>
      <c r="U389" s="19">
        <v>0</v>
      </c>
      <c r="V389" s="19">
        <v>0</v>
      </c>
      <c r="W389" s="19">
        <v>0</v>
      </c>
      <c r="X389" s="19">
        <v>0</v>
      </c>
      <c r="Y389" s="20">
        <f t="shared" si="31"/>
        <v>0</v>
      </c>
      <c r="Z389" s="21">
        <f t="shared" si="32"/>
        <v>0</v>
      </c>
      <c r="AA389" s="122">
        <v>0</v>
      </c>
      <c r="AB389" s="139">
        <f t="shared" si="36"/>
        <v>0</v>
      </c>
      <c r="AC389" s="19">
        <v>0</v>
      </c>
      <c r="AD389" s="19">
        <v>0</v>
      </c>
      <c r="AE389" s="19">
        <v>0</v>
      </c>
      <c r="AF389" s="19">
        <v>0</v>
      </c>
      <c r="AG389" s="19">
        <v>0</v>
      </c>
      <c r="AH389" s="19">
        <v>0</v>
      </c>
      <c r="AI389" s="22">
        <v>0</v>
      </c>
    </row>
    <row r="390" spans="1:35" x14ac:dyDescent="0.25">
      <c r="A390" s="18" t="s">
        <v>75</v>
      </c>
      <c r="B390" s="19" t="s">
        <v>865</v>
      </c>
      <c r="C390" s="19">
        <v>0</v>
      </c>
      <c r="D390" s="19">
        <v>0</v>
      </c>
      <c r="E390" s="19">
        <v>0</v>
      </c>
      <c r="F390" s="19">
        <v>0</v>
      </c>
      <c r="G390" s="19">
        <v>0</v>
      </c>
      <c r="H390" s="19">
        <v>0</v>
      </c>
      <c r="I390" s="19">
        <v>0</v>
      </c>
      <c r="J390" s="19">
        <v>0</v>
      </c>
      <c r="K390" s="19">
        <v>0</v>
      </c>
      <c r="L390" s="19">
        <v>0</v>
      </c>
      <c r="M390" s="19">
        <v>0</v>
      </c>
      <c r="N390" s="19">
        <v>0</v>
      </c>
      <c r="O390" s="19">
        <v>0</v>
      </c>
      <c r="P390" s="20">
        <f t="shared" si="33"/>
        <v>0</v>
      </c>
      <c r="Q390" s="19">
        <v>0</v>
      </c>
      <c r="R390" s="20">
        <f t="shared" si="34"/>
        <v>0</v>
      </c>
      <c r="S390" s="19">
        <v>0</v>
      </c>
      <c r="T390" s="20">
        <f t="shared" si="35"/>
        <v>0</v>
      </c>
      <c r="U390" s="19">
        <v>0</v>
      </c>
      <c r="V390" s="19">
        <v>0</v>
      </c>
      <c r="W390" s="19">
        <v>0</v>
      </c>
      <c r="X390" s="19">
        <v>0</v>
      </c>
      <c r="Y390" s="20">
        <f t="shared" si="31"/>
        <v>0</v>
      </c>
      <c r="Z390" s="21">
        <f t="shared" si="32"/>
        <v>0</v>
      </c>
      <c r="AA390" s="122">
        <v>0</v>
      </c>
      <c r="AB390" s="139">
        <f t="shared" si="36"/>
        <v>0</v>
      </c>
      <c r="AC390" s="19">
        <v>0</v>
      </c>
      <c r="AD390" s="19">
        <v>0</v>
      </c>
      <c r="AE390" s="19">
        <v>0</v>
      </c>
      <c r="AF390" s="19">
        <v>0</v>
      </c>
      <c r="AG390" s="19">
        <v>0</v>
      </c>
      <c r="AH390" s="19">
        <v>0</v>
      </c>
      <c r="AI390" s="22">
        <v>0</v>
      </c>
    </row>
    <row r="391" spans="1:35" x14ac:dyDescent="0.25">
      <c r="A391" s="18" t="s">
        <v>347</v>
      </c>
      <c r="B391" s="19" t="s">
        <v>866</v>
      </c>
      <c r="C391" s="19">
        <v>0</v>
      </c>
      <c r="D391" s="19">
        <v>0</v>
      </c>
      <c r="E391" s="19">
        <v>0</v>
      </c>
      <c r="F391" s="19">
        <v>0</v>
      </c>
      <c r="G391" s="19">
        <v>0</v>
      </c>
      <c r="H391" s="19">
        <v>0</v>
      </c>
      <c r="I391" s="19">
        <v>0</v>
      </c>
      <c r="J391" s="19">
        <v>0</v>
      </c>
      <c r="K391" s="19">
        <v>0</v>
      </c>
      <c r="L391" s="19">
        <v>0</v>
      </c>
      <c r="M391" s="19">
        <v>0</v>
      </c>
      <c r="N391" s="19">
        <v>0</v>
      </c>
      <c r="O391" s="19">
        <v>0</v>
      </c>
      <c r="P391" s="20">
        <f t="shared" si="33"/>
        <v>0</v>
      </c>
      <c r="Q391" s="19">
        <v>0</v>
      </c>
      <c r="R391" s="20">
        <f t="shared" si="34"/>
        <v>0</v>
      </c>
      <c r="S391" s="19">
        <v>0</v>
      </c>
      <c r="T391" s="20">
        <f t="shared" si="35"/>
        <v>0</v>
      </c>
      <c r="U391" s="19">
        <v>0</v>
      </c>
      <c r="V391" s="19">
        <v>0</v>
      </c>
      <c r="W391" s="19">
        <v>0</v>
      </c>
      <c r="X391" s="19">
        <v>0</v>
      </c>
      <c r="Y391" s="20">
        <f t="shared" ref="Y391:Y450" si="37">T391-(U391+V391+W391+X391)</f>
        <v>0</v>
      </c>
      <c r="Z391" s="21">
        <f t="shared" ref="Z391:Z450" si="38">S391+Y391</f>
        <v>0</v>
      </c>
      <c r="AA391" s="122">
        <v>0</v>
      </c>
      <c r="AB391" s="139">
        <f t="shared" si="36"/>
        <v>0</v>
      </c>
      <c r="AC391" s="19">
        <v>0</v>
      </c>
      <c r="AD391" s="19">
        <v>0</v>
      </c>
      <c r="AE391" s="19">
        <v>0</v>
      </c>
      <c r="AF391" s="19">
        <v>0</v>
      </c>
      <c r="AG391" s="19">
        <v>0</v>
      </c>
      <c r="AH391" s="19">
        <v>0</v>
      </c>
      <c r="AI391" s="22">
        <v>0</v>
      </c>
    </row>
    <row r="392" spans="1:35" x14ac:dyDescent="0.25">
      <c r="A392" s="18" t="s">
        <v>291</v>
      </c>
      <c r="B392" s="19" t="s">
        <v>867</v>
      </c>
      <c r="C392" s="19">
        <v>0</v>
      </c>
      <c r="D392" s="19">
        <v>0</v>
      </c>
      <c r="E392" s="19">
        <v>0</v>
      </c>
      <c r="F392" s="19">
        <v>25016</v>
      </c>
      <c r="G392" s="19">
        <v>0</v>
      </c>
      <c r="H392" s="19">
        <v>0</v>
      </c>
      <c r="I392" s="19">
        <v>0</v>
      </c>
      <c r="J392" s="19">
        <v>4356</v>
      </c>
      <c r="K392" s="19">
        <v>9083</v>
      </c>
      <c r="L392" s="19">
        <v>11799</v>
      </c>
      <c r="M392" s="19">
        <v>0</v>
      </c>
      <c r="N392" s="19">
        <v>0</v>
      </c>
      <c r="O392" s="19">
        <v>0</v>
      </c>
      <c r="P392" s="20">
        <f t="shared" ref="P392:P450" si="39">SUM(D392:O392)</f>
        <v>50254</v>
      </c>
      <c r="Q392" s="19">
        <v>0</v>
      </c>
      <c r="R392" s="20">
        <f t="shared" ref="R392:R450" si="40">SUM(Q392:Q392)</f>
        <v>0</v>
      </c>
      <c r="S392" s="19">
        <v>69675</v>
      </c>
      <c r="T392" s="20">
        <f t="shared" ref="T392:T450" si="41">O392</f>
        <v>0</v>
      </c>
      <c r="U392" s="19">
        <v>0</v>
      </c>
      <c r="V392" s="19">
        <v>0</v>
      </c>
      <c r="W392" s="19">
        <v>0</v>
      </c>
      <c r="X392" s="19">
        <v>0</v>
      </c>
      <c r="Y392" s="20">
        <f t="shared" si="37"/>
        <v>0</v>
      </c>
      <c r="Z392" s="21">
        <f t="shared" si="38"/>
        <v>69675</v>
      </c>
      <c r="AA392" s="113">
        <v>184381</v>
      </c>
      <c r="AB392" s="139">
        <f t="shared" si="36"/>
        <v>114706</v>
      </c>
      <c r="AC392" s="19">
        <v>12364</v>
      </c>
      <c r="AD392" s="19">
        <v>15831</v>
      </c>
      <c r="AE392" s="19">
        <v>0</v>
      </c>
      <c r="AF392" s="19">
        <v>11799</v>
      </c>
      <c r="AG392" s="19">
        <v>0</v>
      </c>
      <c r="AH392" s="19">
        <v>0</v>
      </c>
      <c r="AI392" s="22">
        <v>16396</v>
      </c>
    </row>
    <row r="393" spans="1:35" x14ac:dyDescent="0.25">
      <c r="A393" s="18" t="s">
        <v>105</v>
      </c>
      <c r="B393" s="19" t="s">
        <v>868</v>
      </c>
      <c r="C393" s="19">
        <v>0</v>
      </c>
      <c r="D393" s="19">
        <v>0</v>
      </c>
      <c r="E393" s="19">
        <v>0</v>
      </c>
      <c r="F393" s="19">
        <v>0</v>
      </c>
      <c r="G393" s="19">
        <v>0</v>
      </c>
      <c r="H393" s="19">
        <v>0</v>
      </c>
      <c r="I393" s="19">
        <v>0</v>
      </c>
      <c r="J393" s="19">
        <v>0</v>
      </c>
      <c r="K393" s="19">
        <v>0</v>
      </c>
      <c r="L393" s="19">
        <v>0</v>
      </c>
      <c r="M393" s="19">
        <v>0</v>
      </c>
      <c r="N393" s="19">
        <v>0</v>
      </c>
      <c r="O393" s="19">
        <v>0</v>
      </c>
      <c r="P393" s="20">
        <f t="shared" si="39"/>
        <v>0</v>
      </c>
      <c r="Q393" s="19">
        <v>0</v>
      </c>
      <c r="R393" s="20">
        <f t="shared" si="40"/>
        <v>0</v>
      </c>
      <c r="S393" s="19">
        <v>0</v>
      </c>
      <c r="T393" s="20">
        <f t="shared" si="41"/>
        <v>0</v>
      </c>
      <c r="U393" s="19">
        <v>0</v>
      </c>
      <c r="V393" s="19">
        <v>0</v>
      </c>
      <c r="W393" s="19">
        <v>0</v>
      </c>
      <c r="X393" s="19">
        <v>0</v>
      </c>
      <c r="Y393" s="20">
        <f t="shared" si="37"/>
        <v>0</v>
      </c>
      <c r="Z393" s="21">
        <f t="shared" si="38"/>
        <v>0</v>
      </c>
      <c r="AA393" s="122">
        <v>0</v>
      </c>
      <c r="AB393" s="139">
        <f t="shared" ref="AA393:AB450" si="42">AA393-Z393</f>
        <v>0</v>
      </c>
      <c r="AC393" s="19">
        <v>0</v>
      </c>
      <c r="AD393" s="19">
        <v>0</v>
      </c>
      <c r="AE393" s="19">
        <v>0</v>
      </c>
      <c r="AF393" s="19">
        <v>0</v>
      </c>
      <c r="AG393" s="19">
        <v>0</v>
      </c>
      <c r="AH393" s="19">
        <v>0</v>
      </c>
      <c r="AI393" s="22">
        <v>0</v>
      </c>
    </row>
    <row r="394" spans="1:35" x14ac:dyDescent="0.25">
      <c r="A394" s="18" t="s">
        <v>129</v>
      </c>
      <c r="B394" s="19" t="s">
        <v>869</v>
      </c>
      <c r="C394" s="19">
        <v>0</v>
      </c>
      <c r="D394" s="19">
        <v>0</v>
      </c>
      <c r="E394" s="19">
        <v>0</v>
      </c>
      <c r="F394" s="19">
        <v>0</v>
      </c>
      <c r="G394" s="19">
        <v>0</v>
      </c>
      <c r="H394" s="19">
        <v>0</v>
      </c>
      <c r="I394" s="19">
        <v>0</v>
      </c>
      <c r="J394" s="19">
        <v>0</v>
      </c>
      <c r="K394" s="19">
        <v>0</v>
      </c>
      <c r="L394" s="19">
        <v>0</v>
      </c>
      <c r="M394" s="19">
        <v>0</v>
      </c>
      <c r="N394" s="19">
        <v>0</v>
      </c>
      <c r="O394" s="19">
        <v>0</v>
      </c>
      <c r="P394" s="20">
        <f t="shared" si="39"/>
        <v>0</v>
      </c>
      <c r="Q394" s="19">
        <v>0</v>
      </c>
      <c r="R394" s="20">
        <f t="shared" si="40"/>
        <v>0</v>
      </c>
      <c r="S394" s="19">
        <v>0</v>
      </c>
      <c r="T394" s="20">
        <f t="shared" si="41"/>
        <v>0</v>
      </c>
      <c r="U394" s="19">
        <v>0</v>
      </c>
      <c r="V394" s="19">
        <v>0</v>
      </c>
      <c r="W394" s="19">
        <v>0</v>
      </c>
      <c r="X394" s="19">
        <v>0</v>
      </c>
      <c r="Y394" s="20">
        <f t="shared" si="37"/>
        <v>0</v>
      </c>
      <c r="Z394" s="21">
        <f t="shared" si="38"/>
        <v>0</v>
      </c>
      <c r="AA394" s="122">
        <v>0</v>
      </c>
      <c r="AB394" s="139">
        <f t="shared" si="42"/>
        <v>0</v>
      </c>
      <c r="AC394" s="19">
        <v>0</v>
      </c>
      <c r="AD394" s="19">
        <v>0</v>
      </c>
      <c r="AE394" s="19">
        <v>0</v>
      </c>
      <c r="AF394" s="19">
        <v>0</v>
      </c>
      <c r="AG394" s="19">
        <v>0</v>
      </c>
      <c r="AH394" s="19">
        <v>0</v>
      </c>
      <c r="AI394" s="22">
        <v>0</v>
      </c>
    </row>
    <row r="395" spans="1:35" x14ac:dyDescent="0.25">
      <c r="A395" s="18" t="s">
        <v>196</v>
      </c>
      <c r="B395" s="19" t="s">
        <v>870</v>
      </c>
      <c r="C395" s="19">
        <v>0</v>
      </c>
      <c r="D395" s="19">
        <v>0</v>
      </c>
      <c r="E395" s="19">
        <v>0</v>
      </c>
      <c r="F395" s="19">
        <v>0</v>
      </c>
      <c r="G395" s="19">
        <v>0</v>
      </c>
      <c r="H395" s="19">
        <v>0</v>
      </c>
      <c r="I395" s="19">
        <v>0</v>
      </c>
      <c r="J395" s="19">
        <v>0</v>
      </c>
      <c r="K395" s="19">
        <v>0</v>
      </c>
      <c r="L395" s="19">
        <v>0</v>
      </c>
      <c r="M395" s="19">
        <v>0</v>
      </c>
      <c r="N395" s="19">
        <v>0</v>
      </c>
      <c r="O395" s="19">
        <v>0</v>
      </c>
      <c r="P395" s="20">
        <f t="shared" si="39"/>
        <v>0</v>
      </c>
      <c r="Q395" s="19">
        <v>0</v>
      </c>
      <c r="R395" s="20">
        <f t="shared" si="40"/>
        <v>0</v>
      </c>
      <c r="S395" s="19">
        <v>0</v>
      </c>
      <c r="T395" s="20">
        <f t="shared" si="41"/>
        <v>0</v>
      </c>
      <c r="U395" s="19">
        <v>0</v>
      </c>
      <c r="V395" s="19">
        <v>0</v>
      </c>
      <c r="W395" s="19">
        <v>0</v>
      </c>
      <c r="X395" s="19">
        <v>0</v>
      </c>
      <c r="Y395" s="20">
        <f t="shared" si="37"/>
        <v>0</v>
      </c>
      <c r="Z395" s="21">
        <f t="shared" si="38"/>
        <v>0</v>
      </c>
      <c r="AA395" s="122">
        <v>0</v>
      </c>
      <c r="AB395" s="139">
        <f t="shared" si="42"/>
        <v>0</v>
      </c>
      <c r="AC395" s="19">
        <v>0</v>
      </c>
      <c r="AD395" s="19">
        <v>0</v>
      </c>
      <c r="AE395" s="19">
        <v>0</v>
      </c>
      <c r="AF395" s="19">
        <v>0</v>
      </c>
      <c r="AG395" s="19">
        <v>0</v>
      </c>
      <c r="AH395" s="19">
        <v>0</v>
      </c>
      <c r="AI395" s="22">
        <v>0</v>
      </c>
    </row>
    <row r="396" spans="1:35" x14ac:dyDescent="0.25">
      <c r="A396" s="18" t="s">
        <v>317</v>
      </c>
      <c r="B396" s="19" t="s">
        <v>871</v>
      </c>
      <c r="C396" s="19">
        <v>0</v>
      </c>
      <c r="D396" s="19">
        <v>0</v>
      </c>
      <c r="E396" s="19">
        <v>0</v>
      </c>
      <c r="F396" s="19">
        <v>0</v>
      </c>
      <c r="G396" s="19">
        <v>0</v>
      </c>
      <c r="H396" s="19">
        <v>0</v>
      </c>
      <c r="I396" s="19">
        <v>0</v>
      </c>
      <c r="J396" s="19">
        <v>0</v>
      </c>
      <c r="K396" s="19">
        <v>0</v>
      </c>
      <c r="L396" s="19">
        <v>0</v>
      </c>
      <c r="M396" s="19">
        <v>0</v>
      </c>
      <c r="N396" s="19">
        <v>0</v>
      </c>
      <c r="O396" s="19">
        <v>0</v>
      </c>
      <c r="P396" s="20">
        <f t="shared" si="39"/>
        <v>0</v>
      </c>
      <c r="Q396" s="19">
        <v>0</v>
      </c>
      <c r="R396" s="20">
        <f t="shared" si="40"/>
        <v>0</v>
      </c>
      <c r="S396" s="19">
        <v>0</v>
      </c>
      <c r="T396" s="20">
        <f t="shared" si="41"/>
        <v>0</v>
      </c>
      <c r="U396" s="19">
        <v>0</v>
      </c>
      <c r="V396" s="19">
        <v>0</v>
      </c>
      <c r="W396" s="19">
        <v>0</v>
      </c>
      <c r="X396" s="19">
        <v>0</v>
      </c>
      <c r="Y396" s="20">
        <f t="shared" si="37"/>
        <v>0</v>
      </c>
      <c r="Z396" s="21">
        <f t="shared" si="38"/>
        <v>0</v>
      </c>
      <c r="AA396" s="122">
        <v>0</v>
      </c>
      <c r="AB396" s="139">
        <f t="shared" si="42"/>
        <v>0</v>
      </c>
      <c r="AC396" s="19">
        <v>0</v>
      </c>
      <c r="AD396" s="19">
        <v>0</v>
      </c>
      <c r="AE396" s="19">
        <v>0</v>
      </c>
      <c r="AF396" s="19">
        <v>0</v>
      </c>
      <c r="AG396" s="19">
        <v>0</v>
      </c>
      <c r="AH396" s="19">
        <v>0</v>
      </c>
      <c r="AI396" s="22">
        <v>0</v>
      </c>
    </row>
    <row r="397" spans="1:35" x14ac:dyDescent="0.25">
      <c r="A397" s="18" t="s">
        <v>66</v>
      </c>
      <c r="B397" s="19" t="s">
        <v>872</v>
      </c>
      <c r="C397" s="19">
        <v>0</v>
      </c>
      <c r="D397" s="19">
        <v>0</v>
      </c>
      <c r="E397" s="19">
        <v>0</v>
      </c>
      <c r="F397" s="19">
        <v>0</v>
      </c>
      <c r="G397" s="19">
        <v>0</v>
      </c>
      <c r="H397" s="19">
        <v>0</v>
      </c>
      <c r="I397" s="19">
        <v>0</v>
      </c>
      <c r="J397" s="19">
        <v>0</v>
      </c>
      <c r="K397" s="19">
        <v>1979</v>
      </c>
      <c r="L397" s="19">
        <v>3198</v>
      </c>
      <c r="M397" s="19">
        <v>0</v>
      </c>
      <c r="N397" s="19">
        <v>0</v>
      </c>
      <c r="O397" s="19">
        <v>547</v>
      </c>
      <c r="P397" s="20">
        <f t="shared" si="39"/>
        <v>5724</v>
      </c>
      <c r="Q397" s="19">
        <v>0</v>
      </c>
      <c r="R397" s="20">
        <f t="shared" si="40"/>
        <v>0</v>
      </c>
      <c r="S397" s="19">
        <v>89588</v>
      </c>
      <c r="T397" s="20">
        <f t="shared" si="41"/>
        <v>547</v>
      </c>
      <c r="U397" s="19">
        <v>885</v>
      </c>
      <c r="V397" s="19">
        <v>2</v>
      </c>
      <c r="W397" s="19">
        <v>0</v>
      </c>
      <c r="X397" s="19">
        <v>0</v>
      </c>
      <c r="Y397" s="20">
        <f t="shared" si="37"/>
        <v>-340</v>
      </c>
      <c r="Z397" s="21">
        <f t="shared" si="38"/>
        <v>89248</v>
      </c>
      <c r="AA397" s="113">
        <v>89532</v>
      </c>
      <c r="AB397" s="139">
        <f t="shared" si="42"/>
        <v>284</v>
      </c>
      <c r="AC397" s="19">
        <v>0</v>
      </c>
      <c r="AD397" s="19">
        <v>3291</v>
      </c>
      <c r="AE397" s="19">
        <v>0</v>
      </c>
      <c r="AF397" s="19">
        <v>3198</v>
      </c>
      <c r="AG397" s="19">
        <v>0</v>
      </c>
      <c r="AH397" s="19">
        <v>0</v>
      </c>
      <c r="AI397" s="22">
        <v>91</v>
      </c>
    </row>
    <row r="398" spans="1:35" x14ac:dyDescent="0.25">
      <c r="A398" s="18" t="s">
        <v>70</v>
      </c>
      <c r="B398" s="19" t="s">
        <v>873</v>
      </c>
      <c r="C398" s="19">
        <v>0</v>
      </c>
      <c r="D398" s="19">
        <v>0</v>
      </c>
      <c r="E398" s="19">
        <v>0</v>
      </c>
      <c r="F398" s="19">
        <v>0</v>
      </c>
      <c r="G398" s="19">
        <v>0</v>
      </c>
      <c r="H398" s="19">
        <v>0</v>
      </c>
      <c r="I398" s="19">
        <v>0</v>
      </c>
      <c r="J398" s="19">
        <v>0</v>
      </c>
      <c r="K398" s="19">
        <v>0</v>
      </c>
      <c r="L398" s="19">
        <v>0</v>
      </c>
      <c r="M398" s="19">
        <v>0</v>
      </c>
      <c r="N398" s="19">
        <v>0</v>
      </c>
      <c r="O398" s="19">
        <v>0</v>
      </c>
      <c r="P398" s="20">
        <f t="shared" si="39"/>
        <v>0</v>
      </c>
      <c r="Q398" s="19">
        <v>0</v>
      </c>
      <c r="R398" s="20">
        <f t="shared" si="40"/>
        <v>0</v>
      </c>
      <c r="S398" s="19">
        <v>0</v>
      </c>
      <c r="T398" s="20">
        <f t="shared" si="41"/>
        <v>0</v>
      </c>
      <c r="U398" s="19">
        <v>0</v>
      </c>
      <c r="V398" s="19">
        <v>0</v>
      </c>
      <c r="W398" s="19">
        <v>0</v>
      </c>
      <c r="X398" s="19">
        <v>0</v>
      </c>
      <c r="Y398" s="20">
        <f t="shared" si="37"/>
        <v>0</v>
      </c>
      <c r="Z398" s="21">
        <f t="shared" si="38"/>
        <v>0</v>
      </c>
      <c r="AA398" s="122">
        <v>0</v>
      </c>
      <c r="AB398" s="139">
        <f t="shared" si="42"/>
        <v>0</v>
      </c>
      <c r="AC398" s="19">
        <v>0</v>
      </c>
      <c r="AD398" s="19">
        <v>0</v>
      </c>
      <c r="AE398" s="19">
        <v>0</v>
      </c>
      <c r="AF398" s="19">
        <v>0</v>
      </c>
      <c r="AG398" s="19">
        <v>0</v>
      </c>
      <c r="AH398" s="19">
        <v>0</v>
      </c>
      <c r="AI398" s="22">
        <v>0</v>
      </c>
    </row>
    <row r="399" spans="1:35" x14ac:dyDescent="0.25">
      <c r="A399" s="18" t="s">
        <v>248</v>
      </c>
      <c r="B399" s="19" t="s">
        <v>874</v>
      </c>
      <c r="C399" s="19">
        <v>0</v>
      </c>
      <c r="D399" s="19">
        <v>0</v>
      </c>
      <c r="E399" s="19">
        <v>0</v>
      </c>
      <c r="F399" s="19">
        <v>0</v>
      </c>
      <c r="G399" s="19">
        <v>0</v>
      </c>
      <c r="H399" s="19">
        <v>0</v>
      </c>
      <c r="I399" s="19">
        <v>0</v>
      </c>
      <c r="J399" s="19">
        <v>0</v>
      </c>
      <c r="K399" s="19">
        <v>0</v>
      </c>
      <c r="L399" s="19">
        <v>0</v>
      </c>
      <c r="M399" s="19">
        <v>0</v>
      </c>
      <c r="N399" s="19">
        <v>0</v>
      </c>
      <c r="O399" s="19">
        <v>0</v>
      </c>
      <c r="P399" s="20">
        <f t="shared" si="39"/>
        <v>0</v>
      </c>
      <c r="Q399" s="19">
        <v>30175</v>
      </c>
      <c r="R399" s="20">
        <f t="shared" si="40"/>
        <v>30175</v>
      </c>
      <c r="S399" s="19">
        <v>0</v>
      </c>
      <c r="T399" s="20">
        <f t="shared" si="41"/>
        <v>0</v>
      </c>
      <c r="U399" s="19">
        <v>0</v>
      </c>
      <c r="V399" s="19">
        <v>0</v>
      </c>
      <c r="W399" s="19">
        <v>0</v>
      </c>
      <c r="X399" s="19">
        <v>0</v>
      </c>
      <c r="Y399" s="20">
        <f t="shared" si="37"/>
        <v>0</v>
      </c>
      <c r="Z399" s="21">
        <f t="shared" si="38"/>
        <v>0</v>
      </c>
      <c r="AA399" s="122">
        <v>0</v>
      </c>
      <c r="AB399" s="139">
        <f t="shared" si="42"/>
        <v>0</v>
      </c>
      <c r="AC399" s="19">
        <v>0</v>
      </c>
      <c r="AD399" s="19">
        <v>0</v>
      </c>
      <c r="AE399" s="19">
        <v>0</v>
      </c>
      <c r="AF399" s="19">
        <v>0</v>
      </c>
      <c r="AG399" s="19">
        <v>0</v>
      </c>
      <c r="AH399" s="19">
        <v>0</v>
      </c>
      <c r="AI399" s="22">
        <v>0</v>
      </c>
    </row>
    <row r="400" spans="1:35" x14ac:dyDescent="0.25">
      <c r="A400" s="18" t="s">
        <v>229</v>
      </c>
      <c r="B400" s="19" t="s">
        <v>875</v>
      </c>
      <c r="C400" s="19">
        <v>0</v>
      </c>
      <c r="D400" s="19">
        <v>0</v>
      </c>
      <c r="E400" s="19">
        <v>0</v>
      </c>
      <c r="F400" s="19">
        <v>0</v>
      </c>
      <c r="G400" s="19">
        <v>0</v>
      </c>
      <c r="H400" s="19">
        <v>0</v>
      </c>
      <c r="I400" s="19">
        <v>0</v>
      </c>
      <c r="J400" s="19">
        <v>0</v>
      </c>
      <c r="K400" s="19">
        <v>0</v>
      </c>
      <c r="L400" s="19">
        <v>0</v>
      </c>
      <c r="M400" s="19">
        <v>0</v>
      </c>
      <c r="N400" s="19">
        <v>0</v>
      </c>
      <c r="O400" s="19">
        <v>0</v>
      </c>
      <c r="P400" s="20">
        <f t="shared" si="39"/>
        <v>0</v>
      </c>
      <c r="Q400" s="19">
        <v>0</v>
      </c>
      <c r="R400" s="20">
        <f t="shared" si="40"/>
        <v>0</v>
      </c>
      <c r="S400" s="19">
        <v>0</v>
      </c>
      <c r="T400" s="20">
        <f t="shared" si="41"/>
        <v>0</v>
      </c>
      <c r="U400" s="19">
        <v>0</v>
      </c>
      <c r="V400" s="19">
        <v>0</v>
      </c>
      <c r="W400" s="19">
        <v>0</v>
      </c>
      <c r="X400" s="19">
        <v>0</v>
      </c>
      <c r="Y400" s="20">
        <f t="shared" si="37"/>
        <v>0</v>
      </c>
      <c r="Z400" s="21">
        <f t="shared" si="38"/>
        <v>0</v>
      </c>
      <c r="AA400" s="122">
        <v>0</v>
      </c>
      <c r="AB400" s="139">
        <f t="shared" si="42"/>
        <v>0</v>
      </c>
      <c r="AC400" s="19">
        <v>0</v>
      </c>
      <c r="AD400" s="19">
        <v>0</v>
      </c>
      <c r="AE400" s="19">
        <v>0</v>
      </c>
      <c r="AF400" s="19">
        <v>0</v>
      </c>
      <c r="AG400" s="19">
        <v>0</v>
      </c>
      <c r="AH400" s="19">
        <v>0</v>
      </c>
      <c r="AI400" s="22">
        <v>0</v>
      </c>
    </row>
    <row r="401" spans="1:35" x14ac:dyDescent="0.25">
      <c r="A401" s="18" t="s">
        <v>463</v>
      </c>
      <c r="B401" s="19" t="s">
        <v>876</v>
      </c>
      <c r="C401" s="19">
        <v>0</v>
      </c>
      <c r="D401" s="19">
        <v>0</v>
      </c>
      <c r="E401" s="19">
        <v>0</v>
      </c>
      <c r="F401" s="19">
        <v>0</v>
      </c>
      <c r="G401" s="19">
        <v>0</v>
      </c>
      <c r="H401" s="19">
        <v>0</v>
      </c>
      <c r="I401" s="19">
        <v>0</v>
      </c>
      <c r="J401" s="19">
        <v>0</v>
      </c>
      <c r="K401" s="19">
        <v>9308</v>
      </c>
      <c r="L401" s="19">
        <v>9077</v>
      </c>
      <c r="M401" s="19">
        <v>0</v>
      </c>
      <c r="N401" s="19">
        <v>0</v>
      </c>
      <c r="O401" s="19">
        <v>7531</v>
      </c>
      <c r="P401" s="20">
        <f t="shared" si="39"/>
        <v>25916</v>
      </c>
      <c r="Q401" s="19">
        <v>0</v>
      </c>
      <c r="R401" s="20">
        <f t="shared" si="40"/>
        <v>0</v>
      </c>
      <c r="S401" s="19">
        <v>175841</v>
      </c>
      <c r="T401" s="20">
        <f t="shared" si="41"/>
        <v>7531</v>
      </c>
      <c r="U401" s="19">
        <v>0</v>
      </c>
      <c r="V401" s="19">
        <v>0</v>
      </c>
      <c r="W401" s="19">
        <v>2893</v>
      </c>
      <c r="X401" s="19">
        <v>0</v>
      </c>
      <c r="Y401" s="20">
        <f t="shared" si="37"/>
        <v>4638</v>
      </c>
      <c r="Z401" s="21">
        <f t="shared" si="38"/>
        <v>180479</v>
      </c>
      <c r="AA401" s="113">
        <v>193552</v>
      </c>
      <c r="AB401" s="139">
        <f t="shared" si="42"/>
        <v>13073</v>
      </c>
      <c r="AC401" s="19">
        <v>0</v>
      </c>
      <c r="AD401" s="19">
        <v>0</v>
      </c>
      <c r="AE401" s="19">
        <v>0</v>
      </c>
      <c r="AF401" s="19">
        <v>9077</v>
      </c>
      <c r="AG401" s="19">
        <v>0</v>
      </c>
      <c r="AH401" s="19">
        <v>0</v>
      </c>
      <c r="AI401" s="22">
        <v>0</v>
      </c>
    </row>
    <row r="402" spans="1:35" x14ac:dyDescent="0.25">
      <c r="A402" s="18" t="s">
        <v>171</v>
      </c>
      <c r="B402" s="19" t="s">
        <v>877</v>
      </c>
      <c r="C402" s="19">
        <v>23652</v>
      </c>
      <c r="D402" s="19">
        <v>0</v>
      </c>
      <c r="E402" s="19">
        <v>0</v>
      </c>
      <c r="F402" s="19">
        <v>3616</v>
      </c>
      <c r="G402" s="19">
        <v>0</v>
      </c>
      <c r="H402" s="19">
        <v>0</v>
      </c>
      <c r="I402" s="19">
        <v>0</v>
      </c>
      <c r="J402" s="19">
        <v>19512</v>
      </c>
      <c r="K402" s="19">
        <v>0</v>
      </c>
      <c r="L402" s="19">
        <v>524</v>
      </c>
      <c r="M402" s="19">
        <v>0</v>
      </c>
      <c r="N402" s="19">
        <v>0</v>
      </c>
      <c r="O402" s="19">
        <v>0</v>
      </c>
      <c r="P402" s="20">
        <f t="shared" si="39"/>
        <v>23652</v>
      </c>
      <c r="Q402" s="19">
        <v>0</v>
      </c>
      <c r="R402" s="20">
        <f t="shared" si="40"/>
        <v>0</v>
      </c>
      <c r="S402" s="19">
        <v>438090</v>
      </c>
      <c r="T402" s="20">
        <f t="shared" si="41"/>
        <v>0</v>
      </c>
      <c r="U402" s="19">
        <v>34356</v>
      </c>
      <c r="V402" s="19">
        <v>0</v>
      </c>
      <c r="W402" s="19">
        <v>0</v>
      </c>
      <c r="X402" s="19">
        <v>0</v>
      </c>
      <c r="Y402" s="20">
        <f t="shared" si="37"/>
        <v>-34356</v>
      </c>
      <c r="Z402" s="21">
        <f t="shared" si="38"/>
        <v>403734</v>
      </c>
      <c r="AA402" s="113">
        <v>543097</v>
      </c>
      <c r="AB402" s="139">
        <f t="shared" si="42"/>
        <v>139363</v>
      </c>
      <c r="AC402" s="19">
        <v>106682</v>
      </c>
      <c r="AD402" s="19">
        <v>22574</v>
      </c>
      <c r="AE402" s="19">
        <v>0</v>
      </c>
      <c r="AF402" s="19">
        <v>524</v>
      </c>
      <c r="AG402" s="19">
        <v>0</v>
      </c>
      <c r="AH402" s="19">
        <v>0</v>
      </c>
      <c r="AI402" s="22">
        <v>128732</v>
      </c>
    </row>
    <row r="403" spans="1:35" x14ac:dyDescent="0.25">
      <c r="A403" s="18" t="s">
        <v>379</v>
      </c>
      <c r="B403" s="19" t="s">
        <v>878</v>
      </c>
      <c r="C403" s="19">
        <v>0</v>
      </c>
      <c r="D403" s="19">
        <v>0</v>
      </c>
      <c r="E403" s="19">
        <v>0</v>
      </c>
      <c r="F403" s="19">
        <v>0</v>
      </c>
      <c r="G403" s="19">
        <v>0</v>
      </c>
      <c r="H403" s="19">
        <v>0</v>
      </c>
      <c r="I403" s="19">
        <v>0</v>
      </c>
      <c r="J403" s="19">
        <v>0</v>
      </c>
      <c r="K403" s="19">
        <v>0</v>
      </c>
      <c r="L403" s="19">
        <v>0</v>
      </c>
      <c r="M403" s="19">
        <v>0</v>
      </c>
      <c r="N403" s="19">
        <v>0</v>
      </c>
      <c r="O403" s="19">
        <v>0</v>
      </c>
      <c r="P403" s="20">
        <f t="shared" si="39"/>
        <v>0</v>
      </c>
      <c r="Q403" s="19">
        <v>0</v>
      </c>
      <c r="R403" s="20">
        <f t="shared" si="40"/>
        <v>0</v>
      </c>
      <c r="S403" s="19">
        <v>0</v>
      </c>
      <c r="T403" s="20">
        <f t="shared" si="41"/>
        <v>0</v>
      </c>
      <c r="U403" s="19">
        <v>0</v>
      </c>
      <c r="V403" s="19">
        <v>0</v>
      </c>
      <c r="W403" s="19">
        <v>0</v>
      </c>
      <c r="X403" s="19">
        <v>0</v>
      </c>
      <c r="Y403" s="20">
        <f t="shared" si="37"/>
        <v>0</v>
      </c>
      <c r="Z403" s="21">
        <f t="shared" si="38"/>
        <v>0</v>
      </c>
      <c r="AA403" s="122">
        <v>0</v>
      </c>
      <c r="AB403" s="139">
        <f t="shared" si="42"/>
        <v>0</v>
      </c>
      <c r="AC403" s="19">
        <v>0</v>
      </c>
      <c r="AD403" s="19">
        <v>0</v>
      </c>
      <c r="AE403" s="19">
        <v>0</v>
      </c>
      <c r="AF403" s="19">
        <v>0</v>
      </c>
      <c r="AG403" s="19">
        <v>0</v>
      </c>
      <c r="AH403" s="19">
        <v>0</v>
      </c>
      <c r="AI403" s="22">
        <v>0</v>
      </c>
    </row>
    <row r="404" spans="1:35" x14ac:dyDescent="0.25">
      <c r="A404" s="18" t="s">
        <v>152</v>
      </c>
      <c r="B404" s="19" t="s">
        <v>879</v>
      </c>
      <c r="C404" s="19">
        <v>0</v>
      </c>
      <c r="D404" s="19">
        <v>428</v>
      </c>
      <c r="E404" s="19">
        <v>0</v>
      </c>
      <c r="F404" s="19">
        <v>180</v>
      </c>
      <c r="G404" s="19">
        <v>0</v>
      </c>
      <c r="H404" s="19">
        <v>0</v>
      </c>
      <c r="I404" s="19">
        <v>0</v>
      </c>
      <c r="J404" s="19">
        <v>354</v>
      </c>
      <c r="K404" s="19">
        <v>485</v>
      </c>
      <c r="L404" s="19">
        <v>5176</v>
      </c>
      <c r="M404" s="19">
        <v>0</v>
      </c>
      <c r="N404" s="19">
        <v>0</v>
      </c>
      <c r="O404" s="19">
        <v>0</v>
      </c>
      <c r="P404" s="20">
        <f t="shared" si="39"/>
        <v>6623</v>
      </c>
      <c r="Q404" s="19">
        <v>0</v>
      </c>
      <c r="R404" s="20">
        <f t="shared" si="40"/>
        <v>0</v>
      </c>
      <c r="S404" s="19">
        <v>135787</v>
      </c>
      <c r="T404" s="20">
        <f t="shared" si="41"/>
        <v>0</v>
      </c>
      <c r="U404" s="19">
        <v>0</v>
      </c>
      <c r="V404" s="19">
        <v>0</v>
      </c>
      <c r="W404" s="19">
        <v>0</v>
      </c>
      <c r="X404" s="19">
        <v>0</v>
      </c>
      <c r="Y404" s="20">
        <f t="shared" si="37"/>
        <v>0</v>
      </c>
      <c r="Z404" s="21">
        <f t="shared" si="38"/>
        <v>135787</v>
      </c>
      <c r="AA404" s="113">
        <v>149998</v>
      </c>
      <c r="AB404" s="139">
        <f t="shared" si="42"/>
        <v>14211</v>
      </c>
      <c r="AC404" s="19">
        <v>0</v>
      </c>
      <c r="AD404" s="19">
        <v>2591</v>
      </c>
      <c r="AE404" s="19">
        <v>3349</v>
      </c>
      <c r="AF404" s="19">
        <v>5176</v>
      </c>
      <c r="AG404" s="19">
        <v>0</v>
      </c>
      <c r="AH404" s="19">
        <v>0</v>
      </c>
      <c r="AI404" s="22">
        <v>764</v>
      </c>
    </row>
    <row r="405" spans="1:35" x14ac:dyDescent="0.25">
      <c r="A405" s="18" t="s">
        <v>292</v>
      </c>
      <c r="B405" s="19" t="s">
        <v>880</v>
      </c>
      <c r="C405" s="19">
        <v>0</v>
      </c>
      <c r="D405" s="19">
        <v>0</v>
      </c>
      <c r="E405" s="19">
        <v>0</v>
      </c>
      <c r="F405" s="19">
        <v>0</v>
      </c>
      <c r="G405" s="19">
        <v>0</v>
      </c>
      <c r="H405" s="19">
        <v>0</v>
      </c>
      <c r="I405" s="19">
        <v>0</v>
      </c>
      <c r="J405" s="19">
        <v>0</v>
      </c>
      <c r="K405" s="19">
        <v>0</v>
      </c>
      <c r="L405" s="19">
        <v>0</v>
      </c>
      <c r="M405" s="19">
        <v>0</v>
      </c>
      <c r="N405" s="19">
        <v>0</v>
      </c>
      <c r="O405" s="19">
        <v>0</v>
      </c>
      <c r="P405" s="20">
        <f t="shared" si="39"/>
        <v>0</v>
      </c>
      <c r="Q405" s="19">
        <v>0</v>
      </c>
      <c r="R405" s="20">
        <f t="shared" si="40"/>
        <v>0</v>
      </c>
      <c r="S405" s="19">
        <v>0</v>
      </c>
      <c r="T405" s="20">
        <f t="shared" si="41"/>
        <v>0</v>
      </c>
      <c r="U405" s="19">
        <v>0</v>
      </c>
      <c r="V405" s="19">
        <v>0</v>
      </c>
      <c r="W405" s="19">
        <v>0</v>
      </c>
      <c r="X405" s="19">
        <v>0</v>
      </c>
      <c r="Y405" s="20">
        <f t="shared" si="37"/>
        <v>0</v>
      </c>
      <c r="Z405" s="21">
        <f t="shared" si="38"/>
        <v>0</v>
      </c>
      <c r="AA405" s="122">
        <v>0</v>
      </c>
      <c r="AB405" s="139">
        <f t="shared" si="42"/>
        <v>0</v>
      </c>
      <c r="AC405" s="19">
        <v>0</v>
      </c>
      <c r="AD405" s="19">
        <v>0</v>
      </c>
      <c r="AE405" s="19">
        <v>0</v>
      </c>
      <c r="AF405" s="19">
        <v>0</v>
      </c>
      <c r="AG405" s="19">
        <v>18182</v>
      </c>
      <c r="AH405" s="19">
        <v>0</v>
      </c>
      <c r="AI405" s="22">
        <v>0</v>
      </c>
    </row>
    <row r="406" spans="1:35" x14ac:dyDescent="0.25">
      <c r="A406" s="18" t="s">
        <v>337</v>
      </c>
      <c r="B406" s="19" t="s">
        <v>881</v>
      </c>
      <c r="C406" s="19">
        <v>0</v>
      </c>
      <c r="D406" s="19">
        <v>0</v>
      </c>
      <c r="E406" s="19">
        <v>0</v>
      </c>
      <c r="F406" s="19">
        <v>0</v>
      </c>
      <c r="G406" s="19">
        <v>0</v>
      </c>
      <c r="H406" s="19">
        <v>0</v>
      </c>
      <c r="I406" s="19">
        <v>0</v>
      </c>
      <c r="J406" s="19">
        <v>0</v>
      </c>
      <c r="K406" s="19">
        <v>0</v>
      </c>
      <c r="L406" s="19">
        <v>0</v>
      </c>
      <c r="M406" s="19">
        <v>0</v>
      </c>
      <c r="N406" s="19">
        <v>0</v>
      </c>
      <c r="O406" s="19">
        <v>0</v>
      </c>
      <c r="P406" s="20">
        <f t="shared" si="39"/>
        <v>0</v>
      </c>
      <c r="Q406" s="19">
        <v>0</v>
      </c>
      <c r="R406" s="20">
        <f t="shared" si="40"/>
        <v>0</v>
      </c>
      <c r="S406" s="19">
        <v>0</v>
      </c>
      <c r="T406" s="20">
        <f t="shared" si="41"/>
        <v>0</v>
      </c>
      <c r="U406" s="19">
        <v>0</v>
      </c>
      <c r="V406" s="19">
        <v>0</v>
      </c>
      <c r="W406" s="19">
        <v>0</v>
      </c>
      <c r="X406" s="19">
        <v>0</v>
      </c>
      <c r="Y406" s="20">
        <f t="shared" si="37"/>
        <v>0</v>
      </c>
      <c r="Z406" s="21">
        <f t="shared" si="38"/>
        <v>0</v>
      </c>
      <c r="AA406" s="122">
        <v>0</v>
      </c>
      <c r="AB406" s="139">
        <f t="shared" si="42"/>
        <v>0</v>
      </c>
      <c r="AC406" s="19">
        <v>0</v>
      </c>
      <c r="AD406" s="19">
        <v>0</v>
      </c>
      <c r="AE406" s="19">
        <v>0</v>
      </c>
      <c r="AF406" s="19">
        <v>0</v>
      </c>
      <c r="AG406" s="19">
        <v>0</v>
      </c>
      <c r="AH406" s="19">
        <v>0</v>
      </c>
      <c r="AI406" s="22">
        <v>0</v>
      </c>
    </row>
    <row r="407" spans="1:35" x14ac:dyDescent="0.25">
      <c r="A407" s="18" t="s">
        <v>464</v>
      </c>
      <c r="B407" s="19" t="s">
        <v>882</v>
      </c>
      <c r="C407" s="19">
        <v>0</v>
      </c>
      <c r="D407" s="19">
        <v>0</v>
      </c>
      <c r="E407" s="19">
        <v>0</v>
      </c>
      <c r="F407" s="19">
        <v>0</v>
      </c>
      <c r="G407" s="19">
        <v>0</v>
      </c>
      <c r="H407" s="19">
        <v>0</v>
      </c>
      <c r="I407" s="19">
        <v>0</v>
      </c>
      <c r="J407" s="19">
        <v>0</v>
      </c>
      <c r="K407" s="19">
        <v>0</v>
      </c>
      <c r="L407" s="19">
        <v>0</v>
      </c>
      <c r="M407" s="19">
        <v>0</v>
      </c>
      <c r="N407" s="19">
        <v>0</v>
      </c>
      <c r="O407" s="19">
        <v>0</v>
      </c>
      <c r="P407" s="20">
        <f t="shared" si="39"/>
        <v>0</v>
      </c>
      <c r="Q407" s="19">
        <v>0</v>
      </c>
      <c r="R407" s="20">
        <f t="shared" si="40"/>
        <v>0</v>
      </c>
      <c r="S407" s="19">
        <v>0</v>
      </c>
      <c r="T407" s="20">
        <f t="shared" si="41"/>
        <v>0</v>
      </c>
      <c r="U407" s="19">
        <v>0</v>
      </c>
      <c r="V407" s="19">
        <v>0</v>
      </c>
      <c r="W407" s="19">
        <v>0</v>
      </c>
      <c r="X407" s="19">
        <v>0</v>
      </c>
      <c r="Y407" s="20">
        <f t="shared" si="37"/>
        <v>0</v>
      </c>
      <c r="Z407" s="21">
        <f t="shared" si="38"/>
        <v>0</v>
      </c>
      <c r="AA407" s="122">
        <v>0</v>
      </c>
      <c r="AB407" s="139">
        <f t="shared" si="42"/>
        <v>0</v>
      </c>
      <c r="AC407" s="19">
        <v>0</v>
      </c>
      <c r="AD407" s="19">
        <v>0</v>
      </c>
      <c r="AE407" s="19">
        <v>0</v>
      </c>
      <c r="AF407" s="19">
        <v>0</v>
      </c>
      <c r="AG407" s="19">
        <v>0</v>
      </c>
      <c r="AH407" s="19">
        <v>0</v>
      </c>
      <c r="AI407" s="22">
        <v>0</v>
      </c>
    </row>
    <row r="408" spans="1:35" ht="17.399999999999999" x14ac:dyDescent="0.25">
      <c r="A408" s="18" t="s">
        <v>49</v>
      </c>
      <c r="B408" s="19" t="s">
        <v>883</v>
      </c>
      <c r="C408" s="19">
        <v>0</v>
      </c>
      <c r="D408" s="19">
        <v>10</v>
      </c>
      <c r="E408" s="19">
        <v>0</v>
      </c>
      <c r="F408" s="19">
        <v>0</v>
      </c>
      <c r="G408" s="19">
        <v>0</v>
      </c>
      <c r="H408" s="19">
        <v>0</v>
      </c>
      <c r="I408" s="19">
        <v>0</v>
      </c>
      <c r="J408" s="19">
        <v>0</v>
      </c>
      <c r="K408" s="19">
        <v>5168</v>
      </c>
      <c r="L408" s="19">
        <v>0</v>
      </c>
      <c r="M408" s="19">
        <v>0</v>
      </c>
      <c r="N408" s="19">
        <v>0</v>
      </c>
      <c r="O408" s="19">
        <v>0</v>
      </c>
      <c r="P408" s="20">
        <f t="shared" si="39"/>
        <v>5178</v>
      </c>
      <c r="Q408" s="19">
        <v>0</v>
      </c>
      <c r="R408" s="20">
        <f t="shared" si="40"/>
        <v>0</v>
      </c>
      <c r="S408" s="39">
        <v>77745</v>
      </c>
      <c r="T408" s="20">
        <f t="shared" si="41"/>
        <v>0</v>
      </c>
      <c r="U408" s="19">
        <v>0</v>
      </c>
      <c r="V408" s="19">
        <v>0</v>
      </c>
      <c r="W408" s="19">
        <v>0</v>
      </c>
      <c r="X408" s="19">
        <v>0</v>
      </c>
      <c r="Y408" s="20">
        <f t="shared" si="37"/>
        <v>0</v>
      </c>
      <c r="Z408" s="21">
        <f t="shared" si="38"/>
        <v>77745</v>
      </c>
      <c r="AA408" s="113">
        <v>87260</v>
      </c>
      <c r="AB408" s="139">
        <f t="shared" si="42"/>
        <v>9515</v>
      </c>
      <c r="AC408" s="19">
        <v>3092</v>
      </c>
      <c r="AD408" s="19">
        <v>3131</v>
      </c>
      <c r="AE408" s="19">
        <v>0</v>
      </c>
      <c r="AF408" s="19">
        <v>0</v>
      </c>
      <c r="AG408" s="19">
        <v>0</v>
      </c>
      <c r="AH408" s="19">
        <v>0</v>
      </c>
      <c r="AI408" s="22">
        <v>6223</v>
      </c>
    </row>
    <row r="409" spans="1:35" x14ac:dyDescent="0.25">
      <c r="A409" s="18" t="s">
        <v>443</v>
      </c>
      <c r="B409" s="19" t="s">
        <v>884</v>
      </c>
      <c r="C409" s="19">
        <v>0</v>
      </c>
      <c r="D409" s="19">
        <v>5738</v>
      </c>
      <c r="E409" s="19">
        <v>0</v>
      </c>
      <c r="F409" s="19">
        <v>0</v>
      </c>
      <c r="G409" s="19">
        <v>0</v>
      </c>
      <c r="H409" s="19">
        <v>0</v>
      </c>
      <c r="I409" s="19">
        <v>0</v>
      </c>
      <c r="J409" s="19">
        <v>0</v>
      </c>
      <c r="K409" s="19">
        <v>0</v>
      </c>
      <c r="L409" s="19">
        <v>5650</v>
      </c>
      <c r="M409" s="19">
        <v>0</v>
      </c>
      <c r="N409" s="19">
        <v>0</v>
      </c>
      <c r="O409" s="19">
        <v>0</v>
      </c>
      <c r="P409" s="20">
        <f t="shared" si="39"/>
        <v>11388</v>
      </c>
      <c r="Q409" s="19">
        <v>0</v>
      </c>
      <c r="R409" s="20">
        <f t="shared" si="40"/>
        <v>0</v>
      </c>
      <c r="S409" s="19">
        <v>192187</v>
      </c>
      <c r="T409" s="20">
        <f t="shared" si="41"/>
        <v>0</v>
      </c>
      <c r="U409" s="19">
        <v>0</v>
      </c>
      <c r="V409" s="19">
        <v>0</v>
      </c>
      <c r="W409" s="19">
        <v>0</v>
      </c>
      <c r="X409" s="19">
        <v>0</v>
      </c>
      <c r="Y409" s="20">
        <f t="shared" si="37"/>
        <v>0</v>
      </c>
      <c r="Z409" s="21">
        <f t="shared" si="38"/>
        <v>192187</v>
      </c>
      <c r="AA409" s="113">
        <v>192310</v>
      </c>
      <c r="AB409" s="139">
        <f t="shared" si="42"/>
        <v>123</v>
      </c>
      <c r="AC409" s="19">
        <v>0</v>
      </c>
      <c r="AD409" s="19">
        <v>0</v>
      </c>
      <c r="AE409" s="19">
        <v>0</v>
      </c>
      <c r="AF409" s="19">
        <v>5650</v>
      </c>
      <c r="AG409" s="19">
        <v>0</v>
      </c>
      <c r="AH409" s="19">
        <v>0</v>
      </c>
      <c r="AI409" s="22">
        <v>0</v>
      </c>
    </row>
    <row r="410" spans="1:35" x14ac:dyDescent="0.25">
      <c r="A410" s="18" t="s">
        <v>161</v>
      </c>
      <c r="B410" s="19" t="s">
        <v>885</v>
      </c>
      <c r="C410" s="19">
        <v>9753</v>
      </c>
      <c r="D410" s="19">
        <v>524</v>
      </c>
      <c r="E410" s="19">
        <v>0</v>
      </c>
      <c r="F410" s="19">
        <v>0</v>
      </c>
      <c r="G410" s="19">
        <v>0</v>
      </c>
      <c r="H410" s="19">
        <v>0</v>
      </c>
      <c r="I410" s="19">
        <v>0</v>
      </c>
      <c r="J410" s="19">
        <v>1535</v>
      </c>
      <c r="K410" s="19">
        <v>440</v>
      </c>
      <c r="L410" s="19">
        <v>3196</v>
      </c>
      <c r="M410" s="19">
        <v>0</v>
      </c>
      <c r="N410" s="19">
        <v>0</v>
      </c>
      <c r="O410" s="19">
        <v>4058</v>
      </c>
      <c r="P410" s="20">
        <f t="shared" si="39"/>
        <v>9753</v>
      </c>
      <c r="Q410" s="19">
        <v>0</v>
      </c>
      <c r="R410" s="20">
        <f t="shared" si="40"/>
        <v>0</v>
      </c>
      <c r="S410" s="19">
        <v>58051</v>
      </c>
      <c r="T410" s="20">
        <f t="shared" si="41"/>
        <v>4058</v>
      </c>
      <c r="U410" s="19">
        <v>2255</v>
      </c>
      <c r="V410" s="19">
        <v>0</v>
      </c>
      <c r="W410" s="19">
        <v>0</v>
      </c>
      <c r="X410" s="19">
        <v>0</v>
      </c>
      <c r="Y410" s="20">
        <f t="shared" si="37"/>
        <v>1803</v>
      </c>
      <c r="Z410" s="21">
        <f t="shared" si="38"/>
        <v>59854</v>
      </c>
      <c r="AA410" s="113">
        <v>71679</v>
      </c>
      <c r="AB410" s="139">
        <f t="shared" si="42"/>
        <v>11825</v>
      </c>
      <c r="AC410" s="19">
        <v>125</v>
      </c>
      <c r="AD410" s="19">
        <v>3071</v>
      </c>
      <c r="AE410" s="19">
        <v>0</v>
      </c>
      <c r="AF410" s="19">
        <v>3196</v>
      </c>
      <c r="AG410" s="19">
        <v>0</v>
      </c>
      <c r="AH410" s="19">
        <v>0</v>
      </c>
      <c r="AI410" s="22">
        <v>0</v>
      </c>
    </row>
    <row r="411" spans="1:35" x14ac:dyDescent="0.25">
      <c r="A411" s="18" t="s">
        <v>162</v>
      </c>
      <c r="B411" s="19" t="s">
        <v>886</v>
      </c>
      <c r="C411" s="19">
        <v>0</v>
      </c>
      <c r="D411" s="19">
        <v>0</v>
      </c>
      <c r="E411" s="19">
        <v>0</v>
      </c>
      <c r="F411" s="19">
        <v>0</v>
      </c>
      <c r="G411" s="19">
        <v>0</v>
      </c>
      <c r="H411" s="19">
        <v>0</v>
      </c>
      <c r="I411" s="19">
        <v>0</v>
      </c>
      <c r="J411" s="19">
        <v>0</v>
      </c>
      <c r="K411" s="19">
        <v>0</v>
      </c>
      <c r="L411" s="19">
        <v>0</v>
      </c>
      <c r="M411" s="19">
        <v>0</v>
      </c>
      <c r="N411" s="19">
        <v>0</v>
      </c>
      <c r="O411" s="19">
        <v>0</v>
      </c>
      <c r="P411" s="20">
        <f t="shared" si="39"/>
        <v>0</v>
      </c>
      <c r="Q411" s="19">
        <v>0</v>
      </c>
      <c r="R411" s="20">
        <f t="shared" si="40"/>
        <v>0</v>
      </c>
      <c r="S411" s="19">
        <v>0</v>
      </c>
      <c r="T411" s="20">
        <f t="shared" si="41"/>
        <v>0</v>
      </c>
      <c r="U411" s="19">
        <v>0</v>
      </c>
      <c r="V411" s="19">
        <v>0</v>
      </c>
      <c r="W411" s="19">
        <v>0</v>
      </c>
      <c r="X411" s="19">
        <v>0</v>
      </c>
      <c r="Y411" s="20">
        <f t="shared" si="37"/>
        <v>0</v>
      </c>
      <c r="Z411" s="21">
        <f t="shared" si="38"/>
        <v>0</v>
      </c>
      <c r="AA411" s="122">
        <v>0</v>
      </c>
      <c r="AB411" s="139">
        <f t="shared" si="42"/>
        <v>0</v>
      </c>
      <c r="AC411" s="19">
        <v>0</v>
      </c>
      <c r="AD411" s="19">
        <v>0</v>
      </c>
      <c r="AE411" s="19">
        <v>0</v>
      </c>
      <c r="AF411" s="19">
        <v>0</v>
      </c>
      <c r="AG411" s="19">
        <v>0</v>
      </c>
      <c r="AH411" s="19">
        <v>0</v>
      </c>
      <c r="AI411" s="22">
        <v>0</v>
      </c>
    </row>
    <row r="412" spans="1:35" x14ac:dyDescent="0.25">
      <c r="A412" s="18" t="s">
        <v>285</v>
      </c>
      <c r="B412" s="19" t="s">
        <v>887</v>
      </c>
      <c r="C412" s="19">
        <v>9755</v>
      </c>
      <c r="D412" s="19">
        <v>0</v>
      </c>
      <c r="E412" s="19">
        <v>0</v>
      </c>
      <c r="F412" s="19">
        <v>0</v>
      </c>
      <c r="G412" s="19">
        <v>0</v>
      </c>
      <c r="H412" s="19">
        <v>0</v>
      </c>
      <c r="I412" s="19">
        <v>0</v>
      </c>
      <c r="J412" s="19">
        <v>0</v>
      </c>
      <c r="K412" s="19">
        <v>858</v>
      </c>
      <c r="L412" s="19">
        <v>9755</v>
      </c>
      <c r="M412" s="19">
        <v>0</v>
      </c>
      <c r="N412" s="19">
        <v>0</v>
      </c>
      <c r="O412" s="19">
        <v>0</v>
      </c>
      <c r="P412" s="20">
        <f t="shared" si="39"/>
        <v>10613</v>
      </c>
      <c r="Q412" s="19">
        <v>0</v>
      </c>
      <c r="R412" s="20">
        <f t="shared" si="40"/>
        <v>0</v>
      </c>
      <c r="S412" s="19">
        <v>295543</v>
      </c>
      <c r="T412" s="20">
        <f t="shared" si="41"/>
        <v>0</v>
      </c>
      <c r="U412" s="19">
        <v>0</v>
      </c>
      <c r="V412" s="19">
        <v>0</v>
      </c>
      <c r="W412" s="19">
        <v>0</v>
      </c>
      <c r="X412" s="19">
        <v>0</v>
      </c>
      <c r="Y412" s="20">
        <f t="shared" si="37"/>
        <v>0</v>
      </c>
      <c r="Z412" s="21">
        <f t="shared" si="38"/>
        <v>295543</v>
      </c>
      <c r="AA412" s="113">
        <v>304800</v>
      </c>
      <c r="AB412" s="139">
        <f t="shared" si="42"/>
        <v>9257</v>
      </c>
      <c r="AC412" s="19">
        <v>1701</v>
      </c>
      <c r="AD412" s="19">
        <v>10512</v>
      </c>
      <c r="AE412" s="19">
        <v>0</v>
      </c>
      <c r="AF412" s="19">
        <v>9755</v>
      </c>
      <c r="AG412" s="19">
        <v>0</v>
      </c>
      <c r="AH412" s="19">
        <v>0</v>
      </c>
      <c r="AI412" s="22">
        <v>2458</v>
      </c>
    </row>
    <row r="413" spans="1:35" x14ac:dyDescent="0.25">
      <c r="A413" s="18" t="s">
        <v>136</v>
      </c>
      <c r="B413" s="19" t="s">
        <v>888</v>
      </c>
      <c r="C413" s="19">
        <v>0</v>
      </c>
      <c r="D413" s="19">
        <v>0</v>
      </c>
      <c r="E413" s="19">
        <v>0</v>
      </c>
      <c r="F413" s="19">
        <v>0</v>
      </c>
      <c r="G413" s="19">
        <v>0</v>
      </c>
      <c r="H413" s="19">
        <v>0</v>
      </c>
      <c r="I413" s="19">
        <v>0</v>
      </c>
      <c r="J413" s="19">
        <v>0</v>
      </c>
      <c r="K413" s="19">
        <v>0</v>
      </c>
      <c r="L413" s="19">
        <v>0</v>
      </c>
      <c r="M413" s="19">
        <v>0</v>
      </c>
      <c r="N413" s="19">
        <v>0</v>
      </c>
      <c r="O413" s="19">
        <v>0</v>
      </c>
      <c r="P413" s="20">
        <f t="shared" si="39"/>
        <v>0</v>
      </c>
      <c r="Q413" s="19">
        <v>0</v>
      </c>
      <c r="R413" s="20">
        <f t="shared" si="40"/>
        <v>0</v>
      </c>
      <c r="S413" s="19">
        <v>0</v>
      </c>
      <c r="T413" s="20">
        <f t="shared" si="41"/>
        <v>0</v>
      </c>
      <c r="U413" s="19">
        <v>0</v>
      </c>
      <c r="V413" s="19">
        <v>0</v>
      </c>
      <c r="W413" s="19">
        <v>0</v>
      </c>
      <c r="X413" s="19">
        <v>0</v>
      </c>
      <c r="Y413" s="20">
        <f t="shared" si="37"/>
        <v>0</v>
      </c>
      <c r="Z413" s="21">
        <f t="shared" si="38"/>
        <v>0</v>
      </c>
      <c r="AA413" s="122">
        <v>0</v>
      </c>
      <c r="AB413" s="139">
        <f t="shared" si="42"/>
        <v>0</v>
      </c>
      <c r="AC413" s="19">
        <v>0</v>
      </c>
      <c r="AD413" s="19">
        <v>0</v>
      </c>
      <c r="AE413" s="19">
        <v>0</v>
      </c>
      <c r="AF413" s="19">
        <v>0</v>
      </c>
      <c r="AG413" s="19">
        <v>0</v>
      </c>
      <c r="AH413" s="19">
        <v>0</v>
      </c>
      <c r="AI413" s="22">
        <v>0</v>
      </c>
    </row>
    <row r="414" spans="1:35" x14ac:dyDescent="0.25">
      <c r="A414" s="18" t="s">
        <v>177</v>
      </c>
      <c r="B414" s="19" t="s">
        <v>889</v>
      </c>
      <c r="C414" s="19">
        <v>0</v>
      </c>
      <c r="D414" s="19">
        <v>0</v>
      </c>
      <c r="E414" s="19">
        <v>0</v>
      </c>
      <c r="F414" s="19">
        <v>0</v>
      </c>
      <c r="G414" s="19">
        <v>0</v>
      </c>
      <c r="H414" s="19">
        <v>0</v>
      </c>
      <c r="I414" s="19">
        <v>0</v>
      </c>
      <c r="J414" s="19">
        <v>0</v>
      </c>
      <c r="K414" s="19">
        <v>0</v>
      </c>
      <c r="L414" s="19">
        <v>0</v>
      </c>
      <c r="M414" s="19">
        <v>0</v>
      </c>
      <c r="N414" s="19">
        <v>0</v>
      </c>
      <c r="O414" s="19">
        <v>0</v>
      </c>
      <c r="P414" s="20">
        <f t="shared" si="39"/>
        <v>0</v>
      </c>
      <c r="Q414" s="19">
        <v>0</v>
      </c>
      <c r="R414" s="20">
        <f t="shared" si="40"/>
        <v>0</v>
      </c>
      <c r="S414" s="19">
        <v>0</v>
      </c>
      <c r="T414" s="20">
        <f t="shared" si="41"/>
        <v>0</v>
      </c>
      <c r="U414" s="19">
        <v>0</v>
      </c>
      <c r="V414" s="19">
        <v>0</v>
      </c>
      <c r="W414" s="19">
        <v>0</v>
      </c>
      <c r="X414" s="19">
        <v>0</v>
      </c>
      <c r="Y414" s="20">
        <f t="shared" si="37"/>
        <v>0</v>
      </c>
      <c r="Z414" s="21">
        <f t="shared" si="38"/>
        <v>0</v>
      </c>
      <c r="AA414" s="122">
        <v>0</v>
      </c>
      <c r="AB414" s="139">
        <f t="shared" si="42"/>
        <v>0</v>
      </c>
      <c r="AC414" s="19">
        <v>0</v>
      </c>
      <c r="AD414" s="19">
        <v>0</v>
      </c>
      <c r="AE414" s="19">
        <v>0</v>
      </c>
      <c r="AF414" s="19">
        <v>0</v>
      </c>
      <c r="AG414" s="19">
        <v>0</v>
      </c>
      <c r="AH414" s="19">
        <v>0</v>
      </c>
      <c r="AI414" s="22">
        <v>0</v>
      </c>
    </row>
    <row r="415" spans="1:35" x14ac:dyDescent="0.25">
      <c r="A415" s="18" t="s">
        <v>222</v>
      </c>
      <c r="B415" s="19" t="s">
        <v>890</v>
      </c>
      <c r="C415" s="19">
        <v>0</v>
      </c>
      <c r="D415" s="19">
        <v>0</v>
      </c>
      <c r="E415" s="19">
        <v>0</v>
      </c>
      <c r="F415" s="19">
        <v>0</v>
      </c>
      <c r="G415" s="19">
        <v>0</v>
      </c>
      <c r="H415" s="19">
        <v>0</v>
      </c>
      <c r="I415" s="19">
        <v>0</v>
      </c>
      <c r="J415" s="19">
        <v>0</v>
      </c>
      <c r="K415" s="19">
        <v>0</v>
      </c>
      <c r="L415" s="19">
        <v>0</v>
      </c>
      <c r="M415" s="19">
        <v>0</v>
      </c>
      <c r="N415" s="19">
        <v>0</v>
      </c>
      <c r="O415" s="19">
        <v>0</v>
      </c>
      <c r="P415" s="20">
        <f t="shared" si="39"/>
        <v>0</v>
      </c>
      <c r="Q415" s="19">
        <v>0</v>
      </c>
      <c r="R415" s="20">
        <f t="shared" si="40"/>
        <v>0</v>
      </c>
      <c r="S415" s="19">
        <v>0</v>
      </c>
      <c r="T415" s="20">
        <f t="shared" si="41"/>
        <v>0</v>
      </c>
      <c r="U415" s="19">
        <v>0</v>
      </c>
      <c r="V415" s="19">
        <v>0</v>
      </c>
      <c r="W415" s="19">
        <v>0</v>
      </c>
      <c r="X415" s="19">
        <v>0</v>
      </c>
      <c r="Y415" s="20">
        <f t="shared" si="37"/>
        <v>0</v>
      </c>
      <c r="Z415" s="21">
        <f t="shared" si="38"/>
        <v>0</v>
      </c>
      <c r="AA415" s="122">
        <v>0</v>
      </c>
      <c r="AB415" s="139">
        <f t="shared" si="42"/>
        <v>0</v>
      </c>
      <c r="AC415" s="19">
        <v>0</v>
      </c>
      <c r="AD415" s="19">
        <v>0</v>
      </c>
      <c r="AE415" s="19">
        <v>0</v>
      </c>
      <c r="AF415" s="19">
        <v>0</v>
      </c>
      <c r="AG415" s="19">
        <v>0</v>
      </c>
      <c r="AH415" s="19">
        <v>0</v>
      </c>
      <c r="AI415" s="22">
        <v>0</v>
      </c>
    </row>
    <row r="416" spans="1:35" x14ac:dyDescent="0.25">
      <c r="A416" s="18" t="s">
        <v>190</v>
      </c>
      <c r="B416" s="19" t="s">
        <v>891</v>
      </c>
      <c r="C416" s="19">
        <v>0</v>
      </c>
      <c r="D416" s="19">
        <v>0</v>
      </c>
      <c r="E416" s="19">
        <v>0</v>
      </c>
      <c r="F416" s="19">
        <v>0</v>
      </c>
      <c r="G416" s="19">
        <v>0</v>
      </c>
      <c r="H416" s="19">
        <v>0</v>
      </c>
      <c r="I416" s="19">
        <v>0</v>
      </c>
      <c r="J416" s="19">
        <v>0</v>
      </c>
      <c r="K416" s="19">
        <v>9670</v>
      </c>
      <c r="L416" s="19">
        <v>2495</v>
      </c>
      <c r="M416" s="19">
        <v>0</v>
      </c>
      <c r="N416" s="19">
        <v>0</v>
      </c>
      <c r="O416" s="19">
        <v>0</v>
      </c>
      <c r="P416" s="20">
        <f t="shared" si="39"/>
        <v>12165</v>
      </c>
      <c r="Q416" s="19">
        <v>0</v>
      </c>
      <c r="R416" s="20">
        <f t="shared" si="40"/>
        <v>0</v>
      </c>
      <c r="S416" s="19">
        <v>76223</v>
      </c>
      <c r="T416" s="20">
        <f t="shared" si="41"/>
        <v>0</v>
      </c>
      <c r="U416" s="19">
        <v>260</v>
      </c>
      <c r="V416" s="19">
        <v>0</v>
      </c>
      <c r="W416" s="19">
        <v>0</v>
      </c>
      <c r="X416" s="19">
        <v>0</v>
      </c>
      <c r="Y416" s="20">
        <f t="shared" si="37"/>
        <v>-260</v>
      </c>
      <c r="Z416" s="21">
        <f t="shared" si="38"/>
        <v>75963</v>
      </c>
      <c r="AA416" s="113">
        <v>93061</v>
      </c>
      <c r="AB416" s="139">
        <f t="shared" si="42"/>
        <v>17098</v>
      </c>
      <c r="AC416" s="19">
        <v>0</v>
      </c>
      <c r="AD416" s="19">
        <v>2495</v>
      </c>
      <c r="AE416" s="19">
        <v>0</v>
      </c>
      <c r="AF416" s="19">
        <v>2495</v>
      </c>
      <c r="AG416" s="19" t="s">
        <v>191</v>
      </c>
      <c r="AH416" s="19">
        <v>0</v>
      </c>
      <c r="AI416" s="22">
        <v>0</v>
      </c>
    </row>
    <row r="417" spans="1:35" x14ac:dyDescent="0.25">
      <c r="A417" s="18" t="s">
        <v>364</v>
      </c>
      <c r="B417" s="19" t="s">
        <v>892</v>
      </c>
      <c r="C417" s="19">
        <v>0</v>
      </c>
      <c r="D417" s="19">
        <v>0</v>
      </c>
      <c r="E417" s="19">
        <v>0</v>
      </c>
      <c r="F417" s="19">
        <v>0</v>
      </c>
      <c r="G417" s="19">
        <v>0</v>
      </c>
      <c r="H417" s="19">
        <v>0</v>
      </c>
      <c r="I417" s="19">
        <v>0</v>
      </c>
      <c r="J417" s="19">
        <v>0</v>
      </c>
      <c r="K417" s="19">
        <v>0</v>
      </c>
      <c r="L417" s="19">
        <v>0</v>
      </c>
      <c r="M417" s="19">
        <v>0</v>
      </c>
      <c r="N417" s="19">
        <v>0</v>
      </c>
      <c r="O417" s="19">
        <v>0</v>
      </c>
      <c r="P417" s="20">
        <f t="shared" si="39"/>
        <v>0</v>
      </c>
      <c r="Q417" s="19">
        <v>0</v>
      </c>
      <c r="R417" s="20">
        <f t="shared" si="40"/>
        <v>0</v>
      </c>
      <c r="S417" s="19">
        <v>0</v>
      </c>
      <c r="T417" s="20">
        <f t="shared" si="41"/>
        <v>0</v>
      </c>
      <c r="U417" s="19">
        <v>0</v>
      </c>
      <c r="V417" s="19">
        <v>0</v>
      </c>
      <c r="W417" s="19">
        <v>0</v>
      </c>
      <c r="X417" s="19">
        <v>0</v>
      </c>
      <c r="Y417" s="20">
        <f t="shared" si="37"/>
        <v>0</v>
      </c>
      <c r="Z417" s="21">
        <f t="shared" si="38"/>
        <v>0</v>
      </c>
      <c r="AA417" s="139">
        <f t="shared" si="42"/>
        <v>0</v>
      </c>
      <c r="AB417" s="139">
        <f t="shared" si="42"/>
        <v>0</v>
      </c>
      <c r="AC417" s="19">
        <v>0</v>
      </c>
      <c r="AD417" s="19">
        <v>0</v>
      </c>
      <c r="AE417" s="19">
        <v>0</v>
      </c>
      <c r="AF417" s="19">
        <v>0</v>
      </c>
      <c r="AG417" s="19">
        <v>0</v>
      </c>
      <c r="AH417" s="19">
        <v>0</v>
      </c>
      <c r="AI417" s="22">
        <v>0</v>
      </c>
    </row>
    <row r="418" spans="1:35" x14ac:dyDescent="0.25">
      <c r="A418" s="18" t="s">
        <v>322</v>
      </c>
      <c r="B418" s="19" t="s">
        <v>893</v>
      </c>
      <c r="C418" s="19">
        <v>0</v>
      </c>
      <c r="D418" s="19">
        <v>0</v>
      </c>
      <c r="E418" s="19">
        <v>0</v>
      </c>
      <c r="F418" s="19">
        <v>0</v>
      </c>
      <c r="G418" s="19">
        <v>0</v>
      </c>
      <c r="H418" s="19">
        <v>0</v>
      </c>
      <c r="I418" s="19">
        <v>0</v>
      </c>
      <c r="J418" s="19">
        <v>0</v>
      </c>
      <c r="K418" s="19">
        <v>0</v>
      </c>
      <c r="L418" s="19">
        <v>0</v>
      </c>
      <c r="M418" s="19">
        <v>0</v>
      </c>
      <c r="N418" s="19">
        <v>0</v>
      </c>
      <c r="O418" s="19">
        <v>0</v>
      </c>
      <c r="P418" s="20">
        <f t="shared" si="39"/>
        <v>0</v>
      </c>
      <c r="Q418" s="19">
        <v>29386</v>
      </c>
      <c r="R418" s="20">
        <f t="shared" si="40"/>
        <v>29386</v>
      </c>
      <c r="S418" s="19">
        <v>0</v>
      </c>
      <c r="T418" s="20">
        <f t="shared" si="41"/>
        <v>0</v>
      </c>
      <c r="U418" s="19">
        <v>0</v>
      </c>
      <c r="V418" s="19">
        <v>0</v>
      </c>
      <c r="W418" s="19">
        <v>0</v>
      </c>
      <c r="X418" s="19">
        <v>0</v>
      </c>
      <c r="Y418" s="20">
        <f t="shared" si="37"/>
        <v>0</v>
      </c>
      <c r="Z418" s="21">
        <f t="shared" si="38"/>
        <v>0</v>
      </c>
      <c r="AA418" s="139">
        <f t="shared" si="42"/>
        <v>0</v>
      </c>
      <c r="AB418" s="139">
        <f t="shared" si="42"/>
        <v>0</v>
      </c>
      <c r="AC418" s="19">
        <v>0</v>
      </c>
      <c r="AD418" s="19">
        <v>0</v>
      </c>
      <c r="AE418" s="19">
        <v>0</v>
      </c>
      <c r="AF418" s="19">
        <v>0</v>
      </c>
      <c r="AG418" s="19">
        <v>0</v>
      </c>
      <c r="AH418" s="19">
        <v>0</v>
      </c>
      <c r="AI418" s="22">
        <v>0</v>
      </c>
    </row>
    <row r="419" spans="1:35" x14ac:dyDescent="0.25">
      <c r="A419" s="18" t="s">
        <v>481</v>
      </c>
      <c r="B419" s="19" t="s">
        <v>894</v>
      </c>
      <c r="C419" s="19">
        <v>0</v>
      </c>
      <c r="D419" s="19">
        <v>0</v>
      </c>
      <c r="E419" s="19">
        <v>0</v>
      </c>
      <c r="F419" s="19">
        <v>0</v>
      </c>
      <c r="G419" s="19">
        <v>0</v>
      </c>
      <c r="H419" s="19">
        <v>0</v>
      </c>
      <c r="I419" s="19">
        <v>0</v>
      </c>
      <c r="J419" s="19">
        <v>0</v>
      </c>
      <c r="K419" s="19">
        <v>0</v>
      </c>
      <c r="L419" s="19">
        <v>0</v>
      </c>
      <c r="M419" s="19">
        <v>0</v>
      </c>
      <c r="N419" s="19">
        <v>0</v>
      </c>
      <c r="O419" s="19">
        <v>0</v>
      </c>
      <c r="P419" s="20">
        <f t="shared" si="39"/>
        <v>0</v>
      </c>
      <c r="Q419" s="19">
        <v>0</v>
      </c>
      <c r="R419" s="20">
        <f t="shared" si="40"/>
        <v>0</v>
      </c>
      <c r="S419" s="19">
        <v>0</v>
      </c>
      <c r="T419" s="20">
        <f t="shared" si="41"/>
        <v>0</v>
      </c>
      <c r="U419" s="19">
        <v>0</v>
      </c>
      <c r="V419" s="19">
        <v>0</v>
      </c>
      <c r="W419" s="19">
        <v>0</v>
      </c>
      <c r="X419" s="19">
        <v>0</v>
      </c>
      <c r="Y419" s="20">
        <f t="shared" si="37"/>
        <v>0</v>
      </c>
      <c r="Z419" s="21">
        <f t="shared" si="38"/>
        <v>0</v>
      </c>
      <c r="AA419" s="139">
        <f t="shared" si="42"/>
        <v>0</v>
      </c>
      <c r="AB419" s="139">
        <f t="shared" si="42"/>
        <v>0</v>
      </c>
      <c r="AC419" s="19">
        <v>0</v>
      </c>
      <c r="AD419" s="19">
        <v>0</v>
      </c>
      <c r="AE419" s="19">
        <v>0</v>
      </c>
      <c r="AF419" s="19">
        <v>0</v>
      </c>
      <c r="AG419" s="19">
        <v>0</v>
      </c>
      <c r="AH419" s="19">
        <v>0</v>
      </c>
      <c r="AI419" s="22">
        <v>0</v>
      </c>
    </row>
    <row r="420" spans="1:35" x14ac:dyDescent="0.25">
      <c r="A420" s="18" t="s">
        <v>211</v>
      </c>
      <c r="B420" s="19" t="s">
        <v>895</v>
      </c>
      <c r="C420" s="19">
        <v>0</v>
      </c>
      <c r="D420" s="19">
        <v>0</v>
      </c>
      <c r="E420" s="19">
        <v>0</v>
      </c>
      <c r="F420" s="19">
        <v>0</v>
      </c>
      <c r="G420" s="19">
        <v>0</v>
      </c>
      <c r="H420" s="19">
        <v>0</v>
      </c>
      <c r="I420" s="19">
        <v>0</v>
      </c>
      <c r="J420" s="19">
        <v>0</v>
      </c>
      <c r="K420" s="19">
        <v>0</v>
      </c>
      <c r="L420" s="19">
        <v>0</v>
      </c>
      <c r="M420" s="19">
        <v>0</v>
      </c>
      <c r="N420" s="19">
        <v>0</v>
      </c>
      <c r="O420" s="19">
        <v>0</v>
      </c>
      <c r="P420" s="20">
        <f t="shared" si="39"/>
        <v>0</v>
      </c>
      <c r="Q420" s="19">
        <v>0</v>
      </c>
      <c r="R420" s="20">
        <f t="shared" si="40"/>
        <v>0</v>
      </c>
      <c r="S420" s="19">
        <v>0</v>
      </c>
      <c r="T420" s="20">
        <f t="shared" si="41"/>
        <v>0</v>
      </c>
      <c r="U420" s="19">
        <v>0</v>
      </c>
      <c r="V420" s="19">
        <v>0</v>
      </c>
      <c r="W420" s="19">
        <v>0</v>
      </c>
      <c r="X420" s="19">
        <v>0</v>
      </c>
      <c r="Y420" s="20">
        <f t="shared" si="37"/>
        <v>0</v>
      </c>
      <c r="Z420" s="21">
        <f t="shared" si="38"/>
        <v>0</v>
      </c>
      <c r="AA420" s="139">
        <f t="shared" si="42"/>
        <v>0</v>
      </c>
      <c r="AB420" s="139">
        <f t="shared" si="42"/>
        <v>0</v>
      </c>
      <c r="AC420" s="19">
        <v>0</v>
      </c>
      <c r="AD420" s="19">
        <v>0</v>
      </c>
      <c r="AE420" s="19">
        <v>0</v>
      </c>
      <c r="AF420" s="19">
        <v>0</v>
      </c>
      <c r="AG420" s="19">
        <v>0</v>
      </c>
      <c r="AH420" s="19">
        <v>0</v>
      </c>
      <c r="AI420" s="22">
        <v>0</v>
      </c>
    </row>
    <row r="421" spans="1:35" x14ac:dyDescent="0.25">
      <c r="A421" s="18" t="s">
        <v>197</v>
      </c>
      <c r="B421" s="19" t="s">
        <v>896</v>
      </c>
      <c r="C421" s="19">
        <v>0</v>
      </c>
      <c r="D421" s="19">
        <v>0</v>
      </c>
      <c r="E421" s="19">
        <v>0</v>
      </c>
      <c r="F421" s="19">
        <v>0</v>
      </c>
      <c r="G421" s="19">
        <v>0</v>
      </c>
      <c r="H421" s="19">
        <v>0</v>
      </c>
      <c r="I421" s="19">
        <v>0</v>
      </c>
      <c r="J421" s="19">
        <v>0</v>
      </c>
      <c r="K421" s="19">
        <v>0</v>
      </c>
      <c r="L421" s="19">
        <v>0</v>
      </c>
      <c r="M421" s="19">
        <v>0</v>
      </c>
      <c r="N421" s="19">
        <v>0</v>
      </c>
      <c r="O421" s="19">
        <v>0</v>
      </c>
      <c r="P421" s="20">
        <f t="shared" si="39"/>
        <v>0</v>
      </c>
      <c r="Q421" s="19">
        <v>0</v>
      </c>
      <c r="R421" s="20">
        <f t="shared" si="40"/>
        <v>0</v>
      </c>
      <c r="S421" s="19">
        <v>0</v>
      </c>
      <c r="T421" s="20">
        <f t="shared" si="41"/>
        <v>0</v>
      </c>
      <c r="U421" s="19">
        <v>0</v>
      </c>
      <c r="V421" s="19">
        <v>0</v>
      </c>
      <c r="W421" s="19">
        <v>0</v>
      </c>
      <c r="X421" s="19">
        <v>0</v>
      </c>
      <c r="Y421" s="20">
        <f t="shared" si="37"/>
        <v>0</v>
      </c>
      <c r="Z421" s="21">
        <f t="shared" si="38"/>
        <v>0</v>
      </c>
      <c r="AA421" s="139">
        <f t="shared" si="42"/>
        <v>0</v>
      </c>
      <c r="AB421" s="139">
        <f t="shared" si="42"/>
        <v>0</v>
      </c>
      <c r="AC421" s="19">
        <v>0</v>
      </c>
      <c r="AD421" s="19">
        <v>0</v>
      </c>
      <c r="AE421" s="19">
        <v>0</v>
      </c>
      <c r="AF421" s="19">
        <v>0</v>
      </c>
      <c r="AG421" s="19">
        <v>0</v>
      </c>
      <c r="AH421" s="19">
        <v>0</v>
      </c>
      <c r="AI421" s="22">
        <v>0</v>
      </c>
    </row>
    <row r="422" spans="1:35" x14ac:dyDescent="0.25">
      <c r="A422" s="18" t="s">
        <v>67</v>
      </c>
      <c r="B422" s="19" t="s">
        <v>897</v>
      </c>
      <c r="C422" s="19">
        <v>0</v>
      </c>
      <c r="D422" s="19">
        <v>0</v>
      </c>
      <c r="E422" s="19">
        <v>0</v>
      </c>
      <c r="F422" s="19">
        <v>0</v>
      </c>
      <c r="G422" s="19">
        <v>0</v>
      </c>
      <c r="H422" s="19">
        <v>0</v>
      </c>
      <c r="I422" s="19">
        <v>0</v>
      </c>
      <c r="J422" s="19">
        <v>0</v>
      </c>
      <c r="K422" s="19">
        <v>0</v>
      </c>
      <c r="L422" s="19">
        <v>0</v>
      </c>
      <c r="M422" s="19">
        <v>0</v>
      </c>
      <c r="N422" s="19">
        <v>0</v>
      </c>
      <c r="O422" s="19">
        <v>0</v>
      </c>
      <c r="P422" s="20">
        <f t="shared" si="39"/>
        <v>0</v>
      </c>
      <c r="Q422" s="19">
        <v>0</v>
      </c>
      <c r="R422" s="20">
        <f t="shared" si="40"/>
        <v>0</v>
      </c>
      <c r="S422" s="19">
        <v>0</v>
      </c>
      <c r="T422" s="20">
        <f t="shared" si="41"/>
        <v>0</v>
      </c>
      <c r="U422" s="19">
        <v>0</v>
      </c>
      <c r="V422" s="19">
        <v>0</v>
      </c>
      <c r="W422" s="19">
        <v>0</v>
      </c>
      <c r="X422" s="19">
        <v>0</v>
      </c>
      <c r="Y422" s="20">
        <f t="shared" si="37"/>
        <v>0</v>
      </c>
      <c r="Z422" s="21">
        <f t="shared" si="38"/>
        <v>0</v>
      </c>
      <c r="AA422" s="139">
        <f t="shared" si="42"/>
        <v>0</v>
      </c>
      <c r="AB422" s="139">
        <f t="shared" si="42"/>
        <v>0</v>
      </c>
      <c r="AC422" s="19">
        <v>0</v>
      </c>
      <c r="AD422" s="19">
        <v>0</v>
      </c>
      <c r="AE422" s="19">
        <v>0</v>
      </c>
      <c r="AF422" s="19">
        <v>0</v>
      </c>
      <c r="AG422" s="19">
        <v>0</v>
      </c>
      <c r="AH422" s="19">
        <v>0</v>
      </c>
      <c r="AI422" s="22">
        <v>0</v>
      </c>
    </row>
    <row r="423" spans="1:35" x14ac:dyDescent="0.25">
      <c r="A423" s="18" t="s">
        <v>323</v>
      </c>
      <c r="B423" s="19" t="s">
        <v>898</v>
      </c>
      <c r="C423" s="19">
        <v>0</v>
      </c>
      <c r="D423" s="19">
        <v>0</v>
      </c>
      <c r="E423" s="19">
        <v>0</v>
      </c>
      <c r="F423" s="19">
        <v>0</v>
      </c>
      <c r="G423" s="19">
        <v>0</v>
      </c>
      <c r="H423" s="19">
        <v>0</v>
      </c>
      <c r="I423" s="19">
        <v>0</v>
      </c>
      <c r="J423" s="19">
        <v>0</v>
      </c>
      <c r="K423" s="19">
        <v>0</v>
      </c>
      <c r="L423" s="19">
        <v>0</v>
      </c>
      <c r="M423" s="19">
        <v>0</v>
      </c>
      <c r="N423" s="19">
        <v>0</v>
      </c>
      <c r="O423" s="19">
        <v>0</v>
      </c>
      <c r="P423" s="20">
        <f t="shared" si="39"/>
        <v>0</v>
      </c>
      <c r="Q423" s="19">
        <v>0</v>
      </c>
      <c r="R423" s="20">
        <f t="shared" si="40"/>
        <v>0</v>
      </c>
      <c r="S423" s="19">
        <v>0</v>
      </c>
      <c r="T423" s="20">
        <f t="shared" si="41"/>
        <v>0</v>
      </c>
      <c r="U423" s="19">
        <v>0</v>
      </c>
      <c r="V423" s="19">
        <v>0</v>
      </c>
      <c r="W423" s="19">
        <v>0</v>
      </c>
      <c r="X423" s="19">
        <v>0</v>
      </c>
      <c r="Y423" s="20">
        <f t="shared" si="37"/>
        <v>0</v>
      </c>
      <c r="Z423" s="21">
        <f t="shared" si="38"/>
        <v>0</v>
      </c>
      <c r="AA423" s="139">
        <f t="shared" si="42"/>
        <v>0</v>
      </c>
      <c r="AB423" s="139">
        <f t="shared" si="42"/>
        <v>0</v>
      </c>
      <c r="AC423" s="19">
        <v>0</v>
      </c>
      <c r="AD423" s="19">
        <v>0</v>
      </c>
      <c r="AE423" s="19">
        <v>0</v>
      </c>
      <c r="AF423" s="19">
        <v>0</v>
      </c>
      <c r="AG423" s="19">
        <v>0</v>
      </c>
      <c r="AH423" s="19">
        <v>0</v>
      </c>
      <c r="AI423" s="22">
        <v>0</v>
      </c>
    </row>
    <row r="424" spans="1:35" x14ac:dyDescent="0.25">
      <c r="A424" s="18" t="s">
        <v>405</v>
      </c>
      <c r="B424" s="19" t="s">
        <v>899</v>
      </c>
      <c r="C424" s="19">
        <v>0</v>
      </c>
      <c r="D424" s="19">
        <v>0</v>
      </c>
      <c r="E424" s="19">
        <v>0</v>
      </c>
      <c r="F424" s="19">
        <v>0</v>
      </c>
      <c r="G424" s="19">
        <v>0</v>
      </c>
      <c r="H424" s="19">
        <v>0</v>
      </c>
      <c r="I424" s="19">
        <v>0</v>
      </c>
      <c r="J424" s="19">
        <v>0</v>
      </c>
      <c r="K424" s="19">
        <v>0</v>
      </c>
      <c r="L424" s="19">
        <v>0</v>
      </c>
      <c r="M424" s="19">
        <v>0</v>
      </c>
      <c r="N424" s="19">
        <v>0</v>
      </c>
      <c r="O424" s="19">
        <v>0</v>
      </c>
      <c r="P424" s="20">
        <f t="shared" si="39"/>
        <v>0</v>
      </c>
      <c r="Q424" s="19">
        <v>0</v>
      </c>
      <c r="R424" s="20">
        <f t="shared" si="40"/>
        <v>0</v>
      </c>
      <c r="S424" s="19">
        <v>0</v>
      </c>
      <c r="T424" s="20">
        <f t="shared" si="41"/>
        <v>0</v>
      </c>
      <c r="U424" s="19">
        <v>0</v>
      </c>
      <c r="V424" s="19">
        <v>0</v>
      </c>
      <c r="W424" s="19">
        <v>0</v>
      </c>
      <c r="X424" s="19">
        <v>0</v>
      </c>
      <c r="Y424" s="20">
        <f t="shared" si="37"/>
        <v>0</v>
      </c>
      <c r="Z424" s="21">
        <f t="shared" si="38"/>
        <v>0</v>
      </c>
      <c r="AA424" s="139">
        <f t="shared" si="42"/>
        <v>0</v>
      </c>
      <c r="AB424" s="139">
        <f t="shared" si="42"/>
        <v>0</v>
      </c>
      <c r="AC424" s="19">
        <v>0</v>
      </c>
      <c r="AD424" s="19">
        <v>0</v>
      </c>
      <c r="AE424" s="19">
        <v>0</v>
      </c>
      <c r="AF424" s="19">
        <v>0</v>
      </c>
      <c r="AG424" s="19">
        <v>0</v>
      </c>
      <c r="AH424" s="19">
        <v>0</v>
      </c>
      <c r="AI424" s="22">
        <v>0</v>
      </c>
    </row>
    <row r="425" spans="1:35" x14ac:dyDescent="0.25">
      <c r="A425" s="18" t="s">
        <v>149</v>
      </c>
      <c r="B425" s="19" t="s">
        <v>900</v>
      </c>
      <c r="C425" s="19">
        <v>0</v>
      </c>
      <c r="D425" s="19">
        <v>0</v>
      </c>
      <c r="E425" s="19">
        <v>0</v>
      </c>
      <c r="F425" s="19">
        <v>0</v>
      </c>
      <c r="G425" s="19">
        <v>0</v>
      </c>
      <c r="H425" s="19">
        <v>0</v>
      </c>
      <c r="I425" s="19">
        <v>0</v>
      </c>
      <c r="J425" s="19">
        <v>0</v>
      </c>
      <c r="K425" s="19">
        <v>0</v>
      </c>
      <c r="L425" s="19">
        <v>0</v>
      </c>
      <c r="M425" s="19">
        <v>0</v>
      </c>
      <c r="N425" s="19">
        <v>0</v>
      </c>
      <c r="O425" s="19">
        <v>0</v>
      </c>
      <c r="P425" s="20">
        <f t="shared" si="39"/>
        <v>0</v>
      </c>
      <c r="Q425" s="19">
        <v>21226</v>
      </c>
      <c r="R425" s="20">
        <f t="shared" si="40"/>
        <v>21226</v>
      </c>
      <c r="S425" s="19">
        <v>0</v>
      </c>
      <c r="T425" s="20">
        <f t="shared" si="41"/>
        <v>0</v>
      </c>
      <c r="U425" s="19">
        <v>0</v>
      </c>
      <c r="V425" s="19">
        <v>0</v>
      </c>
      <c r="W425" s="19">
        <v>0</v>
      </c>
      <c r="X425" s="19">
        <v>0</v>
      </c>
      <c r="Y425" s="20">
        <f t="shared" si="37"/>
        <v>0</v>
      </c>
      <c r="Z425" s="21">
        <f t="shared" si="38"/>
        <v>0</v>
      </c>
      <c r="AA425" s="139">
        <f t="shared" si="42"/>
        <v>0</v>
      </c>
      <c r="AB425" s="139">
        <f t="shared" si="42"/>
        <v>0</v>
      </c>
      <c r="AC425" s="19">
        <v>0</v>
      </c>
      <c r="AD425" s="19">
        <v>0</v>
      </c>
      <c r="AE425" s="19">
        <v>0</v>
      </c>
      <c r="AF425" s="19">
        <v>0</v>
      </c>
      <c r="AG425" s="19">
        <v>0</v>
      </c>
      <c r="AH425" s="19">
        <v>0</v>
      </c>
      <c r="AI425" s="22">
        <v>0</v>
      </c>
    </row>
    <row r="426" spans="1:35" x14ac:dyDescent="0.25">
      <c r="A426" s="18" t="s">
        <v>76</v>
      </c>
      <c r="B426" s="19" t="s">
        <v>901</v>
      </c>
      <c r="C426" s="19">
        <v>0</v>
      </c>
      <c r="D426" s="19">
        <v>0</v>
      </c>
      <c r="E426" s="19">
        <v>0</v>
      </c>
      <c r="F426" s="19">
        <v>0</v>
      </c>
      <c r="G426" s="19">
        <v>0</v>
      </c>
      <c r="H426" s="19">
        <v>0</v>
      </c>
      <c r="I426" s="19">
        <v>0</v>
      </c>
      <c r="J426" s="19">
        <v>0</v>
      </c>
      <c r="K426" s="19">
        <v>0</v>
      </c>
      <c r="L426" s="19">
        <v>0</v>
      </c>
      <c r="M426" s="19">
        <v>0</v>
      </c>
      <c r="N426" s="19">
        <v>0</v>
      </c>
      <c r="O426" s="19">
        <v>0</v>
      </c>
      <c r="P426" s="20">
        <f t="shared" si="39"/>
        <v>0</v>
      </c>
      <c r="Q426" s="19">
        <v>0</v>
      </c>
      <c r="R426" s="20">
        <f t="shared" si="40"/>
        <v>0</v>
      </c>
      <c r="S426" s="19">
        <v>0</v>
      </c>
      <c r="T426" s="20">
        <f t="shared" si="41"/>
        <v>0</v>
      </c>
      <c r="U426" s="19">
        <v>0</v>
      </c>
      <c r="V426" s="19">
        <v>0</v>
      </c>
      <c r="W426" s="19">
        <v>0</v>
      </c>
      <c r="X426" s="19">
        <v>0</v>
      </c>
      <c r="Y426" s="20">
        <f t="shared" si="37"/>
        <v>0</v>
      </c>
      <c r="Z426" s="21">
        <f t="shared" si="38"/>
        <v>0</v>
      </c>
      <c r="AA426" s="139">
        <f t="shared" si="42"/>
        <v>0</v>
      </c>
      <c r="AB426" s="139">
        <f t="shared" si="42"/>
        <v>0</v>
      </c>
      <c r="AC426" s="19">
        <v>0</v>
      </c>
      <c r="AD426" s="19">
        <v>0</v>
      </c>
      <c r="AE426" s="19">
        <v>0</v>
      </c>
      <c r="AF426" s="19">
        <v>0</v>
      </c>
      <c r="AG426" s="19">
        <v>0</v>
      </c>
      <c r="AH426" s="19">
        <v>0</v>
      </c>
      <c r="AI426" s="22">
        <v>0</v>
      </c>
    </row>
    <row r="427" spans="1:35" x14ac:dyDescent="0.25">
      <c r="A427" s="18" t="s">
        <v>178</v>
      </c>
      <c r="B427" s="19" t="s">
        <v>902</v>
      </c>
      <c r="C427" s="19">
        <v>0</v>
      </c>
      <c r="D427" s="19">
        <v>0</v>
      </c>
      <c r="E427" s="19">
        <v>0</v>
      </c>
      <c r="F427" s="19">
        <v>0</v>
      </c>
      <c r="G427" s="19">
        <v>0</v>
      </c>
      <c r="H427" s="19">
        <v>0</v>
      </c>
      <c r="I427" s="19">
        <v>0</v>
      </c>
      <c r="J427" s="19">
        <v>0</v>
      </c>
      <c r="K427" s="19">
        <v>0</v>
      </c>
      <c r="L427" s="19">
        <v>0</v>
      </c>
      <c r="M427" s="19">
        <v>0</v>
      </c>
      <c r="N427" s="19">
        <v>0</v>
      </c>
      <c r="O427" s="19">
        <v>0</v>
      </c>
      <c r="P427" s="20">
        <f t="shared" si="39"/>
        <v>0</v>
      </c>
      <c r="Q427" s="19">
        <v>0</v>
      </c>
      <c r="R427" s="20">
        <f t="shared" si="40"/>
        <v>0</v>
      </c>
      <c r="S427" s="19">
        <v>0</v>
      </c>
      <c r="T427" s="20">
        <f t="shared" si="41"/>
        <v>0</v>
      </c>
      <c r="U427" s="19">
        <v>0</v>
      </c>
      <c r="V427" s="19">
        <v>0</v>
      </c>
      <c r="W427" s="19">
        <v>0</v>
      </c>
      <c r="X427" s="19">
        <v>0</v>
      </c>
      <c r="Y427" s="20">
        <f t="shared" si="37"/>
        <v>0</v>
      </c>
      <c r="Z427" s="21">
        <f t="shared" si="38"/>
        <v>0</v>
      </c>
      <c r="AA427" s="139">
        <f t="shared" si="42"/>
        <v>0</v>
      </c>
      <c r="AB427" s="139">
        <f t="shared" si="42"/>
        <v>0</v>
      </c>
      <c r="AC427" s="19">
        <v>0</v>
      </c>
      <c r="AD427" s="19">
        <v>0</v>
      </c>
      <c r="AE427" s="19">
        <v>0</v>
      </c>
      <c r="AF427" s="19">
        <v>0</v>
      </c>
      <c r="AG427" s="19">
        <v>0</v>
      </c>
      <c r="AH427" s="19">
        <v>0</v>
      </c>
      <c r="AI427" s="22">
        <v>0</v>
      </c>
    </row>
    <row r="428" spans="1:35" x14ac:dyDescent="0.25">
      <c r="A428" s="18" t="s">
        <v>475</v>
      </c>
      <c r="B428" s="19" t="s">
        <v>903</v>
      </c>
      <c r="C428" s="19">
        <v>0</v>
      </c>
      <c r="D428" s="19">
        <v>0</v>
      </c>
      <c r="E428" s="19">
        <v>0</v>
      </c>
      <c r="F428" s="19">
        <v>0</v>
      </c>
      <c r="G428" s="19">
        <v>0</v>
      </c>
      <c r="H428" s="19">
        <v>0</v>
      </c>
      <c r="I428" s="19">
        <v>0</v>
      </c>
      <c r="J428" s="19">
        <v>0</v>
      </c>
      <c r="K428" s="19">
        <v>0</v>
      </c>
      <c r="L428" s="19">
        <v>0</v>
      </c>
      <c r="M428" s="19">
        <v>0</v>
      </c>
      <c r="N428" s="19">
        <v>0</v>
      </c>
      <c r="O428" s="19">
        <v>0</v>
      </c>
      <c r="P428" s="20">
        <f t="shared" si="39"/>
        <v>0</v>
      </c>
      <c r="Q428" s="19">
        <v>104401</v>
      </c>
      <c r="R428" s="20">
        <f t="shared" si="40"/>
        <v>104401</v>
      </c>
      <c r="S428" s="19">
        <v>0</v>
      </c>
      <c r="T428" s="20">
        <f t="shared" si="41"/>
        <v>0</v>
      </c>
      <c r="U428" s="19">
        <v>0</v>
      </c>
      <c r="V428" s="19">
        <v>0</v>
      </c>
      <c r="W428" s="19">
        <v>0</v>
      </c>
      <c r="X428" s="19">
        <v>0</v>
      </c>
      <c r="Y428" s="20">
        <f t="shared" si="37"/>
        <v>0</v>
      </c>
      <c r="Z428" s="21">
        <f t="shared" si="38"/>
        <v>0</v>
      </c>
      <c r="AA428" s="139">
        <f t="shared" si="42"/>
        <v>0</v>
      </c>
      <c r="AB428" s="139">
        <f t="shared" si="42"/>
        <v>0</v>
      </c>
      <c r="AC428" s="19">
        <v>0</v>
      </c>
      <c r="AD428" s="19">
        <v>0</v>
      </c>
      <c r="AE428" s="19">
        <v>0</v>
      </c>
      <c r="AF428" s="19">
        <v>0</v>
      </c>
      <c r="AG428" s="19">
        <v>0</v>
      </c>
      <c r="AH428" s="19">
        <v>0</v>
      </c>
      <c r="AI428" s="22">
        <v>0</v>
      </c>
    </row>
    <row r="429" spans="1:35" x14ac:dyDescent="0.25">
      <c r="A429" s="18" t="s">
        <v>57</v>
      </c>
      <c r="B429" s="19" t="s">
        <v>904</v>
      </c>
      <c r="C429" s="19">
        <v>0</v>
      </c>
      <c r="D429" s="19">
        <v>0</v>
      </c>
      <c r="E429" s="19">
        <v>0</v>
      </c>
      <c r="F429" s="19">
        <v>0</v>
      </c>
      <c r="G429" s="19">
        <v>0</v>
      </c>
      <c r="H429" s="19">
        <v>0</v>
      </c>
      <c r="I429" s="19">
        <v>0</v>
      </c>
      <c r="J429" s="19">
        <v>0</v>
      </c>
      <c r="K429" s="19">
        <v>0</v>
      </c>
      <c r="L429" s="19">
        <v>0</v>
      </c>
      <c r="M429" s="19">
        <v>0</v>
      </c>
      <c r="N429" s="19">
        <v>0</v>
      </c>
      <c r="O429" s="19">
        <v>0</v>
      </c>
      <c r="P429" s="20">
        <f t="shared" si="39"/>
        <v>0</v>
      </c>
      <c r="Q429" s="19">
        <v>0</v>
      </c>
      <c r="R429" s="20">
        <f t="shared" si="40"/>
        <v>0</v>
      </c>
      <c r="S429" s="19">
        <v>0</v>
      </c>
      <c r="T429" s="20">
        <f t="shared" si="41"/>
        <v>0</v>
      </c>
      <c r="U429" s="19">
        <v>0</v>
      </c>
      <c r="V429" s="19">
        <v>0</v>
      </c>
      <c r="W429" s="19">
        <v>0</v>
      </c>
      <c r="X429" s="19">
        <v>0</v>
      </c>
      <c r="Y429" s="20">
        <f t="shared" si="37"/>
        <v>0</v>
      </c>
      <c r="Z429" s="21">
        <f t="shared" si="38"/>
        <v>0</v>
      </c>
      <c r="AA429" s="139">
        <f t="shared" si="42"/>
        <v>0</v>
      </c>
      <c r="AB429" s="139">
        <f t="shared" si="42"/>
        <v>0</v>
      </c>
      <c r="AC429" s="19">
        <v>0</v>
      </c>
      <c r="AD429" s="19">
        <v>0</v>
      </c>
      <c r="AE429" s="19">
        <v>0</v>
      </c>
      <c r="AF429" s="19">
        <v>0</v>
      </c>
      <c r="AG429" s="19">
        <v>0</v>
      </c>
      <c r="AH429" s="19">
        <v>0</v>
      </c>
      <c r="AI429" s="22">
        <v>0</v>
      </c>
    </row>
    <row r="430" spans="1:35" x14ac:dyDescent="0.25">
      <c r="A430" s="18" t="s">
        <v>465</v>
      </c>
      <c r="B430" s="19" t="s">
        <v>905</v>
      </c>
      <c r="C430" s="19">
        <v>30018</v>
      </c>
      <c r="D430" s="19">
        <v>12</v>
      </c>
      <c r="E430" s="19">
        <v>0</v>
      </c>
      <c r="F430" s="19">
        <v>800</v>
      </c>
      <c r="G430" s="19">
        <v>0</v>
      </c>
      <c r="H430" s="19">
        <v>0</v>
      </c>
      <c r="I430" s="19">
        <v>0</v>
      </c>
      <c r="J430" s="19">
        <v>2619</v>
      </c>
      <c r="K430" s="19">
        <v>9340</v>
      </c>
      <c r="L430" s="19">
        <v>17247</v>
      </c>
      <c r="M430" s="19">
        <v>0</v>
      </c>
      <c r="N430" s="19">
        <v>0</v>
      </c>
      <c r="O430" s="19">
        <v>0</v>
      </c>
      <c r="P430" s="20">
        <f t="shared" si="39"/>
        <v>30018</v>
      </c>
      <c r="Q430" s="19">
        <v>0</v>
      </c>
      <c r="R430" s="20">
        <f t="shared" si="40"/>
        <v>0</v>
      </c>
      <c r="S430" s="19">
        <v>277339</v>
      </c>
      <c r="T430" s="20">
        <f t="shared" si="41"/>
        <v>0</v>
      </c>
      <c r="U430" s="19">
        <v>0</v>
      </c>
      <c r="V430" s="19">
        <v>0</v>
      </c>
      <c r="W430" s="19">
        <v>1251</v>
      </c>
      <c r="X430" s="19">
        <v>0</v>
      </c>
      <c r="Y430" s="20">
        <f t="shared" si="37"/>
        <v>-1251</v>
      </c>
      <c r="Z430" s="21">
        <f t="shared" si="38"/>
        <v>276088</v>
      </c>
      <c r="AA430" s="113">
        <v>325039</v>
      </c>
      <c r="AB430" s="139">
        <f t="shared" si="42"/>
        <v>48951</v>
      </c>
      <c r="AC430" s="19">
        <v>0</v>
      </c>
      <c r="AD430" s="19">
        <v>21453</v>
      </c>
      <c r="AE430" s="19">
        <v>0</v>
      </c>
      <c r="AF430" s="19">
        <v>17247</v>
      </c>
      <c r="AG430" s="19">
        <v>0</v>
      </c>
      <c r="AH430" s="19">
        <v>0</v>
      </c>
      <c r="AI430" s="22">
        <v>4206</v>
      </c>
    </row>
    <row r="431" spans="1:35" x14ac:dyDescent="0.25">
      <c r="A431" s="18" t="s">
        <v>223</v>
      </c>
      <c r="B431" s="19" t="s">
        <v>906</v>
      </c>
      <c r="C431" s="19">
        <v>0</v>
      </c>
      <c r="D431" s="19">
        <v>0</v>
      </c>
      <c r="E431" s="19">
        <v>0</v>
      </c>
      <c r="F431" s="19">
        <v>0</v>
      </c>
      <c r="G431" s="19">
        <v>0</v>
      </c>
      <c r="H431" s="19">
        <v>0</v>
      </c>
      <c r="I431" s="19">
        <v>0</v>
      </c>
      <c r="J431" s="19">
        <v>0</v>
      </c>
      <c r="K431" s="19">
        <v>0</v>
      </c>
      <c r="L431" s="19">
        <v>0</v>
      </c>
      <c r="M431" s="19">
        <v>0</v>
      </c>
      <c r="N431" s="19">
        <v>0</v>
      </c>
      <c r="O431" s="19">
        <v>0</v>
      </c>
      <c r="P431" s="20">
        <f t="shared" si="39"/>
        <v>0</v>
      </c>
      <c r="Q431" s="19">
        <v>0</v>
      </c>
      <c r="R431" s="20">
        <f t="shared" si="40"/>
        <v>0</v>
      </c>
      <c r="S431" s="19">
        <v>0</v>
      </c>
      <c r="T431" s="20">
        <f t="shared" si="41"/>
        <v>0</v>
      </c>
      <c r="U431" s="19">
        <v>0</v>
      </c>
      <c r="V431" s="19">
        <v>0</v>
      </c>
      <c r="W431" s="19">
        <v>0</v>
      </c>
      <c r="X431" s="19">
        <v>0</v>
      </c>
      <c r="Y431" s="20">
        <f t="shared" si="37"/>
        <v>0</v>
      </c>
      <c r="Z431" s="21">
        <f t="shared" si="38"/>
        <v>0</v>
      </c>
      <c r="AA431" s="122">
        <v>0</v>
      </c>
      <c r="AB431" s="139">
        <f t="shared" si="42"/>
        <v>0</v>
      </c>
      <c r="AC431" s="19">
        <v>0</v>
      </c>
      <c r="AD431" s="19">
        <v>0</v>
      </c>
      <c r="AE431" s="19">
        <v>0</v>
      </c>
      <c r="AF431" s="19">
        <v>0</v>
      </c>
      <c r="AG431" s="19">
        <v>0</v>
      </c>
      <c r="AH431" s="19">
        <v>0</v>
      </c>
      <c r="AI431" s="22">
        <v>0</v>
      </c>
    </row>
    <row r="432" spans="1:35" x14ac:dyDescent="0.25">
      <c r="A432" s="18" t="s">
        <v>250</v>
      </c>
      <c r="B432" s="19" t="s">
        <v>907</v>
      </c>
      <c r="C432" s="19">
        <v>0</v>
      </c>
      <c r="D432" s="19">
        <v>825</v>
      </c>
      <c r="E432" s="19">
        <v>0</v>
      </c>
      <c r="F432" s="19">
        <v>700</v>
      </c>
      <c r="G432" s="19">
        <v>0</v>
      </c>
      <c r="H432" s="19">
        <v>0</v>
      </c>
      <c r="I432" s="19">
        <v>0</v>
      </c>
      <c r="J432" s="19">
        <v>1043</v>
      </c>
      <c r="K432" s="19">
        <v>1377</v>
      </c>
      <c r="L432" s="19">
        <v>17571</v>
      </c>
      <c r="M432" s="19">
        <v>0</v>
      </c>
      <c r="N432" s="19">
        <v>0</v>
      </c>
      <c r="O432" s="19">
        <v>0</v>
      </c>
      <c r="P432" s="20">
        <f t="shared" si="39"/>
        <v>21516</v>
      </c>
      <c r="Q432" s="19">
        <v>0</v>
      </c>
      <c r="R432" s="20">
        <f t="shared" si="40"/>
        <v>0</v>
      </c>
      <c r="S432" s="19">
        <v>317531</v>
      </c>
      <c r="T432" s="20">
        <f t="shared" si="41"/>
        <v>0</v>
      </c>
      <c r="U432" s="19">
        <v>0</v>
      </c>
      <c r="V432" s="19">
        <v>5798</v>
      </c>
      <c r="W432" s="19">
        <v>0</v>
      </c>
      <c r="X432" s="19">
        <v>-2349</v>
      </c>
      <c r="Y432" s="20">
        <f t="shared" si="37"/>
        <v>-3449</v>
      </c>
      <c r="Z432" s="21">
        <f t="shared" si="38"/>
        <v>314082</v>
      </c>
      <c r="AA432" s="113">
        <v>356439</v>
      </c>
      <c r="AB432" s="139">
        <f t="shared" si="42"/>
        <v>42357</v>
      </c>
      <c r="AC432" s="19">
        <v>12161</v>
      </c>
      <c r="AD432" s="19">
        <v>21790</v>
      </c>
      <c r="AE432" s="19">
        <v>0</v>
      </c>
      <c r="AF432" s="19">
        <v>17571</v>
      </c>
      <c r="AG432" s="19">
        <v>5798</v>
      </c>
      <c r="AH432" s="19">
        <v>0</v>
      </c>
      <c r="AI432" s="22">
        <v>10582</v>
      </c>
    </row>
    <row r="433" spans="1:35" ht="17.399999999999999" x14ac:dyDescent="0.25">
      <c r="A433" s="18" t="s">
        <v>388</v>
      </c>
      <c r="B433" s="19" t="s">
        <v>908</v>
      </c>
      <c r="C433" s="19">
        <v>0</v>
      </c>
      <c r="D433" s="19">
        <v>0</v>
      </c>
      <c r="E433" s="19">
        <v>0</v>
      </c>
      <c r="F433" s="19">
        <v>0</v>
      </c>
      <c r="G433" s="19">
        <v>0</v>
      </c>
      <c r="H433" s="19">
        <v>0</v>
      </c>
      <c r="I433" s="19">
        <v>0</v>
      </c>
      <c r="J433" s="19">
        <v>0</v>
      </c>
      <c r="K433" s="19">
        <v>3975</v>
      </c>
      <c r="L433" s="19">
        <v>2242</v>
      </c>
      <c r="M433" s="19">
        <v>0</v>
      </c>
      <c r="N433" s="19">
        <v>0</v>
      </c>
      <c r="O433" s="19">
        <v>0</v>
      </c>
      <c r="P433" s="20">
        <f t="shared" si="39"/>
        <v>6217</v>
      </c>
      <c r="Q433" s="19">
        <v>0</v>
      </c>
      <c r="R433" s="20">
        <f t="shared" si="40"/>
        <v>0</v>
      </c>
      <c r="S433" s="39">
        <v>118810</v>
      </c>
      <c r="T433" s="20">
        <f t="shared" si="41"/>
        <v>0</v>
      </c>
      <c r="U433" s="19">
        <v>0</v>
      </c>
      <c r="V433" s="19">
        <v>0</v>
      </c>
      <c r="W433" s="19">
        <v>0</v>
      </c>
      <c r="X433" s="19">
        <v>0</v>
      </c>
      <c r="Y433" s="20">
        <f t="shared" si="37"/>
        <v>0</v>
      </c>
      <c r="Z433" s="21">
        <f t="shared" si="38"/>
        <v>118810</v>
      </c>
      <c r="AA433" s="113">
        <v>125202</v>
      </c>
      <c r="AB433" s="139">
        <f t="shared" si="42"/>
        <v>6392</v>
      </c>
      <c r="AC433" s="19">
        <v>5694</v>
      </c>
      <c r="AD433" s="19">
        <v>12760</v>
      </c>
      <c r="AE433" s="19">
        <v>0</v>
      </c>
      <c r="AF433" s="19">
        <v>2242</v>
      </c>
      <c r="AG433" s="19">
        <v>0</v>
      </c>
      <c r="AH433" s="19">
        <v>6572</v>
      </c>
      <c r="AI433" s="22">
        <v>0</v>
      </c>
    </row>
    <row r="434" spans="1:35" x14ac:dyDescent="0.25">
      <c r="A434" s="18" t="s">
        <v>212</v>
      </c>
      <c r="B434" s="19" t="s">
        <v>909</v>
      </c>
      <c r="C434" s="19">
        <v>0</v>
      </c>
      <c r="D434" s="19">
        <v>0</v>
      </c>
      <c r="E434" s="19">
        <v>0</v>
      </c>
      <c r="F434" s="19">
        <v>0</v>
      </c>
      <c r="G434" s="19">
        <v>0</v>
      </c>
      <c r="H434" s="19">
        <v>0</v>
      </c>
      <c r="I434" s="19">
        <v>0</v>
      </c>
      <c r="J434" s="19">
        <v>0</v>
      </c>
      <c r="K434" s="19">
        <v>0</v>
      </c>
      <c r="L434" s="19">
        <v>0</v>
      </c>
      <c r="M434" s="19">
        <v>0</v>
      </c>
      <c r="N434" s="19">
        <v>0</v>
      </c>
      <c r="O434" s="19">
        <v>0</v>
      </c>
      <c r="P434" s="20">
        <f t="shared" si="39"/>
        <v>0</v>
      </c>
      <c r="Q434" s="19">
        <v>0</v>
      </c>
      <c r="R434" s="20">
        <f t="shared" si="40"/>
        <v>0</v>
      </c>
      <c r="S434" s="19">
        <v>0</v>
      </c>
      <c r="T434" s="20">
        <f t="shared" si="41"/>
        <v>0</v>
      </c>
      <c r="U434" s="19">
        <v>0</v>
      </c>
      <c r="V434" s="19">
        <v>0</v>
      </c>
      <c r="W434" s="19">
        <v>0</v>
      </c>
      <c r="X434" s="19">
        <v>0</v>
      </c>
      <c r="Y434" s="20">
        <f t="shared" si="37"/>
        <v>0</v>
      </c>
      <c r="Z434" s="21">
        <f t="shared" si="38"/>
        <v>0</v>
      </c>
      <c r="AA434" s="122">
        <v>0</v>
      </c>
      <c r="AB434" s="139">
        <f t="shared" si="42"/>
        <v>0</v>
      </c>
      <c r="AC434" s="19">
        <v>0</v>
      </c>
      <c r="AD434" s="19">
        <v>0</v>
      </c>
      <c r="AE434" s="19">
        <v>0</v>
      </c>
      <c r="AF434" s="19">
        <v>0</v>
      </c>
      <c r="AG434" s="19">
        <v>0</v>
      </c>
      <c r="AH434" s="19">
        <v>0</v>
      </c>
      <c r="AI434" s="22">
        <v>0</v>
      </c>
    </row>
    <row r="435" spans="1:35" x14ac:dyDescent="0.25">
      <c r="A435" s="18" t="s">
        <v>77</v>
      </c>
      <c r="B435" s="19" t="s">
        <v>910</v>
      </c>
      <c r="C435" s="19">
        <v>0</v>
      </c>
      <c r="D435" s="19">
        <v>0</v>
      </c>
      <c r="E435" s="19">
        <v>0</v>
      </c>
      <c r="F435" s="19">
        <v>0</v>
      </c>
      <c r="G435" s="19">
        <v>0</v>
      </c>
      <c r="H435" s="19">
        <v>0</v>
      </c>
      <c r="I435" s="19">
        <v>0</v>
      </c>
      <c r="J435" s="19">
        <v>0</v>
      </c>
      <c r="K435" s="19">
        <v>0</v>
      </c>
      <c r="L435" s="19">
        <v>0</v>
      </c>
      <c r="M435" s="19">
        <v>0</v>
      </c>
      <c r="N435" s="19">
        <v>0</v>
      </c>
      <c r="O435" s="19">
        <v>0</v>
      </c>
      <c r="P435" s="20">
        <f t="shared" si="39"/>
        <v>0</v>
      </c>
      <c r="Q435" s="19">
        <v>0</v>
      </c>
      <c r="R435" s="20">
        <f t="shared" si="40"/>
        <v>0</v>
      </c>
      <c r="S435" s="19">
        <v>0</v>
      </c>
      <c r="T435" s="20">
        <f t="shared" si="41"/>
        <v>0</v>
      </c>
      <c r="U435" s="19">
        <v>0</v>
      </c>
      <c r="V435" s="19">
        <v>0</v>
      </c>
      <c r="W435" s="19">
        <v>0</v>
      </c>
      <c r="X435" s="19">
        <v>0</v>
      </c>
      <c r="Y435" s="20">
        <f t="shared" si="37"/>
        <v>0</v>
      </c>
      <c r="Z435" s="21">
        <f t="shared" si="38"/>
        <v>0</v>
      </c>
      <c r="AA435" s="122">
        <v>0</v>
      </c>
      <c r="AB435" s="139">
        <f t="shared" si="42"/>
        <v>0</v>
      </c>
      <c r="AC435" s="19">
        <v>0</v>
      </c>
      <c r="AD435" s="19">
        <v>0</v>
      </c>
      <c r="AE435" s="19">
        <v>0</v>
      </c>
      <c r="AF435" s="19">
        <v>0</v>
      </c>
      <c r="AG435" s="19">
        <v>0</v>
      </c>
      <c r="AH435" s="19">
        <v>0</v>
      </c>
      <c r="AI435" s="22">
        <v>0</v>
      </c>
    </row>
    <row r="436" spans="1:35" x14ac:dyDescent="0.25">
      <c r="A436" s="18" t="s">
        <v>265</v>
      </c>
      <c r="B436" s="19" t="s">
        <v>911</v>
      </c>
      <c r="C436" s="19">
        <v>9988</v>
      </c>
      <c r="D436" s="19">
        <v>0</v>
      </c>
      <c r="E436" s="19">
        <v>0</v>
      </c>
      <c r="F436" s="19">
        <v>695</v>
      </c>
      <c r="G436" s="19">
        <v>70</v>
      </c>
      <c r="H436" s="19">
        <v>0</v>
      </c>
      <c r="I436" s="19">
        <v>0</v>
      </c>
      <c r="J436" s="19">
        <v>1324</v>
      </c>
      <c r="K436" s="19">
        <v>1782</v>
      </c>
      <c r="L436" s="19">
        <v>6117</v>
      </c>
      <c r="M436" s="19">
        <v>0</v>
      </c>
      <c r="N436" s="19">
        <v>0</v>
      </c>
      <c r="O436" s="19">
        <v>0</v>
      </c>
      <c r="P436" s="20">
        <f t="shared" si="39"/>
        <v>9988</v>
      </c>
      <c r="Q436" s="19">
        <v>0</v>
      </c>
      <c r="R436" s="20">
        <f t="shared" si="40"/>
        <v>0</v>
      </c>
      <c r="S436" s="19">
        <v>163353</v>
      </c>
      <c r="T436" s="20">
        <f t="shared" si="41"/>
        <v>0</v>
      </c>
      <c r="U436" s="19">
        <v>3000</v>
      </c>
      <c r="V436" s="19">
        <v>0</v>
      </c>
      <c r="W436" s="19">
        <v>0</v>
      </c>
      <c r="X436" s="19">
        <v>0</v>
      </c>
      <c r="Y436" s="20">
        <f t="shared" si="37"/>
        <v>-3000</v>
      </c>
      <c r="Z436" s="21">
        <f t="shared" si="38"/>
        <v>160353</v>
      </c>
      <c r="AA436" s="113">
        <v>166853</v>
      </c>
      <c r="AB436" s="139">
        <f t="shared" si="42"/>
        <v>6500</v>
      </c>
      <c r="AC436" s="19">
        <v>355</v>
      </c>
      <c r="AD436" s="19">
        <v>5779</v>
      </c>
      <c r="AE436" s="19">
        <v>0</v>
      </c>
      <c r="AF436" s="19">
        <v>6117</v>
      </c>
      <c r="AG436" s="19">
        <v>0</v>
      </c>
      <c r="AH436" s="19">
        <v>0</v>
      </c>
      <c r="AI436" s="22">
        <v>17</v>
      </c>
    </row>
    <row r="437" spans="1:35" x14ac:dyDescent="0.25">
      <c r="A437" s="18" t="s">
        <v>276</v>
      </c>
      <c r="B437" s="19" t="s">
        <v>912</v>
      </c>
      <c r="C437" s="19">
        <v>0</v>
      </c>
      <c r="D437" s="19">
        <v>0</v>
      </c>
      <c r="E437" s="19">
        <v>0</v>
      </c>
      <c r="F437" s="19">
        <v>0</v>
      </c>
      <c r="G437" s="19">
        <v>0</v>
      </c>
      <c r="H437" s="19">
        <v>0</v>
      </c>
      <c r="I437" s="19">
        <v>0</v>
      </c>
      <c r="J437" s="19">
        <v>0</v>
      </c>
      <c r="K437" s="19">
        <v>0</v>
      </c>
      <c r="L437" s="19">
        <v>0</v>
      </c>
      <c r="M437" s="19">
        <v>0</v>
      </c>
      <c r="N437" s="19">
        <v>0</v>
      </c>
      <c r="O437" s="19">
        <v>0</v>
      </c>
      <c r="P437" s="20">
        <f t="shared" si="39"/>
        <v>0</v>
      </c>
      <c r="Q437" s="19">
        <v>0</v>
      </c>
      <c r="R437" s="20">
        <f t="shared" si="40"/>
        <v>0</v>
      </c>
      <c r="S437" s="19">
        <v>0</v>
      </c>
      <c r="T437" s="20">
        <f t="shared" si="41"/>
        <v>0</v>
      </c>
      <c r="U437" s="19">
        <v>0</v>
      </c>
      <c r="V437" s="19">
        <v>0</v>
      </c>
      <c r="W437" s="19">
        <v>0</v>
      </c>
      <c r="X437" s="19">
        <v>0</v>
      </c>
      <c r="Y437" s="20">
        <f t="shared" si="37"/>
        <v>0</v>
      </c>
      <c r="Z437" s="21">
        <f t="shared" si="38"/>
        <v>0</v>
      </c>
      <c r="AA437" s="122">
        <v>0</v>
      </c>
      <c r="AB437" s="139">
        <f t="shared" si="42"/>
        <v>0</v>
      </c>
      <c r="AC437" s="19">
        <v>0</v>
      </c>
      <c r="AD437" s="19">
        <v>0</v>
      </c>
      <c r="AE437" s="19">
        <v>0</v>
      </c>
      <c r="AF437" s="19">
        <v>0</v>
      </c>
      <c r="AG437" s="19">
        <v>0</v>
      </c>
      <c r="AH437" s="19">
        <v>0</v>
      </c>
      <c r="AI437" s="22">
        <v>0</v>
      </c>
    </row>
    <row r="438" spans="1:35" x14ac:dyDescent="0.25">
      <c r="A438" s="18" t="s">
        <v>169</v>
      </c>
      <c r="B438" s="19" t="s">
        <v>913</v>
      </c>
      <c r="C438" s="19">
        <v>0</v>
      </c>
      <c r="D438" s="19">
        <v>0</v>
      </c>
      <c r="E438" s="19">
        <v>0</v>
      </c>
      <c r="F438" s="19">
        <v>0</v>
      </c>
      <c r="G438" s="19">
        <v>0</v>
      </c>
      <c r="H438" s="19">
        <v>0</v>
      </c>
      <c r="I438" s="19">
        <v>0</v>
      </c>
      <c r="J438" s="19">
        <v>0</v>
      </c>
      <c r="K438" s="19">
        <v>0</v>
      </c>
      <c r="L438" s="19">
        <v>0</v>
      </c>
      <c r="M438" s="19">
        <v>0</v>
      </c>
      <c r="N438" s="19">
        <v>0</v>
      </c>
      <c r="O438" s="19">
        <v>0</v>
      </c>
      <c r="P438" s="20">
        <f t="shared" si="39"/>
        <v>0</v>
      </c>
      <c r="Q438" s="19">
        <v>0</v>
      </c>
      <c r="R438" s="20">
        <f t="shared" si="40"/>
        <v>0</v>
      </c>
      <c r="S438" s="19">
        <v>0</v>
      </c>
      <c r="T438" s="20">
        <f t="shared" si="41"/>
        <v>0</v>
      </c>
      <c r="U438" s="19">
        <v>0</v>
      </c>
      <c r="V438" s="19">
        <v>0</v>
      </c>
      <c r="W438" s="19">
        <v>0</v>
      </c>
      <c r="X438" s="19">
        <v>0</v>
      </c>
      <c r="Y438" s="20">
        <f t="shared" si="37"/>
        <v>0</v>
      </c>
      <c r="Z438" s="21">
        <f t="shared" si="38"/>
        <v>0</v>
      </c>
      <c r="AA438" s="122">
        <v>0</v>
      </c>
      <c r="AB438" s="139">
        <f t="shared" si="42"/>
        <v>0</v>
      </c>
      <c r="AC438" s="19">
        <v>0</v>
      </c>
      <c r="AD438" s="19">
        <v>0</v>
      </c>
      <c r="AE438" s="19">
        <v>0</v>
      </c>
      <c r="AF438" s="19">
        <v>0</v>
      </c>
      <c r="AG438" s="19">
        <v>0</v>
      </c>
      <c r="AH438" s="19">
        <v>0</v>
      </c>
      <c r="AI438" s="22">
        <v>0</v>
      </c>
    </row>
    <row r="439" spans="1:35" x14ac:dyDescent="0.25">
      <c r="A439" s="18" t="s">
        <v>293</v>
      </c>
      <c r="B439" s="19" t="s">
        <v>914</v>
      </c>
      <c r="C439" s="19">
        <v>4358</v>
      </c>
      <c r="D439" s="19">
        <v>0</v>
      </c>
      <c r="E439" s="19">
        <v>0</v>
      </c>
      <c r="F439" s="19">
        <v>0</v>
      </c>
      <c r="G439" s="19">
        <v>0</v>
      </c>
      <c r="H439" s="19">
        <v>0</v>
      </c>
      <c r="I439" s="19">
        <v>0</v>
      </c>
      <c r="J439" s="19">
        <v>0</v>
      </c>
      <c r="K439" s="19">
        <v>0</v>
      </c>
      <c r="L439" s="19">
        <v>4358</v>
      </c>
      <c r="M439" s="19">
        <v>0</v>
      </c>
      <c r="N439" s="19">
        <v>0</v>
      </c>
      <c r="O439" s="19">
        <v>0</v>
      </c>
      <c r="P439" s="20">
        <f t="shared" si="39"/>
        <v>4358</v>
      </c>
      <c r="Q439" s="19">
        <v>0</v>
      </c>
      <c r="R439" s="20">
        <f t="shared" si="40"/>
        <v>0</v>
      </c>
      <c r="S439" s="19">
        <v>124261</v>
      </c>
      <c r="T439" s="20">
        <f t="shared" si="41"/>
        <v>0</v>
      </c>
      <c r="U439" s="19">
        <v>0</v>
      </c>
      <c r="V439" s="19">
        <v>0</v>
      </c>
      <c r="W439" s="19">
        <v>0</v>
      </c>
      <c r="X439" s="19">
        <v>0</v>
      </c>
      <c r="Y439" s="20">
        <f t="shared" si="37"/>
        <v>0</v>
      </c>
      <c r="Z439" s="21">
        <f t="shared" si="38"/>
        <v>124261</v>
      </c>
      <c r="AA439" s="113">
        <v>122140</v>
      </c>
      <c r="AB439" s="139">
        <f t="shared" si="42"/>
        <v>-2121</v>
      </c>
      <c r="AC439" s="19">
        <v>3334</v>
      </c>
      <c r="AD439" s="19">
        <v>3855</v>
      </c>
      <c r="AE439" s="19">
        <v>0</v>
      </c>
      <c r="AF439" s="19">
        <v>4358</v>
      </c>
      <c r="AG439" s="19">
        <v>0</v>
      </c>
      <c r="AH439" s="19">
        <v>0</v>
      </c>
      <c r="AI439" s="22">
        <v>2831</v>
      </c>
    </row>
    <row r="440" spans="1:35" x14ac:dyDescent="0.25">
      <c r="A440" s="18" t="s">
        <v>400</v>
      </c>
      <c r="B440" s="19" t="s">
        <v>915</v>
      </c>
      <c r="C440" s="19">
        <v>5023</v>
      </c>
      <c r="D440" s="19">
        <v>2140</v>
      </c>
      <c r="E440" s="19">
        <v>0</v>
      </c>
      <c r="F440" s="19">
        <v>7</v>
      </c>
      <c r="G440" s="19">
        <v>0</v>
      </c>
      <c r="H440" s="19">
        <v>0</v>
      </c>
      <c r="I440" s="19">
        <v>0</v>
      </c>
      <c r="J440" s="19">
        <v>306</v>
      </c>
      <c r="K440" s="19">
        <v>0</v>
      </c>
      <c r="L440" s="19">
        <v>2570</v>
      </c>
      <c r="M440" s="19">
        <v>0</v>
      </c>
      <c r="N440" s="19">
        <v>0</v>
      </c>
      <c r="O440" s="19">
        <v>0</v>
      </c>
      <c r="P440" s="20">
        <f t="shared" si="39"/>
        <v>5023</v>
      </c>
      <c r="Q440" s="19">
        <v>0</v>
      </c>
      <c r="R440" s="20">
        <f t="shared" si="40"/>
        <v>0</v>
      </c>
      <c r="S440" s="19">
        <v>95952</v>
      </c>
      <c r="T440" s="20">
        <f t="shared" si="41"/>
        <v>0</v>
      </c>
      <c r="U440" s="19">
        <v>2076</v>
      </c>
      <c r="V440" s="19">
        <v>0</v>
      </c>
      <c r="W440" s="19">
        <v>0</v>
      </c>
      <c r="X440" s="19">
        <v>0</v>
      </c>
      <c r="Y440" s="20">
        <f t="shared" si="37"/>
        <v>-2076</v>
      </c>
      <c r="Z440" s="21">
        <f t="shared" si="38"/>
        <v>93876</v>
      </c>
      <c r="AA440" s="113">
        <v>102315</v>
      </c>
      <c r="AB440" s="139">
        <f t="shared" si="42"/>
        <v>8439</v>
      </c>
      <c r="AC440" s="19">
        <v>457</v>
      </c>
      <c r="AD440" s="19">
        <v>3091</v>
      </c>
      <c r="AE440" s="19">
        <v>1068</v>
      </c>
      <c r="AF440" s="19">
        <v>2569</v>
      </c>
      <c r="AG440" s="19">
        <v>0</v>
      </c>
      <c r="AH440" s="19">
        <v>0</v>
      </c>
      <c r="AI440" s="22">
        <v>2047</v>
      </c>
    </row>
    <row r="441" spans="1:35" x14ac:dyDescent="0.25">
      <c r="A441" s="18" t="s">
        <v>338</v>
      </c>
      <c r="B441" s="19" t="s">
        <v>916</v>
      </c>
      <c r="C441" s="19">
        <v>43060</v>
      </c>
      <c r="D441" s="19">
        <v>11962</v>
      </c>
      <c r="E441" s="19">
        <v>0</v>
      </c>
      <c r="F441" s="19">
        <v>0</v>
      </c>
      <c r="G441" s="19">
        <v>35</v>
      </c>
      <c r="H441" s="19">
        <v>0</v>
      </c>
      <c r="I441" s="19">
        <v>0</v>
      </c>
      <c r="J441" s="19">
        <v>1798</v>
      </c>
      <c r="K441" s="19">
        <v>0</v>
      </c>
      <c r="L441" s="19">
        <v>18410</v>
      </c>
      <c r="M441" s="19">
        <v>0</v>
      </c>
      <c r="N441" s="19">
        <v>0</v>
      </c>
      <c r="O441" s="19">
        <v>10855</v>
      </c>
      <c r="P441" s="20">
        <f t="shared" si="39"/>
        <v>43060</v>
      </c>
      <c r="Q441" s="19">
        <v>0</v>
      </c>
      <c r="R441" s="20">
        <f t="shared" si="40"/>
        <v>0</v>
      </c>
      <c r="S441" s="19">
        <v>315294</v>
      </c>
      <c r="T441" s="20">
        <f t="shared" si="41"/>
        <v>10855</v>
      </c>
      <c r="U441" s="19">
        <v>14458</v>
      </c>
      <c r="V441" s="19">
        <v>0</v>
      </c>
      <c r="W441" s="19">
        <v>0</v>
      </c>
      <c r="X441" s="19">
        <v>0</v>
      </c>
      <c r="Y441" s="20">
        <f t="shared" si="37"/>
        <v>-3603</v>
      </c>
      <c r="Z441" s="21">
        <f t="shared" si="38"/>
        <v>311691</v>
      </c>
      <c r="AA441" s="113">
        <v>356771</v>
      </c>
      <c r="AB441" s="139">
        <f t="shared" si="42"/>
        <v>45080</v>
      </c>
      <c r="AC441" s="19">
        <v>9705</v>
      </c>
      <c r="AD441" s="19">
        <v>21908</v>
      </c>
      <c r="AE441" s="19">
        <v>0</v>
      </c>
      <c r="AF441" s="19">
        <v>18410</v>
      </c>
      <c r="AG441" s="19">
        <v>0</v>
      </c>
      <c r="AH441" s="19">
        <v>0</v>
      </c>
      <c r="AI441" s="22">
        <v>13203</v>
      </c>
    </row>
    <row r="442" spans="1:35" x14ac:dyDescent="0.25">
      <c r="A442" s="18" t="s">
        <v>116</v>
      </c>
      <c r="B442" s="19" t="s">
        <v>917</v>
      </c>
      <c r="C442" s="19">
        <v>0</v>
      </c>
      <c r="D442" s="19">
        <v>0</v>
      </c>
      <c r="E442" s="19">
        <v>0</v>
      </c>
      <c r="F442" s="19">
        <v>0</v>
      </c>
      <c r="G442" s="19">
        <v>0</v>
      </c>
      <c r="H442" s="19">
        <v>0</v>
      </c>
      <c r="I442" s="19">
        <v>0</v>
      </c>
      <c r="J442" s="19">
        <v>0</v>
      </c>
      <c r="K442" s="19">
        <v>0</v>
      </c>
      <c r="L442" s="19">
        <v>0</v>
      </c>
      <c r="M442" s="19">
        <v>0</v>
      </c>
      <c r="N442" s="19">
        <v>0</v>
      </c>
      <c r="O442" s="19">
        <v>0</v>
      </c>
      <c r="P442" s="20">
        <f t="shared" si="39"/>
        <v>0</v>
      </c>
      <c r="Q442" s="19">
        <v>0</v>
      </c>
      <c r="R442" s="20">
        <f t="shared" si="40"/>
        <v>0</v>
      </c>
      <c r="S442" s="19">
        <v>0</v>
      </c>
      <c r="T442" s="20">
        <f t="shared" si="41"/>
        <v>0</v>
      </c>
      <c r="U442" s="19">
        <v>0</v>
      </c>
      <c r="V442" s="19">
        <v>0</v>
      </c>
      <c r="W442" s="19">
        <v>0</v>
      </c>
      <c r="X442" s="19">
        <v>0</v>
      </c>
      <c r="Y442" s="20">
        <f t="shared" si="37"/>
        <v>0</v>
      </c>
      <c r="Z442" s="21">
        <f t="shared" si="38"/>
        <v>0</v>
      </c>
      <c r="AA442" s="139">
        <f t="shared" si="42"/>
        <v>0</v>
      </c>
      <c r="AB442" s="139">
        <f t="shared" si="42"/>
        <v>0</v>
      </c>
      <c r="AC442" s="19">
        <v>0</v>
      </c>
      <c r="AD442" s="19">
        <v>0</v>
      </c>
      <c r="AE442" s="19">
        <v>0</v>
      </c>
      <c r="AF442" s="19">
        <v>0</v>
      </c>
      <c r="AG442" s="19">
        <v>0</v>
      </c>
      <c r="AH442" s="19">
        <v>0</v>
      </c>
      <c r="AI442" s="22">
        <v>0</v>
      </c>
    </row>
    <row r="443" spans="1:35" x14ac:dyDescent="0.25">
      <c r="A443" s="18" t="s">
        <v>380</v>
      </c>
      <c r="B443" s="19" t="s">
        <v>918</v>
      </c>
      <c r="C443" s="19">
        <v>0</v>
      </c>
      <c r="D443" s="19">
        <v>0</v>
      </c>
      <c r="E443" s="19">
        <v>0</v>
      </c>
      <c r="F443" s="19">
        <v>0</v>
      </c>
      <c r="G443" s="19">
        <v>0</v>
      </c>
      <c r="H443" s="19">
        <v>0</v>
      </c>
      <c r="I443" s="19">
        <v>0</v>
      </c>
      <c r="J443" s="19">
        <v>0</v>
      </c>
      <c r="K443" s="19">
        <v>0</v>
      </c>
      <c r="L443" s="19">
        <v>0</v>
      </c>
      <c r="M443" s="19">
        <v>0</v>
      </c>
      <c r="N443" s="19">
        <v>0</v>
      </c>
      <c r="O443" s="19">
        <v>0</v>
      </c>
      <c r="P443" s="20">
        <f t="shared" si="39"/>
        <v>0</v>
      </c>
      <c r="Q443" s="19">
        <v>0</v>
      </c>
      <c r="R443" s="20">
        <f t="shared" si="40"/>
        <v>0</v>
      </c>
      <c r="S443" s="19">
        <v>0</v>
      </c>
      <c r="T443" s="20">
        <f t="shared" si="41"/>
        <v>0</v>
      </c>
      <c r="U443" s="19">
        <v>0</v>
      </c>
      <c r="V443" s="19">
        <v>0</v>
      </c>
      <c r="W443" s="19">
        <v>0</v>
      </c>
      <c r="X443" s="19">
        <v>0</v>
      </c>
      <c r="Y443" s="20">
        <f t="shared" si="37"/>
        <v>0</v>
      </c>
      <c r="Z443" s="21">
        <f t="shared" si="38"/>
        <v>0</v>
      </c>
      <c r="AA443" s="139">
        <f t="shared" si="42"/>
        <v>0</v>
      </c>
      <c r="AB443" s="139">
        <f t="shared" si="42"/>
        <v>0</v>
      </c>
      <c r="AC443" s="19">
        <v>0</v>
      </c>
      <c r="AD443" s="19">
        <v>0</v>
      </c>
      <c r="AE443" s="19">
        <v>0</v>
      </c>
      <c r="AF443" s="19">
        <v>0</v>
      </c>
      <c r="AG443" s="19">
        <v>0</v>
      </c>
      <c r="AH443" s="19">
        <v>0</v>
      </c>
      <c r="AI443" s="22">
        <v>0</v>
      </c>
    </row>
    <row r="444" spans="1:35" x14ac:dyDescent="0.25">
      <c r="A444" s="18" t="s">
        <v>118</v>
      </c>
      <c r="B444" s="19" t="s">
        <v>919</v>
      </c>
      <c r="C444" s="19">
        <v>0</v>
      </c>
      <c r="D444" s="19">
        <v>0</v>
      </c>
      <c r="E444" s="19">
        <v>0</v>
      </c>
      <c r="F444" s="19">
        <v>0</v>
      </c>
      <c r="G444" s="19">
        <v>0</v>
      </c>
      <c r="H444" s="19">
        <v>0</v>
      </c>
      <c r="I444" s="19">
        <v>0</v>
      </c>
      <c r="J444" s="19">
        <v>0</v>
      </c>
      <c r="K444" s="19">
        <v>0</v>
      </c>
      <c r="L444" s="19">
        <v>0</v>
      </c>
      <c r="M444" s="19">
        <v>0</v>
      </c>
      <c r="N444" s="19">
        <v>0</v>
      </c>
      <c r="O444" s="19">
        <v>0</v>
      </c>
      <c r="P444" s="20">
        <f t="shared" si="39"/>
        <v>0</v>
      </c>
      <c r="Q444" s="19">
        <v>0</v>
      </c>
      <c r="R444" s="20">
        <f t="shared" si="40"/>
        <v>0</v>
      </c>
      <c r="S444" s="19">
        <v>0</v>
      </c>
      <c r="T444" s="20">
        <f t="shared" si="41"/>
        <v>0</v>
      </c>
      <c r="U444" s="19">
        <v>0</v>
      </c>
      <c r="V444" s="19">
        <v>0</v>
      </c>
      <c r="W444" s="19">
        <v>0</v>
      </c>
      <c r="X444" s="19">
        <v>0</v>
      </c>
      <c r="Y444" s="20">
        <f t="shared" si="37"/>
        <v>0</v>
      </c>
      <c r="Z444" s="21">
        <f t="shared" si="38"/>
        <v>0</v>
      </c>
      <c r="AA444" s="139">
        <f t="shared" si="42"/>
        <v>0</v>
      </c>
      <c r="AB444" s="139">
        <f t="shared" si="42"/>
        <v>0</v>
      </c>
      <c r="AC444" s="19">
        <v>0</v>
      </c>
      <c r="AD444" s="19">
        <v>0</v>
      </c>
      <c r="AE444" s="19">
        <v>0</v>
      </c>
      <c r="AF444" s="19">
        <v>0</v>
      </c>
      <c r="AG444" s="19">
        <v>0</v>
      </c>
      <c r="AH444" s="19">
        <v>0</v>
      </c>
      <c r="AI444" s="22">
        <v>0</v>
      </c>
    </row>
    <row r="445" spans="1:35" x14ac:dyDescent="0.25">
      <c r="A445" s="18" t="s">
        <v>97</v>
      </c>
      <c r="B445" s="19" t="s">
        <v>920</v>
      </c>
      <c r="C445" s="19">
        <v>0</v>
      </c>
      <c r="D445" s="19">
        <v>0</v>
      </c>
      <c r="E445" s="19">
        <v>0</v>
      </c>
      <c r="F445" s="19">
        <v>0</v>
      </c>
      <c r="G445" s="19">
        <v>0</v>
      </c>
      <c r="H445" s="19">
        <v>0</v>
      </c>
      <c r="I445" s="19">
        <v>0</v>
      </c>
      <c r="J445" s="19">
        <v>0</v>
      </c>
      <c r="K445" s="19">
        <v>0</v>
      </c>
      <c r="L445" s="19">
        <v>0</v>
      </c>
      <c r="M445" s="19">
        <v>0</v>
      </c>
      <c r="N445" s="19">
        <v>0</v>
      </c>
      <c r="O445" s="19">
        <v>0</v>
      </c>
      <c r="P445" s="20">
        <f t="shared" si="39"/>
        <v>0</v>
      </c>
      <c r="Q445" s="19">
        <v>0</v>
      </c>
      <c r="R445" s="20">
        <f t="shared" si="40"/>
        <v>0</v>
      </c>
      <c r="S445" s="19">
        <v>0</v>
      </c>
      <c r="T445" s="20">
        <f t="shared" si="41"/>
        <v>0</v>
      </c>
      <c r="U445" s="19">
        <v>0</v>
      </c>
      <c r="V445" s="19">
        <v>0</v>
      </c>
      <c r="W445" s="19">
        <v>0</v>
      </c>
      <c r="X445" s="19">
        <v>0</v>
      </c>
      <c r="Y445" s="20">
        <f t="shared" si="37"/>
        <v>0</v>
      </c>
      <c r="Z445" s="21">
        <f t="shared" si="38"/>
        <v>0</v>
      </c>
      <c r="AA445" s="139">
        <f t="shared" si="42"/>
        <v>0</v>
      </c>
      <c r="AB445" s="139">
        <f t="shared" si="42"/>
        <v>0</v>
      </c>
      <c r="AC445" s="19">
        <v>0</v>
      </c>
      <c r="AD445" s="19">
        <v>0</v>
      </c>
      <c r="AE445" s="19">
        <v>0</v>
      </c>
      <c r="AF445" s="19">
        <v>0</v>
      </c>
      <c r="AG445" s="19">
        <v>0</v>
      </c>
      <c r="AH445" s="19">
        <v>0</v>
      </c>
      <c r="AI445" s="22">
        <v>0</v>
      </c>
    </row>
    <row r="446" spans="1:35" x14ac:dyDescent="0.25">
      <c r="A446" s="18" t="s">
        <v>306</v>
      </c>
      <c r="B446" s="19" t="s">
        <v>921</v>
      </c>
      <c r="C446" s="19">
        <v>0</v>
      </c>
      <c r="D446" s="19">
        <v>0</v>
      </c>
      <c r="E446" s="19">
        <v>0</v>
      </c>
      <c r="F446" s="19">
        <v>0</v>
      </c>
      <c r="G446" s="19">
        <v>0</v>
      </c>
      <c r="H446" s="19">
        <v>0</v>
      </c>
      <c r="I446" s="19">
        <v>0</v>
      </c>
      <c r="J446" s="19">
        <v>0</v>
      </c>
      <c r="K446" s="19">
        <v>0</v>
      </c>
      <c r="L446" s="19">
        <v>0</v>
      </c>
      <c r="M446" s="19">
        <v>0</v>
      </c>
      <c r="N446" s="19">
        <v>0</v>
      </c>
      <c r="O446" s="19">
        <v>0</v>
      </c>
      <c r="P446" s="20">
        <f t="shared" si="39"/>
        <v>0</v>
      </c>
      <c r="Q446" s="19">
        <v>0</v>
      </c>
      <c r="R446" s="20">
        <f t="shared" si="40"/>
        <v>0</v>
      </c>
      <c r="S446" s="19">
        <v>0</v>
      </c>
      <c r="T446" s="20">
        <f t="shared" si="41"/>
        <v>0</v>
      </c>
      <c r="U446" s="19">
        <v>0</v>
      </c>
      <c r="V446" s="19">
        <v>0</v>
      </c>
      <c r="W446" s="19">
        <v>0</v>
      </c>
      <c r="X446" s="19">
        <v>0</v>
      </c>
      <c r="Y446" s="20">
        <f t="shared" si="37"/>
        <v>0</v>
      </c>
      <c r="Z446" s="21">
        <f t="shared" si="38"/>
        <v>0</v>
      </c>
      <c r="AA446" s="139">
        <f t="shared" si="42"/>
        <v>0</v>
      </c>
      <c r="AB446" s="139">
        <f t="shared" si="42"/>
        <v>0</v>
      </c>
      <c r="AC446" s="19">
        <v>0</v>
      </c>
      <c r="AD446" s="19">
        <v>0</v>
      </c>
      <c r="AE446" s="19">
        <v>0</v>
      </c>
      <c r="AF446" s="19">
        <v>0</v>
      </c>
      <c r="AG446" s="19">
        <v>0</v>
      </c>
      <c r="AH446" s="19">
        <v>0</v>
      </c>
      <c r="AI446" s="22">
        <v>0</v>
      </c>
    </row>
    <row r="447" spans="1:35" x14ac:dyDescent="0.25">
      <c r="A447" s="18" t="s">
        <v>98</v>
      </c>
      <c r="B447" s="19" t="s">
        <v>922</v>
      </c>
      <c r="C447" s="19">
        <v>0</v>
      </c>
      <c r="D447" s="19">
        <v>0</v>
      </c>
      <c r="E447" s="19">
        <v>0</v>
      </c>
      <c r="F447" s="19">
        <v>0</v>
      </c>
      <c r="G447" s="19">
        <v>0</v>
      </c>
      <c r="H447" s="19">
        <v>0</v>
      </c>
      <c r="I447" s="19">
        <v>0</v>
      </c>
      <c r="J447" s="19">
        <v>0</v>
      </c>
      <c r="K447" s="19">
        <v>0</v>
      </c>
      <c r="L447" s="19">
        <v>0</v>
      </c>
      <c r="M447" s="19">
        <v>0</v>
      </c>
      <c r="N447" s="19">
        <v>0</v>
      </c>
      <c r="O447" s="19">
        <v>0</v>
      </c>
      <c r="P447" s="20">
        <f t="shared" si="39"/>
        <v>0</v>
      </c>
      <c r="Q447" s="19">
        <v>0</v>
      </c>
      <c r="R447" s="20">
        <f t="shared" si="40"/>
        <v>0</v>
      </c>
      <c r="S447" s="19">
        <v>0</v>
      </c>
      <c r="T447" s="20">
        <f t="shared" si="41"/>
        <v>0</v>
      </c>
      <c r="U447" s="19">
        <v>0</v>
      </c>
      <c r="V447" s="19">
        <v>0</v>
      </c>
      <c r="W447" s="19">
        <v>0</v>
      </c>
      <c r="X447" s="19">
        <v>0</v>
      </c>
      <c r="Y447" s="20">
        <f t="shared" si="37"/>
        <v>0</v>
      </c>
      <c r="Z447" s="21">
        <f t="shared" si="38"/>
        <v>0</v>
      </c>
      <c r="AA447" s="139">
        <f t="shared" si="42"/>
        <v>0</v>
      </c>
      <c r="AB447" s="139">
        <f t="shared" si="42"/>
        <v>0</v>
      </c>
      <c r="AC447" s="19">
        <v>0</v>
      </c>
      <c r="AD447" s="19">
        <v>0</v>
      </c>
      <c r="AE447" s="19">
        <v>0</v>
      </c>
      <c r="AF447" s="19">
        <v>0</v>
      </c>
      <c r="AG447" s="19">
        <v>0</v>
      </c>
      <c r="AH447" s="19">
        <v>0</v>
      </c>
      <c r="AI447" s="22">
        <v>0</v>
      </c>
    </row>
    <row r="448" spans="1:35" x14ac:dyDescent="0.25">
      <c r="A448" s="18" t="s">
        <v>307</v>
      </c>
      <c r="B448" s="19" t="s">
        <v>923</v>
      </c>
      <c r="C448" s="19">
        <v>0</v>
      </c>
      <c r="D448" s="19">
        <v>0</v>
      </c>
      <c r="E448" s="19">
        <v>0</v>
      </c>
      <c r="F448" s="19">
        <v>0</v>
      </c>
      <c r="G448" s="19">
        <v>0</v>
      </c>
      <c r="H448" s="19">
        <v>0</v>
      </c>
      <c r="I448" s="19">
        <v>0</v>
      </c>
      <c r="J448" s="19">
        <v>0</v>
      </c>
      <c r="K448" s="19">
        <v>0</v>
      </c>
      <c r="L448" s="19">
        <v>0</v>
      </c>
      <c r="M448" s="19">
        <v>0</v>
      </c>
      <c r="N448" s="19">
        <v>0</v>
      </c>
      <c r="O448" s="19">
        <v>0</v>
      </c>
      <c r="P448" s="20">
        <f t="shared" si="39"/>
        <v>0</v>
      </c>
      <c r="Q448" s="19">
        <v>0</v>
      </c>
      <c r="R448" s="20">
        <f t="shared" si="40"/>
        <v>0</v>
      </c>
      <c r="S448" s="19">
        <v>0</v>
      </c>
      <c r="T448" s="20">
        <f t="shared" si="41"/>
        <v>0</v>
      </c>
      <c r="U448" s="19">
        <v>0</v>
      </c>
      <c r="V448" s="19">
        <v>0</v>
      </c>
      <c r="W448" s="19">
        <v>0</v>
      </c>
      <c r="X448" s="19">
        <v>0</v>
      </c>
      <c r="Y448" s="20">
        <f t="shared" si="37"/>
        <v>0</v>
      </c>
      <c r="Z448" s="21">
        <f t="shared" si="38"/>
        <v>0</v>
      </c>
      <c r="AA448" s="139">
        <f t="shared" si="42"/>
        <v>0</v>
      </c>
      <c r="AB448" s="139">
        <f t="shared" si="42"/>
        <v>0</v>
      </c>
      <c r="AC448" s="19">
        <v>0</v>
      </c>
      <c r="AD448" s="19">
        <v>0</v>
      </c>
      <c r="AE448" s="19">
        <v>0</v>
      </c>
      <c r="AF448" s="19">
        <v>0</v>
      </c>
      <c r="AG448" s="19">
        <v>0</v>
      </c>
      <c r="AH448" s="19">
        <v>0</v>
      </c>
      <c r="AI448" s="22">
        <v>0</v>
      </c>
    </row>
    <row r="449" spans="1:35" x14ac:dyDescent="0.25">
      <c r="A449" s="18" t="s">
        <v>466</v>
      </c>
      <c r="B449" s="19" t="s">
        <v>924</v>
      </c>
      <c r="C449" s="19">
        <v>9119</v>
      </c>
      <c r="D449" s="19">
        <v>0</v>
      </c>
      <c r="E449" s="19">
        <v>0</v>
      </c>
      <c r="F449" s="19">
        <v>0</v>
      </c>
      <c r="G449" s="19">
        <v>0</v>
      </c>
      <c r="H449" s="19">
        <v>0</v>
      </c>
      <c r="I449" s="19">
        <v>0</v>
      </c>
      <c r="J449" s="19">
        <v>0</v>
      </c>
      <c r="K449" s="19">
        <v>2580</v>
      </c>
      <c r="L449" s="19">
        <v>6540</v>
      </c>
      <c r="M449" s="19">
        <v>0</v>
      </c>
      <c r="N449" s="19">
        <v>0</v>
      </c>
      <c r="O449" s="19">
        <v>0</v>
      </c>
      <c r="P449" s="20">
        <f t="shared" si="39"/>
        <v>9120</v>
      </c>
      <c r="Q449" s="19">
        <v>0</v>
      </c>
      <c r="R449" s="20">
        <f t="shared" si="40"/>
        <v>0</v>
      </c>
      <c r="S449" s="19">
        <v>140344</v>
      </c>
      <c r="T449" s="20">
        <f t="shared" si="41"/>
        <v>0</v>
      </c>
      <c r="U449" s="19">
        <v>0</v>
      </c>
      <c r="V449" s="19">
        <v>0</v>
      </c>
      <c r="W449" s="19">
        <v>0</v>
      </c>
      <c r="X449" s="19">
        <v>0</v>
      </c>
      <c r="Y449" s="20">
        <f t="shared" si="37"/>
        <v>0</v>
      </c>
      <c r="Z449" s="21">
        <f t="shared" si="38"/>
        <v>140344</v>
      </c>
      <c r="AA449" s="113">
        <v>145970</v>
      </c>
      <c r="AB449" s="139">
        <f t="shared" si="42"/>
        <v>5626</v>
      </c>
      <c r="AC449" s="19">
        <v>2661</v>
      </c>
      <c r="AD449" s="19">
        <v>8392</v>
      </c>
      <c r="AE449" s="19">
        <v>0</v>
      </c>
      <c r="AF449" s="19">
        <v>6540</v>
      </c>
      <c r="AG449" s="19">
        <v>0</v>
      </c>
      <c r="AH449" s="19">
        <v>1241</v>
      </c>
      <c r="AI449" s="22">
        <v>3272</v>
      </c>
    </row>
    <row r="450" spans="1:35" ht="15.6" thickBot="1" x14ac:dyDescent="0.3">
      <c r="A450" s="23" t="s">
        <v>124</v>
      </c>
      <c r="B450" s="24" t="s">
        <v>925</v>
      </c>
      <c r="C450" s="24">
        <v>0</v>
      </c>
      <c r="D450" s="24">
        <v>0</v>
      </c>
      <c r="E450" s="24">
        <v>0</v>
      </c>
      <c r="F450" s="24">
        <v>0</v>
      </c>
      <c r="G450" s="24">
        <v>0</v>
      </c>
      <c r="H450" s="24">
        <v>0</v>
      </c>
      <c r="I450" s="24">
        <v>0</v>
      </c>
      <c r="J450" s="24">
        <v>0</v>
      </c>
      <c r="K450" s="24">
        <v>0</v>
      </c>
      <c r="L450" s="24">
        <v>0</v>
      </c>
      <c r="M450" s="24">
        <v>0</v>
      </c>
      <c r="N450" s="24">
        <v>0</v>
      </c>
      <c r="O450" s="24">
        <v>0</v>
      </c>
      <c r="P450" s="25">
        <f t="shared" si="39"/>
        <v>0</v>
      </c>
      <c r="Q450" s="24">
        <v>0</v>
      </c>
      <c r="R450" s="25">
        <f t="shared" si="40"/>
        <v>0</v>
      </c>
      <c r="S450" s="24">
        <v>0</v>
      </c>
      <c r="T450" s="25">
        <f t="shared" si="41"/>
        <v>0</v>
      </c>
      <c r="U450" s="24">
        <v>0</v>
      </c>
      <c r="V450" s="24">
        <v>0</v>
      </c>
      <c r="W450" s="24">
        <v>0</v>
      </c>
      <c r="X450" s="24">
        <v>0</v>
      </c>
      <c r="Y450" s="25">
        <f t="shared" si="37"/>
        <v>0</v>
      </c>
      <c r="Z450" s="26">
        <f t="shared" si="38"/>
        <v>0</v>
      </c>
      <c r="AA450" s="123">
        <v>0</v>
      </c>
      <c r="AB450" s="140">
        <f t="shared" si="42"/>
        <v>0</v>
      </c>
      <c r="AC450" s="38">
        <v>0</v>
      </c>
      <c r="AD450" s="24">
        <v>0</v>
      </c>
      <c r="AE450" s="24">
        <v>0</v>
      </c>
      <c r="AF450" s="24">
        <v>0</v>
      </c>
      <c r="AG450" s="24">
        <v>0</v>
      </c>
      <c r="AH450" s="24">
        <v>0</v>
      </c>
      <c r="AI450" s="27">
        <v>0</v>
      </c>
    </row>
    <row r="451" spans="1:35" ht="16.2" thickTop="1" thickBot="1" x14ac:dyDescent="0.3"/>
    <row r="452" spans="1:35" ht="16.8" thickTop="1" thickBot="1" x14ac:dyDescent="0.35">
      <c r="B452" s="124" t="s">
        <v>947</v>
      </c>
      <c r="C452" s="127">
        <f>SUM(C8:C451)</f>
        <v>1718663</v>
      </c>
      <c r="D452" s="127">
        <f t="shared" ref="D452:AI452" si="43">SUM(D8:D451)</f>
        <v>379182</v>
      </c>
      <c r="E452" s="127">
        <f t="shared" si="43"/>
        <v>1262</v>
      </c>
      <c r="F452" s="127">
        <f t="shared" si="43"/>
        <v>87301</v>
      </c>
      <c r="G452" s="127">
        <f t="shared" si="43"/>
        <v>10946</v>
      </c>
      <c r="H452" s="127">
        <f t="shared" si="43"/>
        <v>187</v>
      </c>
      <c r="I452" s="127">
        <f t="shared" si="43"/>
        <v>25159</v>
      </c>
      <c r="J452" s="127">
        <f t="shared" si="43"/>
        <v>189068</v>
      </c>
      <c r="K452" s="127">
        <f t="shared" si="43"/>
        <v>565627</v>
      </c>
      <c r="L452" s="127">
        <f t="shared" si="43"/>
        <v>1429860</v>
      </c>
      <c r="M452" s="127">
        <f t="shared" ref="M452:N452" si="44">SUM(M8:M451)</f>
        <v>44598</v>
      </c>
      <c r="N452" s="127">
        <f t="shared" si="44"/>
        <v>12071</v>
      </c>
      <c r="O452" s="127">
        <f t="shared" si="43"/>
        <v>147691</v>
      </c>
      <c r="P452" s="127">
        <f t="shared" si="43"/>
        <v>2892952</v>
      </c>
      <c r="Q452" s="127">
        <f t="shared" si="43"/>
        <v>930080</v>
      </c>
      <c r="R452" s="127">
        <f t="shared" si="43"/>
        <v>930080</v>
      </c>
      <c r="S452" s="127">
        <f t="shared" si="43"/>
        <v>26722259</v>
      </c>
      <c r="T452" s="127">
        <f t="shared" si="43"/>
        <v>147691</v>
      </c>
      <c r="U452" s="127">
        <f t="shared" si="43"/>
        <v>190689</v>
      </c>
      <c r="V452" s="127">
        <f t="shared" si="43"/>
        <v>72809</v>
      </c>
      <c r="W452" s="127">
        <f t="shared" si="43"/>
        <v>45764</v>
      </c>
      <c r="X452" s="127">
        <f t="shared" si="43"/>
        <v>77815</v>
      </c>
      <c r="Y452" s="127">
        <f t="shared" si="43"/>
        <v>-239386</v>
      </c>
      <c r="Z452" s="127">
        <f t="shared" si="43"/>
        <v>26482873</v>
      </c>
      <c r="AA452" s="127">
        <f t="shared" si="43"/>
        <v>29613970</v>
      </c>
      <c r="AB452" s="127">
        <f t="shared" si="43"/>
        <v>3131097</v>
      </c>
      <c r="AC452" s="127">
        <f t="shared" si="43"/>
        <v>803899</v>
      </c>
      <c r="AD452" s="127">
        <f t="shared" si="43"/>
        <v>1015335</v>
      </c>
      <c r="AE452" s="127">
        <f t="shared" si="43"/>
        <v>414531</v>
      </c>
      <c r="AF452" s="127">
        <f t="shared" si="43"/>
        <v>1487323</v>
      </c>
      <c r="AG452" s="127">
        <f t="shared" si="43"/>
        <v>86037</v>
      </c>
      <c r="AH452" s="127">
        <f t="shared" si="43"/>
        <v>143486</v>
      </c>
      <c r="AI452" s="128">
        <f t="shared" si="43"/>
        <v>914416</v>
      </c>
    </row>
    <row r="453" spans="1:35" ht="15.6" thickTop="1" x14ac:dyDescent="0.25"/>
    <row r="454" spans="1:35" x14ac:dyDescent="0.25">
      <c r="B454" t="s">
        <v>942</v>
      </c>
    </row>
    <row r="455" spans="1:35" x14ac:dyDescent="0.25">
      <c r="B455" t="s">
        <v>948</v>
      </c>
    </row>
  </sheetData>
  <sortState ref="A20:AC464">
    <sortCondition ref="B20:B464"/>
  </sortState>
  <mergeCells count="10">
    <mergeCell ref="C1:Z1"/>
    <mergeCell ref="AC1:AI1"/>
    <mergeCell ref="D3:R3"/>
    <mergeCell ref="S3:Z3"/>
    <mergeCell ref="AC3:AI3"/>
    <mergeCell ref="S4:Z4"/>
    <mergeCell ref="S5:Z5"/>
    <mergeCell ref="D4:P4"/>
    <mergeCell ref="Q5:R5"/>
    <mergeCell ref="D5:P5"/>
  </mergeCells>
  <dataValidations count="3">
    <dataValidation operator="greaterThanOrEqual" allowBlank="1" showInputMessage="1" showErrorMessage="1" errorTitle="Invalid Number" error="This cell should be nil or a positive whole number. Please correct." sqref="U290 X141 U318 U44 U316 U350 W350"/>
    <dataValidation allowBlank="1" showInputMessage="1" showErrorMessage="1" errorTitle="Invalid Number" error="This cell should be nil or a positive whole number. Please correct." sqref="V44"/>
    <dataValidation type="whole" operator="greaterThanOrEqual" allowBlank="1" showInputMessage="1" showErrorMessage="1" errorTitle="Invalid Number" error="This cell should be nil or a positive whole number. Please correct." sqref="J248:L248">
      <formula1>0</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C84015F8-9A4E-4F4D-899D-CBD0614A3007}">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Front page</vt:lpstr>
      <vt:lpstr>LA drop down</vt:lpstr>
      <vt:lpstr>Data</vt:lpstr>
    </vt:vector>
  </TitlesOfParts>
  <Company>Department for Communities and Local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Ritis Haria</dc:creator>
  <cp:lastModifiedBy>Runa Chatterjee</cp:lastModifiedBy>
  <cp:lastPrinted>2014-12-08T08:41:04Z</cp:lastPrinted>
  <dcterms:created xsi:type="dcterms:W3CDTF">2014-09-17T12:38:44Z</dcterms:created>
  <dcterms:modified xsi:type="dcterms:W3CDTF">2015-01-19T14:13:24Z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bd7a4ed6-7056-4210-b4d3-a5ebf14abe54</vt:lpwstr>
  </property>
  <property fmtid="{D5CDD505-2E9C-101B-9397-08002B2CF9AE}" pid="3" name="bjSaver">
    <vt:lpwstr>noELTqUbtBa7x+dFyAWxNlXhq2ELk6AM</vt:lpwstr>
  </property>
  <property fmtid="{D5CDD505-2E9C-101B-9397-08002B2CF9AE}" pid="4" name="bjDocumentSecurityLabel">
    <vt:lpwstr>No Marking</vt:lpwstr>
  </property>
</Properties>
</file>