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owler\Desktop\"/>
    </mc:Choice>
  </mc:AlternateContent>
  <xr:revisionPtr revIDLastSave="0" documentId="8_{4FF3CC6D-A22C-4525-A97A-E85E8DC0441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tandard Permit GRA1" sheetId="1" r:id="rId1"/>
  </sheets>
  <definedNames>
    <definedName name="Z_25AA6CD0_9932_4F06_AAC2_0610F046A3AF_.wvu.Cols" localSheetId="0" hidden="1">'Standard Permit GRA1'!$A:$A</definedName>
    <definedName name="Z_25AA6CD0_9932_4F06_AAC2_0610F046A3AF_.wvu.Rows" localSheetId="0" hidden="1">'Standard Permit GRA1'!$60:$93</definedName>
    <definedName name="Z_3560456D_84AD_D446_8951_7D918DAFD991_.wvu.Cols" localSheetId="0" hidden="1">'Standard Permit GRA1'!$A:$A</definedName>
    <definedName name="Z_3560456D_84AD_D446_8951_7D918DAFD991_.wvu.Rows" localSheetId="0" hidden="1">'Standard Permit GRA1'!$60:$93</definedName>
    <definedName name="Z_3E46E2F1_616C_45F4_8BF3_A68462547041_.wvu.Cols" localSheetId="0" hidden="1">'Standard Permit GRA1'!$A:$A</definedName>
    <definedName name="Z_3E46E2F1_616C_45F4_8BF3_A68462547041_.wvu.Rows" localSheetId="0" hidden="1">'Standard Permit GRA1'!$60:$93</definedName>
    <definedName name="Z_ABD6B07F_0B04_4A51_A497_C44E1A8CC181_.wvu.Cols" localSheetId="0" hidden="1">'Standard Permit GRA1'!$A:$A</definedName>
    <definedName name="Z_ABD6B07F_0B04_4A51_A497_C44E1A8CC181_.wvu.Rows" localSheetId="0" hidden="1">'Standard Permit GRA1'!$60:$93</definedName>
  </definedNames>
  <calcPr calcId="191029"/>
  <customWorkbookViews>
    <customWorkbookView name="Fowler, Rebecca - Personal View" guid="{3E46E2F1-616C-45F4-8BF3-A68462547041}" mergeInterval="0" personalView="1" maximized="1" xWindow="-8" yWindow="-8" windowWidth="1936" windowHeight="1056" activeSheetId="1"/>
    <customWorkbookView name="CBower - Personal View" guid="{25AA6CD0-9932-4F06-AAC2-0610F046A3AF}" mergeInterval="0" personalView="1" maximized="1" xWindow="1" yWindow="1" windowWidth="1362" windowHeight="491" activeSheetId="1"/>
    <customWorkbookView name="colson amy User - Personal View" guid="{3560456D-84AD-D446-8951-7D918DAFD991}" mergeInterval="0" personalView="1" xWindow="-12" yWindow="101" windowWidth="1288" windowHeight="640" activeSheetId="1" showStatusbar="0"/>
    <customWorkbookView name="rwheadon - Personal View" guid="{ABD6B07F-0B04-4A51-A497-C44E1A8CC181}" mergeInterval="0" personalView="1" maximized="1" xWindow="1" yWindow="1" windowWidth="1276" windowHeight="57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0" i="1" l="1"/>
  <c r="I70" i="1"/>
  <c r="J70" i="1" s="1"/>
  <c r="K70" i="1" s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J78" i="1" s="1"/>
  <c r="K78" i="1" s="1"/>
  <c r="H79" i="1"/>
  <c r="I79" i="1"/>
  <c r="H80" i="1"/>
  <c r="I80" i="1"/>
  <c r="J80" i="1" s="1"/>
  <c r="K80" i="1" s="1"/>
  <c r="H81" i="1"/>
  <c r="I81" i="1"/>
  <c r="H82" i="1"/>
  <c r="I82" i="1"/>
  <c r="J82" i="1" s="1"/>
  <c r="K82" i="1" s="1"/>
  <c r="H83" i="1"/>
  <c r="I83" i="1"/>
  <c r="H84" i="1"/>
  <c r="I84" i="1"/>
  <c r="J84" i="1" s="1"/>
  <c r="K84" i="1" s="1"/>
  <c r="H85" i="1"/>
  <c r="I85" i="1"/>
  <c r="H86" i="1"/>
  <c r="I86" i="1"/>
  <c r="J86" i="1" s="1"/>
  <c r="K86" i="1" s="1"/>
  <c r="H87" i="1"/>
  <c r="I87" i="1"/>
  <c r="H88" i="1"/>
  <c r="I88" i="1"/>
  <c r="J88" i="1" s="1"/>
  <c r="K88" i="1" s="1"/>
  <c r="H89" i="1"/>
  <c r="I89" i="1"/>
  <c r="J87" i="1" l="1"/>
  <c r="K87" i="1" s="1"/>
  <c r="J85" i="1"/>
  <c r="K85" i="1" s="1"/>
  <c r="J83" i="1"/>
  <c r="K83" i="1" s="1"/>
  <c r="J81" i="1"/>
  <c r="K81" i="1" s="1"/>
  <c r="J79" i="1"/>
  <c r="K79" i="1" s="1"/>
  <c r="J71" i="1"/>
  <c r="K71" i="1" s="1"/>
  <c r="J75" i="1"/>
  <c r="K75" i="1" s="1"/>
  <c r="J76" i="1"/>
  <c r="K76" i="1" s="1"/>
  <c r="J74" i="1"/>
  <c r="K74" i="1" s="1"/>
  <c r="J72" i="1"/>
  <c r="K72" i="1" s="1"/>
  <c r="J89" i="1"/>
  <c r="K89" i="1" s="1"/>
  <c r="J77" i="1"/>
  <c r="K77" i="1" s="1"/>
  <c r="J73" i="1"/>
  <c r="K7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Roger Yearsley</author>
  </authors>
  <commentList>
    <comment ref="B39" authorId="0" guid="{223BC2FC-FFAB-4592-95FE-8CD2BC3BC8A9}" shapeId="0" xr:uid="{00000000-0006-0000-0000-000001000000}">
      <text>
        <r>
          <rPr>
            <b/>
            <sz val="9"/>
            <color indexed="81"/>
            <rFont val="Tahoma"/>
            <charset val="1"/>
          </rPr>
          <t xml:space="preserve">Receptors </t>
        </r>
        <r>
          <rPr>
            <sz val="9"/>
            <color indexed="81"/>
            <rFont val="Tahoma"/>
            <charset val="1"/>
          </rPr>
          <t>to consider should include: atmosphere, land, surface waters, groundwater, humans, wildlife and their habitats. A single receptor may be at risk from several different sources and all must be addressed.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9" authorId="0" guid="{4595C6F4-123E-4D11-9F43-FE5227D4C942}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The </t>
        </r>
        <r>
          <rPr>
            <b/>
            <sz val="9"/>
            <color indexed="81"/>
            <rFont val="Tahoma"/>
            <charset val="1"/>
          </rPr>
          <t>Source</t>
        </r>
        <r>
          <rPr>
            <sz val="9"/>
            <color indexed="81"/>
            <rFont val="Tahoma"/>
            <charset val="1"/>
          </rPr>
          <t xml:space="preserve"> of hazard will be the activity or operation taking place for which a particular hazard may arise.</t>
        </r>
      </text>
    </comment>
    <comment ref="D39" authorId="0" guid="{BEE7E282-783D-4CB6-AE22-078C9B3E4A74}" shapeId="0" xr:uid="{00000000-0006-0000-0000-000003000000}">
      <text>
        <r>
          <rPr>
            <b/>
            <sz val="9"/>
            <color indexed="81"/>
            <rFont val="Tahoma"/>
            <charset val="1"/>
          </rPr>
          <t xml:space="preserve">Harm </t>
        </r>
        <r>
          <rPr>
            <sz val="9"/>
            <color indexed="81"/>
            <rFont val="Tahoma"/>
            <charset val="1"/>
          </rPr>
          <t>may arise when a specific hazard is realised.</t>
        </r>
      </text>
    </comment>
    <comment ref="E39" authorId="0" guid="{036CEEF7-B08B-4D7A-B7C7-B0A5A045BB67}" shapeId="0" xr:uid="{00000000-0006-0000-0000-000004000000}">
      <text>
        <r>
          <rPr>
            <b/>
            <sz val="9"/>
            <color indexed="81"/>
            <rFont val="Tahoma"/>
            <charset val="1"/>
          </rPr>
          <t>Pathways</t>
        </r>
        <r>
          <rPr>
            <sz val="9"/>
            <color indexed="81"/>
            <rFont val="Tahoma"/>
            <charset val="1"/>
          </rPr>
          <t xml:space="preserve"> are the routes or means by which defined hazards may potentially realise their consequences at the receptors.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9" authorId="0" guid="{565148AB-276E-4E54-BBA1-2F463D0516DC}" shapeId="0" xr:uid="{00000000-0006-0000-0000-000005000000}">
      <text>
        <r>
          <rPr>
            <b/>
            <sz val="9"/>
            <color indexed="81"/>
            <rFont val="Tahoma"/>
            <charset val="1"/>
          </rPr>
          <t>Probability of  exposure</t>
        </r>
        <r>
          <rPr>
            <sz val="9"/>
            <color indexed="81"/>
            <rFont val="Tahoma"/>
            <charset val="1"/>
          </rPr>
          <t xml:space="preserve"> is the likelihood of the receptors being exposed to the hazard.  Example definitions:
</t>
        </r>
        <r>
          <rPr>
            <b/>
            <sz val="9"/>
            <color indexed="81"/>
            <rFont val="Tahoma"/>
            <charset val="1"/>
          </rPr>
          <t xml:space="preserve">High </t>
        </r>
        <r>
          <rPr>
            <sz val="9"/>
            <color indexed="81"/>
            <rFont val="Tahoma"/>
            <charset val="1"/>
          </rPr>
          <t xml:space="preserve">– exposure is probable: direct exposure likely with no / few barriers between hazard source and receptor;
</t>
        </r>
        <r>
          <rPr>
            <b/>
            <sz val="9"/>
            <color indexed="81"/>
            <rFont val="Tahoma"/>
            <charset val="1"/>
          </rPr>
          <t>Medium</t>
        </r>
        <r>
          <rPr>
            <sz val="9"/>
            <color indexed="81"/>
            <rFont val="Tahoma"/>
            <charset val="1"/>
          </rPr>
          <t xml:space="preserve">  – exposure is fairly probable: feasible exposure possible - barriers to exposure less controllable;
</t>
        </r>
        <r>
          <rPr>
            <b/>
            <sz val="9"/>
            <color indexed="81"/>
            <rFont val="Tahoma"/>
            <charset val="1"/>
          </rPr>
          <t>Low</t>
        </r>
        <r>
          <rPr>
            <sz val="9"/>
            <color indexed="81"/>
            <rFont val="Tahoma"/>
            <charset val="1"/>
          </rPr>
          <t xml:space="preserve"> – exposure is unlikely: several barriers exist between hazards source and receptors to mitigate against exposure:
</t>
        </r>
        <r>
          <rPr>
            <b/>
            <sz val="9"/>
            <color indexed="81"/>
            <rFont val="Tahoma"/>
            <charset val="1"/>
          </rPr>
          <t xml:space="preserve">Very Low </t>
        </r>
        <r>
          <rPr>
            <sz val="9"/>
            <color indexed="81"/>
            <rFont val="Tahoma"/>
            <charset val="1"/>
          </rPr>
          <t>– exposure is very unlikely: effective, multiple barriers in place to mitigate against exposure.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9" authorId="0" guid="{25E15442-B232-48C6-9FDA-05D9D5E88B30}" shapeId="0" xr:uid="{00000000-0006-0000-0000-000006000000}">
      <text>
        <r>
          <rPr>
            <sz val="9"/>
            <color indexed="81"/>
            <rFont val="Tahoma"/>
            <charset val="1"/>
          </rPr>
          <t xml:space="preserve">The </t>
        </r>
        <r>
          <rPr>
            <b/>
            <sz val="9"/>
            <color indexed="81"/>
            <rFont val="Tahoma"/>
            <charset val="1"/>
          </rPr>
          <t xml:space="preserve">consequences </t>
        </r>
        <r>
          <rPr>
            <sz val="9"/>
            <color indexed="81"/>
            <rFont val="Tahoma"/>
            <charset val="1"/>
          </rPr>
          <t>of a hazard being realised may be actual or potential harm.  
This will include be on a high/medium/low/very low score using attributes and scaling to consider 'harm'.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9" authorId="0" guid="{A6AA20D7-4E5F-459E-A646-E9F6941BDFC4}" shapeId="0" xr:uid="{00000000-0006-0000-0000-000007000000}">
      <text>
        <r>
          <rPr>
            <b/>
            <sz val="9"/>
            <color indexed="81"/>
            <rFont val="Tahoma"/>
            <charset val="1"/>
          </rPr>
          <t>Magnitude of the risk</t>
        </r>
        <r>
          <rPr>
            <sz val="9"/>
            <color indexed="81"/>
            <rFont val="Tahoma"/>
            <charset val="1"/>
          </rPr>
          <t xml:space="preserve"> is determined by combining the probability with the magnitude of the potential consequences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charset val="1"/>
          </rPr>
          <t>High risks</t>
        </r>
        <r>
          <rPr>
            <sz val="9"/>
            <color indexed="81"/>
            <rFont val="Tahoma"/>
            <charset val="1"/>
          </rPr>
          <t xml:space="preserve"> require additional assessment and active management
</t>
        </r>
        <r>
          <rPr>
            <b/>
            <sz val="9"/>
            <color indexed="81"/>
            <rFont val="Tahoma"/>
            <charset val="1"/>
          </rPr>
          <t>Medium risks</t>
        </r>
        <r>
          <rPr>
            <sz val="9"/>
            <color indexed="81"/>
            <rFont val="Tahoma"/>
            <charset val="1"/>
          </rPr>
          <t xml:space="preserve"> require additional assessment and may require active management/monitoring 
</t>
        </r>
        <r>
          <rPr>
            <b/>
            <sz val="9"/>
            <color indexed="81"/>
            <rFont val="Tahoma"/>
            <charset val="1"/>
          </rPr>
          <t>Low and very low risks</t>
        </r>
        <r>
          <rPr>
            <sz val="9"/>
            <color indexed="81"/>
            <rFont val="Tahoma"/>
            <charset val="1"/>
          </rPr>
          <t xml:space="preserve"> require periodic review.</t>
        </r>
      </text>
    </comment>
    <comment ref="J39" authorId="0" guid="{15E9C3AE-773A-4D96-AFC2-727B59A06E5B}" shapeId="0" xr:uid="{00000000-0006-0000-0000-000008000000}">
      <text>
        <r>
          <rPr>
            <b/>
            <sz val="9"/>
            <color indexed="81"/>
            <rFont val="Tahoma"/>
            <charset val="1"/>
          </rPr>
          <t xml:space="preserve">Risk management </t>
        </r>
        <r>
          <rPr>
            <sz val="9"/>
            <color indexed="81"/>
            <rFont val="Tahoma"/>
            <charset val="1"/>
          </rPr>
          <t xml:space="preserve">involves breaking or limiting the source-pathway-receptor linkage to reduce risk.  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<sst xmlns="http://schemas.openxmlformats.org/spreadsheetml/2006/main" count="235" uniqueCount="148">
  <si>
    <t>On what did I base my judgement?</t>
  </si>
  <si>
    <t>How can I best manage the risk to reduce the magnitude?</t>
  </si>
  <si>
    <t>Very low</t>
  </si>
  <si>
    <t>Low</t>
  </si>
  <si>
    <t>Medium</t>
  </si>
  <si>
    <t>High</t>
  </si>
  <si>
    <t xml:space="preserve">Notes: </t>
  </si>
  <si>
    <t xml:space="preserve">Red triangle indicates comment containing supporting information </t>
  </si>
  <si>
    <t xml:space="preserve">Yellow columns contain drop down menus that allow automatic evaluation of risk in green column </t>
  </si>
  <si>
    <t>Parameter 1</t>
  </si>
  <si>
    <t>Parameter 2</t>
  </si>
  <si>
    <t>Parameter 3</t>
  </si>
  <si>
    <t>Action (by permitting)</t>
  </si>
  <si>
    <t>Applies to all potential locations.</t>
  </si>
  <si>
    <t>Environment Agency</t>
  </si>
  <si>
    <t>What is the magnitude of the risk after management? (This residual risk will be controlled by Compliance Assessment).</t>
  </si>
  <si>
    <t>Location of environmentally sensitive sites (km / m):</t>
  </si>
  <si>
    <t>Parameter 4</t>
  </si>
  <si>
    <t>Abbreviations:</t>
  </si>
  <si>
    <t>Local human population</t>
  </si>
  <si>
    <t>Nuisance, loss of amenity</t>
  </si>
  <si>
    <t>Odour</t>
  </si>
  <si>
    <t>Harm to human health, nuisance, loss of amenity</t>
  </si>
  <si>
    <t>Air transport and over land</t>
  </si>
  <si>
    <t>Pests (e.g. flies)</t>
  </si>
  <si>
    <t>Any</t>
  </si>
  <si>
    <t>Standard Facility:</t>
  </si>
  <si>
    <t>Local human population and local environment</t>
  </si>
  <si>
    <t>Direct physical contact</t>
  </si>
  <si>
    <t>The scope of the permit and associated rules is defined by the following risk criteria:</t>
  </si>
  <si>
    <t>SR - Standard Rule</t>
  </si>
  <si>
    <t xml:space="preserve">As above </t>
  </si>
  <si>
    <t>Air transport then deposition</t>
  </si>
  <si>
    <t>Air transport then inhalation.</t>
  </si>
  <si>
    <t>All on-site hazards: wastes; machinery and vehicles.</t>
  </si>
  <si>
    <t>Bodily injury</t>
  </si>
  <si>
    <t>Acute effects: oxygen depletion, fish kill and algal blooms</t>
  </si>
  <si>
    <t>Nuisance, loss of amenity, loss of sleep.</t>
  </si>
  <si>
    <t xml:space="preserve">Noise through the air and vibration through the ground. </t>
  </si>
  <si>
    <t>Local residents often sensitive to noise and vibration</t>
  </si>
  <si>
    <t>Local human population and / or livestock after gaining unauthorised access to the waste operation</t>
  </si>
  <si>
    <t>Local human population and local environment.</t>
  </si>
  <si>
    <t xml:space="preserve">Protected sites -  European sites and SSSIs  </t>
  </si>
  <si>
    <t>As above</t>
  </si>
  <si>
    <t>Harm to human health - respiratory irritation and illness.</t>
  </si>
  <si>
    <t xml:space="preserve">Waste operations may cause harm to and deterioration of nature conservation sites. </t>
  </si>
  <si>
    <t>Location:</t>
  </si>
  <si>
    <t>Risk assessment carried out by:</t>
  </si>
  <si>
    <t>Date:</t>
  </si>
  <si>
    <t>Data and information</t>
  </si>
  <si>
    <t>Judgement</t>
  </si>
  <si>
    <t>Receptor</t>
  </si>
  <si>
    <t>Source</t>
  </si>
  <si>
    <t>Harm</t>
  </si>
  <si>
    <t>Pathway</t>
  </si>
  <si>
    <t>Probability of exposure</t>
  </si>
  <si>
    <t>Consequence</t>
  </si>
  <si>
    <t>Magnitude of risk</t>
  </si>
  <si>
    <t>Justification for magnitude</t>
  </si>
  <si>
    <t>Risk management</t>
  </si>
  <si>
    <t>Residual risk</t>
  </si>
  <si>
    <t>What is at risk?           What do I wish to protect?</t>
  </si>
  <si>
    <t>What is the agent or process with potential to cause harm?</t>
  </si>
  <si>
    <t>What are the harmful consequences if things go wrong?</t>
  </si>
  <si>
    <t>How  might the receptor come into contact with the source?</t>
  </si>
  <si>
    <t>How likely is this contact?</t>
  </si>
  <si>
    <t>How severe will the consequences be if this occurs?</t>
  </si>
  <si>
    <t>What is the overall magnitude of the risk?</t>
  </si>
  <si>
    <t>Noise and vibration</t>
  </si>
  <si>
    <t>Arson and / or vandalism causing the release of polluting materials to air (smoke or fumes), water or land.</t>
  </si>
  <si>
    <t xml:space="preserve">Respiratory irritation, illness and nuisance to local population.  Injury to staff, firefighters or arsonists/vandals. Pollution of water or land. </t>
  </si>
  <si>
    <t>Air transport of smoke.  Spillages and contaminated firewater by direct run-off from site and via surface water drains and ditches.</t>
  </si>
  <si>
    <t>Parameter 5</t>
  </si>
  <si>
    <t>Accidental fire causing the release of polluting materials to air (smoke or fumes), water or land.</t>
  </si>
  <si>
    <t>Respiratory irritation, illness and nuisance to local population.  Injury to staff or firefighters. Pollution of water or land.</t>
  </si>
  <si>
    <t>As above.</t>
  </si>
  <si>
    <t>Harm to protected site through toxic contamination, nutrient enrichment, smothering, disturbance, predation etc.</t>
  </si>
  <si>
    <t>All surface waters close to and downstream of site.</t>
  </si>
  <si>
    <t>Local residents often sensitive to dust.</t>
  </si>
  <si>
    <t>Parameter 8</t>
  </si>
  <si>
    <t>Parameter 9</t>
  </si>
  <si>
    <t>Although some permitted waste types are hazardous and some are flammable,  a medium magnitude risk is estimated.</t>
  </si>
  <si>
    <t>Parameter 7</t>
  </si>
  <si>
    <t>Local residents often sensitive to odour.</t>
  </si>
  <si>
    <t>Although permitted waste types include some hazardous liquids a low magnitude risk is estimated.</t>
  </si>
  <si>
    <t>SR - emissions shall be free from odour….  SR - The operator shall maintain and implement an odour management plan.</t>
  </si>
  <si>
    <t xml:space="preserve">SR (emissions of substances not controlled by emission limits) - emissions of substances .... shall not cause pollution…., with appropriate measures: </t>
  </si>
  <si>
    <t>Permitted waste types - Clinical &amp; Healthcare Waste</t>
  </si>
  <si>
    <t>All waste shall be stored on an impermeable surface with sealed drainage system.</t>
  </si>
  <si>
    <t>all storage in a building…or within sealed containers…. on an impermeable surface with sealed drainage system;</t>
  </si>
  <si>
    <t>separate storage of cytotoxics, waste medicines, sharps etc;  refrigerated storage of body parts….; etc</t>
  </si>
  <si>
    <t>Although some permitted waste types are hazardous,  a medium magnitude risk is estimated.</t>
  </si>
  <si>
    <t xml:space="preserve">Permitted wastes include infectious materials and may attract pests. </t>
  </si>
  <si>
    <t>Risk of accidental combustion of waste is low.</t>
  </si>
  <si>
    <t xml:space="preserve">Parameter 6 </t>
  </si>
  <si>
    <t xml:space="preserve">STAATT - State and Territorial Association on Alternative Treatment Technologies </t>
  </si>
  <si>
    <t>all treatment in a building… on an impermeable surface with sealed drainage system;</t>
  </si>
  <si>
    <t xml:space="preserve">SR - maximum hazardous waste storage 2 tonnes. SR (emissions of substances not controlled by emission limits) all waste is in bags or containers so any spillage is likely to be small and detected quickly. SR - All liquids shall be provided with secondary containment.... (applies to wastes and non- wastes such as fuels).  </t>
    <phoneticPr fontId="0" type="noConversion"/>
  </si>
  <si>
    <t>As above.</t>
    <phoneticPr fontId="0" type="noConversion"/>
  </si>
  <si>
    <t>Permitted activities - The storage and treatment of waste (D15, D9, R4, R13, D14)</t>
    <phoneticPr fontId="0" type="noConversion"/>
  </si>
  <si>
    <t>Quantity of waste accepted at the facility: &lt;100 tonnes per annum, including</t>
    <phoneticPr fontId="0" type="noConversion"/>
  </si>
  <si>
    <t>a maximum 2 tonnes per day of hazardous waste.</t>
    <phoneticPr fontId="0" type="noConversion"/>
  </si>
  <si>
    <t>The quantity of hazardous waste stored at the facility shall be less than 2 tonnes.</t>
    <phoneticPr fontId="0" type="noConversion"/>
  </si>
  <si>
    <t>The treatment of hazardous waste for disposal shall not exceed 2 tonnes per day.</t>
    <phoneticPr fontId="0" type="noConversion"/>
  </si>
  <si>
    <t>N/A</t>
    <phoneticPr fontId="0" type="noConversion"/>
  </si>
  <si>
    <t>As above. SR - management system (will include fire and spillages).</t>
  </si>
  <si>
    <t>As above (excluding comments on access to waste). Permitted activities do not include the burning of waste.</t>
  </si>
  <si>
    <t>People in building and local human population</t>
  </si>
  <si>
    <t>Treatment activities are unlikely to cause releases.</t>
  </si>
  <si>
    <t>Nuisance - dust on clothing etc.</t>
  </si>
  <si>
    <t>These are small units with no significent source of noise or vibration. 
SR - emissions shall be free from noise and vibration......  SR (if required) - noise and vibration management plan.</t>
  </si>
  <si>
    <t>Spillage of liquids, leakage from waste</t>
  </si>
  <si>
    <t>Via drains.</t>
  </si>
  <si>
    <t>Nil</t>
  </si>
  <si>
    <t>Via unit vent to air or drains</t>
  </si>
  <si>
    <t xml:space="preserve">All waste shall be stored in a room within a building. </t>
  </si>
  <si>
    <t>The treatment of waste shall take place within a room in a building on an impermeable surface with sealed drainage system.</t>
  </si>
  <si>
    <t>No direct routes to controlled waters or groundwater.</t>
  </si>
  <si>
    <t>Draft generic risk assessment for standard rules set number SR2013 No 1.</t>
  </si>
  <si>
    <t>People in nearby buildings and local human population</t>
  </si>
  <si>
    <t>Waste treatment must take place within a room in a building and achieve STAATT Level III. SR (emissions of substances not controlled by emission limits). SR (if required) - emissions management plan.</t>
  </si>
  <si>
    <t>People in building</t>
  </si>
  <si>
    <t>Releases of infectious micro-organisms (bioaerosols) and particulate matter (dusts) from waste containers to atmosphere. There is potential for exposure if anyone is resident or working close to the room holding a unit</t>
  </si>
  <si>
    <t>Failure of pressure vessel</t>
  </si>
  <si>
    <t>Harm to human health - injury, infection, respiratory irritation and illness.</t>
  </si>
  <si>
    <t xml:space="preserve">Overpressure protection on the device; instrumentation to prevent overheating; operator instructions and training </t>
  </si>
  <si>
    <t xml:space="preserve">Engineering and operational systems to protect vessels against overpressure </t>
  </si>
  <si>
    <t>Spillage or containment failure</t>
  </si>
  <si>
    <t>Chemicals used for clinical waste treatment</t>
  </si>
  <si>
    <t>Incorrect use of source</t>
  </si>
  <si>
    <t xml:space="preserve">Safe working practices </t>
  </si>
  <si>
    <t>The materials will be treated before any handling.</t>
  </si>
  <si>
    <t>Release of treatment chemicals directly or by emission from the unit vent</t>
  </si>
  <si>
    <t>Mechanical safeguards on the source.
monitoring of emissions employed as agreed with the EA where relevant.</t>
  </si>
  <si>
    <t>Standards for use of radiation sources</t>
  </si>
  <si>
    <t xml:space="preserve">Use of techniques to render materials unrecognisable </t>
  </si>
  <si>
    <t>Direct contact with or dispersal of the materials</t>
  </si>
  <si>
    <t xml:space="preserve">Releases of infectious micro-organisms (bioaerosols) or particulate matter (dusts) from a unit to atmosphere. </t>
  </si>
  <si>
    <t>Waste Operation: Small Scale Clinical Waste &amp; Healthcare Waste Treatment</t>
  </si>
  <si>
    <t>Irradiation including microwaves</t>
  </si>
  <si>
    <t>Harm to human health (various)</t>
  </si>
  <si>
    <t>Incorrect use of equipment or equipment failure</t>
  </si>
  <si>
    <t xml:space="preserve">Wastes will be in the containers used to collect them. </t>
  </si>
  <si>
    <t>Waste is only accepted in bags or containers. Reusable containers require disinfection before leaving site. Site surfaces and static containers require periodic disinfection. Waste treatment must take place within a room in a building. SR (emissions of substances not controlled by emission limits). SR (if required) - emissions management plan.</t>
  </si>
  <si>
    <t>Use of the chemicals will have been established in trials, approved by EA &amp; covered by COSHH.
monitoring of emissions employed as agreed with the EA where relevant.</t>
  </si>
  <si>
    <t>SR - activities shall be managed and operated in accordance with a management system (will include site security measures to prevent unauthorised access). Access to hazardous wastes restricted by SR - maximum waste storage is limited to 3 days throughput, SR (emissions of substances not controlled by emission limits) and SR - All liquids shall be provided with secondary containment.... (applies to wastes and non- wastes such as fuels).</t>
  </si>
  <si>
    <t>This publication was withdrawn on 23 November 2021.</t>
  </si>
  <si>
    <t>Operators storing and repackaging healthcare waste, photographic and chemical wastes from healthcare premises and similar municipal wastes at a named location can use SR2008 No 24: standard rules for transfer of healthcare waste, version 7 published 23 November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</si>
</sst>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</font>
    <font>
      <b/>
      <sz val="14"/>
      <name val="Arial"/>
    </font>
    <font>
      <b/>
      <sz val="10"/>
      <name val="Arial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Border="1"/>
    <xf numFmtId="0" fontId="0" fillId="0" borderId="1" xfId="0" applyBorder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8" xfId="0" applyFill="1" applyBorder="1"/>
    <xf numFmtId="0" fontId="0" fillId="0" borderId="0" xfId="0" applyFill="1" applyBorder="1"/>
    <xf numFmtId="0" fontId="0" fillId="0" borderId="0" xfId="0" applyFill="1"/>
    <xf numFmtId="0" fontId="0" fillId="2" borderId="9" xfId="0" applyFill="1" applyBorder="1" applyAlignment="1">
      <alignment horizontal="centerContinuous" vertical="top"/>
    </xf>
    <xf numFmtId="0" fontId="2" fillId="2" borderId="10" xfId="0" applyFont="1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0" fontId="3" fillId="0" borderId="0" xfId="0" applyFont="1"/>
    <xf numFmtId="0" fontId="6" fillId="0" borderId="0" xfId="0" applyFont="1"/>
    <xf numFmtId="0" fontId="0" fillId="3" borderId="0" xfId="0" applyFill="1" applyBorder="1"/>
    <xf numFmtId="0" fontId="0" fillId="4" borderId="0" xfId="0" applyFill="1" applyBorder="1"/>
    <xf numFmtId="0" fontId="0" fillId="4" borderId="0" xfId="0" applyFill="1"/>
    <xf numFmtId="0" fontId="0" fillId="5" borderId="0" xfId="0" applyFill="1" applyBorder="1"/>
    <xf numFmtId="0" fontId="0" fillId="5" borderId="0" xfId="0" applyFill="1"/>
    <xf numFmtId="0" fontId="0" fillId="6" borderId="0" xfId="0" applyFill="1" applyBorder="1"/>
    <xf numFmtId="0" fontId="0" fillId="6" borderId="0" xfId="0" applyFill="1"/>
    <xf numFmtId="2" fontId="0" fillId="0" borderId="0" xfId="0" applyNumberFormat="1" applyBorder="1"/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>
      <alignment horizontal="center" vertical="top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7" borderId="0" xfId="0" applyFill="1" applyProtection="1"/>
    <xf numFmtId="0" fontId="0" fillId="7" borderId="15" xfId="0" applyFill="1" applyBorder="1" applyProtection="1"/>
    <xf numFmtId="0" fontId="0" fillId="7" borderId="16" xfId="0" applyFill="1" applyBorder="1" applyProtection="1"/>
    <xf numFmtId="0" fontId="0" fillId="7" borderId="0" xfId="0" applyFill="1" applyBorder="1" applyProtection="1"/>
    <xf numFmtId="0" fontId="2" fillId="7" borderId="0" xfId="0" applyFont="1" applyFill="1" applyProtection="1"/>
    <xf numFmtId="0" fontId="2" fillId="7" borderId="0" xfId="0" applyFont="1" applyFill="1" applyBorder="1" applyProtection="1"/>
    <xf numFmtId="0" fontId="3" fillId="7" borderId="0" xfId="0" applyFont="1" applyFill="1" applyProtection="1"/>
    <xf numFmtId="0" fontId="3" fillId="7" borderId="0" xfId="0" applyFont="1" applyFill="1" applyBorder="1" applyProtection="1"/>
    <xf numFmtId="0" fontId="5" fillId="7" borderId="0" xfId="0" applyFont="1" applyFill="1" applyBorder="1" applyProtection="1"/>
    <xf numFmtId="0" fontId="4" fillId="7" borderId="0" xfId="0" applyFont="1" applyFill="1" applyBorder="1" applyProtection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Protection="1"/>
    <xf numFmtId="0" fontId="0" fillId="0" borderId="0" xfId="0" applyFill="1" applyBorder="1" applyProtection="1"/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0" fontId="0" fillId="5" borderId="17" xfId="0" applyFill="1" applyBorder="1" applyAlignment="1" applyProtection="1">
      <alignment vertical="top" wrapText="1"/>
      <protection locked="0"/>
    </xf>
    <xf numFmtId="0" fontId="0" fillId="5" borderId="18" xfId="0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vertical="top" wrapText="1"/>
    </xf>
    <xf numFmtId="0" fontId="0" fillId="0" borderId="0" xfId="0" applyBorder="1" applyAlignment="1" applyProtection="1">
      <alignment vertical="top" wrapText="1"/>
      <protection locked="0"/>
    </xf>
    <xf numFmtId="0" fontId="0" fillId="5" borderId="21" xfId="0" applyFill="1" applyBorder="1" applyAlignment="1" applyProtection="1">
      <alignment vertical="top" wrapText="1"/>
      <protection locked="0"/>
    </xf>
    <xf numFmtId="0" fontId="1" fillId="8" borderId="6" xfId="0" applyFont="1" applyFill="1" applyBorder="1" applyAlignment="1" applyProtection="1">
      <alignment vertical="top" wrapText="1"/>
      <protection locked="0"/>
    </xf>
    <xf numFmtId="0" fontId="0" fillId="5" borderId="17" xfId="0" applyNumberFormat="1" applyFill="1" applyBorder="1" applyAlignment="1" applyProtection="1">
      <alignment vertical="top" wrapText="1"/>
      <protection locked="0"/>
    </xf>
    <xf numFmtId="0" fontId="0" fillId="0" borderId="5" xfId="0" applyNumberFormat="1" applyBorder="1" applyAlignment="1" applyProtection="1">
      <alignment vertical="top" wrapText="1"/>
      <protection locked="0"/>
    </xf>
    <xf numFmtId="0" fontId="8" fillId="0" borderId="0" xfId="0" applyFont="1" applyAlignment="1">
      <alignment vertical="top"/>
    </xf>
    <xf numFmtId="0" fontId="8" fillId="0" borderId="0" xfId="0" applyFont="1" applyFill="1" applyBorder="1" applyProtection="1"/>
    <xf numFmtId="0" fontId="5" fillId="0" borderId="0" xfId="0" applyFont="1"/>
    <xf numFmtId="0" fontId="11" fillId="0" borderId="5" xfId="0" applyFont="1" applyBorder="1" applyAlignment="1" applyProtection="1">
      <alignment vertical="top" wrapText="1"/>
      <protection locked="0"/>
    </xf>
    <xf numFmtId="0" fontId="11" fillId="0" borderId="6" xfId="0" applyFont="1" applyBorder="1" applyAlignment="1" applyProtection="1">
      <alignment vertical="top" wrapText="1"/>
      <protection locked="0"/>
    </xf>
    <xf numFmtId="0" fontId="11" fillId="0" borderId="13" xfId="0" applyFont="1" applyBorder="1" applyAlignment="1" applyProtection="1">
      <alignment vertical="top" wrapText="1"/>
      <protection locked="0"/>
    </xf>
    <xf numFmtId="0" fontId="11" fillId="0" borderId="5" xfId="0" applyNumberFormat="1" applyFont="1" applyBorder="1" applyAlignment="1" applyProtection="1">
      <alignment vertical="top" wrapText="1"/>
      <protection locked="0"/>
    </xf>
    <xf numFmtId="0" fontId="11" fillId="0" borderId="7" xfId="0" applyFont="1" applyBorder="1" applyAlignment="1" applyProtection="1">
      <alignment vertical="top" wrapText="1"/>
      <protection locked="0"/>
    </xf>
    <xf numFmtId="0" fontId="12" fillId="8" borderId="6" xfId="0" applyFont="1" applyFill="1" applyBorder="1" applyAlignment="1" applyProtection="1">
      <alignment vertical="top" wrapText="1"/>
      <protection locked="0"/>
    </xf>
    <xf numFmtId="0" fontId="11" fillId="5" borderId="17" xfId="0" applyFont="1" applyFill="1" applyBorder="1" applyAlignment="1" applyProtection="1">
      <alignment vertical="top" wrapText="1"/>
      <protection locked="0"/>
    </xf>
    <xf numFmtId="0" fontId="11" fillId="0" borderId="5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>
      <alignment horizontal="centerContinuous" vertical="center"/>
    </xf>
    <xf numFmtId="0" fontId="1" fillId="3" borderId="13" xfId="0" applyFont="1" applyFill="1" applyBorder="1" applyAlignment="1">
      <alignment vertical="top" wrapText="1"/>
    </xf>
    <xf numFmtId="0" fontId="11" fillId="0" borderId="13" xfId="0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 applyProtection="1">
      <alignment vertical="top" wrapText="1"/>
      <protection locked="0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centerContinuous" vertical="center"/>
    </xf>
    <xf numFmtId="0" fontId="4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horizontal="center" vertical="top" wrapText="1"/>
    </xf>
    <xf numFmtId="0" fontId="0" fillId="0" borderId="26" xfId="0" applyFill="1" applyBorder="1" applyAlignment="1" applyProtection="1">
      <alignment vertical="top" wrapText="1"/>
      <protection locked="0"/>
    </xf>
    <xf numFmtId="0" fontId="11" fillId="0" borderId="2" xfId="0" applyFont="1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1" fillId="3" borderId="2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15" fontId="0" fillId="9" borderId="15" xfId="0" applyNumberForma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9" borderId="15" xfId="0" applyFill="1" applyBorder="1" applyAlignment="1" applyProtection="1">
      <alignment vertical="top" wrapText="1"/>
      <protection locked="0"/>
    </xf>
    <xf numFmtId="0" fontId="8" fillId="9" borderId="15" xfId="0" applyFont="1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9" borderId="16" xfId="0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9" Type="http://schemas.openxmlformats.org/officeDocument/2006/relationships/revisionLog" Target="revisionLog2.xml"/><Relationship Id="rId28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E1A706B-3B8D-453A-8392-A84C5D9D6693}" diskRevisions="1" revisionId="225" version="2">
  <header guid="{21AA6ED2-5F59-4B42-91D8-EAD695F55836}" dateTime="2014-09-17T07:55:40" maxSheetId="2" userName="rwheadon" r:id="rId28" minRId="212">
    <sheetIdMap count="1">
      <sheetId val="1"/>
    </sheetIdMap>
  </header>
  <header guid="{6E1A706B-3B8D-453A-8392-A84C5D9D6693}" dateTime="2021-11-22T14:11:40" maxSheetId="2" userName="Fowler, Rebecca" r:id="rId29" minRId="215" maxRId="22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12" sId="1" numFmtId="20">
    <oc r="F12">
      <v>41656</v>
    </oc>
    <nc r="F12">
      <v>41899</v>
    </nc>
  </rcc>
  <rcv guid="{ABD6B07F-0B04-4A51-A497-C44E1A8CC181}" action="delete"/>
  <rdn rId="0" localSheetId="1" customView="1" name="Z_ABD6B07F_0B04_4A51_A497_C44E1A8CC181_.wvu.Rows" hidden="1" oldHidden="1">
    <formula>'Standard Permit GRA1'!$59:$92</formula>
    <oldFormula>'Standard Permit GRA1'!$59:$92</oldFormula>
  </rdn>
  <rdn rId="0" localSheetId="1" customView="1" name="Z_ABD6B07F_0B04_4A51_A497_C44E1A8CC181_.wvu.Cols" hidden="1" oldHidden="1">
    <formula>'Standard Permit GRA1'!$A:$A</formula>
    <oldFormula>'Standard Permit GRA1'!$A:$A</oldFormula>
  </rdn>
  <rcv guid="{ABD6B07F-0B04-4A51-A497-C44E1A8CC181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215" sheetId="1" source="B2" destination="B1" sourceSheetId="1"/>
  <rrc rId="216" sId="1" ref="A2:XFD2" action="insertRow">
    <undo index="65535" exp="area" ref3D="1" dr="$A$59:$XFD$92" dn="Z_25AA6CD0_9932_4F06_AAC2_0610F046A3AF_.wvu.Rows" sId="1"/>
    <undo index="65535" exp="area" ref3D="1" dr="$A$1:$A$1048576" dn="Z_25AA6CD0_9932_4F06_AAC2_0610F046A3AF_.wvu.Cols" sId="1"/>
    <undo index="65535" exp="area" ref3D="1" dr="$A$1:$A$1048576" dn="Z_3560456D_84AD_D446_8951_7D918DAFD991_.wvu.Cols" sId="1"/>
    <undo index="65535" exp="area" ref3D="1" dr="$A$59:$XFD$92" dn="Z_ABD6B07F_0B04_4A51_A497_C44E1A8CC181_.wvu.Rows" sId="1"/>
    <undo index="65535" exp="area" ref3D="1" dr="$A$1:$A$1048576" dn="Z_ABD6B07F_0B04_4A51_A497_C44E1A8CC181_.wvu.Cols" sId="1"/>
    <undo index="65535" exp="area" ref3D="1" dr="$A$59:$XFD$92" dn="Z_3560456D_84AD_D446_8951_7D918DAFD991_.wvu.Rows" sId="1"/>
  </rrc>
  <rm rId="217" sheetId="1" source="B3" destination="B2" sourceSheetId="1">
    <rfmt sheetId="1" sqref="B2" start="0" length="0">
      <dxf>
        <font>
          <b/>
          <sz val="14"/>
          <color auto="1"/>
          <name val="Arial"/>
          <scheme val="none"/>
        </font>
      </dxf>
    </rfmt>
  </rm>
  <rcc rId="218" sId="1" xfDxf="1" dxf="1">
    <nc r="B3" t="inlineStr">
      <is>
        <t>Operators storing and repackaging healthcare waste, photographic and chemical wastes from healthcare premises and similar municipal wastes at a named location</t>
      </is>
    </nc>
  </rcc>
  <rcc rId="219" sId="1">
    <nc r="B3" t="inlineStr">
      <is>
        <t>Operators storing and repackaging healthcare waste, photographic and chemical wastes from healthcare premises and similar municipal wastes at a named location can use version 7 SR2008 No 24: standard rules for transfer of healthcare waste.</t>
      </is>
    </nc>
  </rcc>
  <rcc rId="220" sId="1" odxf="1" dxf="1">
    <nc r="B2" t="inlineStr">
      <is>
        <t>This publication was withdrawn on 23 November 2021.</t>
      </is>
    </nc>
    <ndxf>
      <font>
        <b/>
        <sz val="14"/>
        <color auto="1"/>
        <name val="Arial"/>
        <scheme val="none"/>
      </font>
    </ndxf>
  </rcc>
  <rcc rId="221" sId="1" odxf="1" dxf="1">
    <nc r="B3" t="inlineStr">
      <is>
        <t>Operators storing and repackaging healthcare waste, photographic and chemical wastes from healthcare premises and similar municipal wastes at a named location can use version 7 SR2008 No 24: standard rules for transfer of healthcare waste.</t>
      </is>
    </nc>
    <ndxf>
      <font>
        <b/>
        <sz val="14"/>
        <color auto="1"/>
        <name val="Arial"/>
        <scheme val="none"/>
      </font>
    </ndxf>
  </rcc>
  <rcc rId="222" sId="1">
    <nc r="B3" t="inlineStr">
      <is>
        <t>Operators storing and repackaging healthcare waste, photographic and chemical wastes from healthcare premises and similar municipal wastes at a named location can use SR2008 No 24: standard rules for transfer of healthcare waste, version 7.</t>
      </is>
    </nc>
  </rcc>
  <rcc rId="223" sId="1">
    <nc r="B3" t="inlineStr">
      <is>
        <t>Operators storing and repackaging healthcare waste, photographic and chemical wastes from healthcare premises and similar municipal wastes at a named location can use SR2008 No 24: standard rules for transfer of healthcare waste, version 7 published 23 November 2021.</t>
      </is>
    </nc>
  </rcc>
  <rdn rId="0" localSheetId="1" customView="1" name="Z_3E46E2F1_616C_45F4_8BF3_A68462547041_.wvu.Rows" hidden="1" oldHidden="1">
    <formula>'Standard Permit GRA1'!$60:$93</formula>
  </rdn>
  <rdn rId="0" localSheetId="1" customView="1" name="Z_3E46E2F1_616C_45F4_8BF3_A68462547041_.wvu.Cols" hidden="1" oldHidden="1">
    <formula>'Standard Permit GRA1'!$A:$A</formula>
  </rdn>
  <rcv guid="{3E46E2F1-616C-45F4-8BF3-A6846254704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7"/>
  <sheetViews>
    <sheetView tabSelected="1" topLeftCell="B1" zoomScale="90" zoomScaleNormal="70" workbookViewId="0">
      <selection activeCell="Q7" sqref="Q7"/>
    </sheetView>
  </sheetViews>
  <sheetFormatPr defaultColWidth="9.140625" defaultRowHeight="12.75" x14ac:dyDescent="0.2"/>
  <cols>
    <col min="1" max="1" width="8.7109375" hidden="1" customWidth="1"/>
    <col min="2" max="5" width="16.7109375" customWidth="1"/>
    <col min="6" max="6" width="11.7109375" customWidth="1"/>
    <col min="7" max="7" width="9.7109375" customWidth="1"/>
    <col min="8" max="8" width="11.28515625" customWidth="1"/>
    <col min="9" max="9" width="19" customWidth="1"/>
    <col min="10" max="10" width="20.28515625" customWidth="1"/>
    <col min="11" max="11" width="16.7109375" customWidth="1"/>
  </cols>
  <sheetData>
    <row r="1" spans="1:13" ht="18" x14ac:dyDescent="0.25">
      <c r="B1" s="62" t="s">
        <v>118</v>
      </c>
    </row>
    <row r="2" spans="1:13" ht="18" x14ac:dyDescent="0.25">
      <c r="B2" s="62" t="s">
        <v>146</v>
      </c>
    </row>
    <row r="3" spans="1:13" ht="18" x14ac:dyDescent="0.25">
      <c r="B3" s="62" t="s">
        <v>147</v>
      </c>
      <c r="C3" s="18"/>
      <c r="D3" s="18"/>
      <c r="E3" s="17"/>
    </row>
    <row r="4" spans="1:13" ht="12.75" customHeight="1" x14ac:dyDescent="0.25">
      <c r="B4" s="39"/>
      <c r="C4" s="39"/>
      <c r="D4" s="39"/>
      <c r="E4" s="41"/>
      <c r="F4" s="35"/>
      <c r="G4" s="35"/>
      <c r="H4" s="35"/>
      <c r="I4" s="35"/>
      <c r="J4" s="35"/>
      <c r="K4" s="35"/>
    </row>
    <row r="5" spans="1:13" ht="15.75" x14ac:dyDescent="0.25">
      <c r="B5" s="40" t="s">
        <v>26</v>
      </c>
      <c r="C5" s="40"/>
      <c r="D5" s="40"/>
      <c r="E5" s="42"/>
      <c r="F5" s="86" t="s">
        <v>138</v>
      </c>
      <c r="G5" s="86"/>
      <c r="H5" s="86"/>
      <c r="I5" s="86"/>
      <c r="J5" s="86"/>
      <c r="K5" s="36"/>
    </row>
    <row r="6" spans="1:13" ht="9.75" customHeight="1" x14ac:dyDescent="0.25">
      <c r="B6" s="40"/>
      <c r="C6" s="40"/>
      <c r="D6" s="40"/>
      <c r="E6" s="42"/>
      <c r="F6" s="38"/>
      <c r="G6" s="38"/>
      <c r="H6" s="35"/>
      <c r="I6" s="35"/>
      <c r="J6" s="35"/>
      <c r="K6" s="35"/>
    </row>
    <row r="7" spans="1:13" ht="15.75" x14ac:dyDescent="0.25">
      <c r="B7" s="40" t="s">
        <v>46</v>
      </c>
      <c r="C7" s="42"/>
      <c r="D7" s="42"/>
      <c r="E7" s="42"/>
      <c r="F7" s="86" t="s">
        <v>13</v>
      </c>
      <c r="G7" s="86"/>
      <c r="H7" s="86"/>
      <c r="I7" s="86"/>
      <c r="J7" s="86"/>
      <c r="K7" s="36"/>
    </row>
    <row r="8" spans="1:13" ht="9.75" customHeight="1" x14ac:dyDescent="0.25">
      <c r="B8" s="43"/>
      <c r="C8" s="38"/>
      <c r="D8" s="38"/>
      <c r="E8" s="38"/>
      <c r="F8" s="38"/>
      <c r="G8" s="38"/>
      <c r="H8" s="35"/>
      <c r="I8" s="35"/>
      <c r="J8" s="35"/>
      <c r="K8" s="35"/>
    </row>
    <row r="9" spans="1:13" ht="15.75" customHeight="1" x14ac:dyDescent="0.25">
      <c r="B9" s="40" t="s">
        <v>16</v>
      </c>
      <c r="C9" s="42"/>
      <c r="D9" s="42"/>
      <c r="E9" s="42"/>
      <c r="F9" s="87" t="s">
        <v>104</v>
      </c>
      <c r="G9" s="88"/>
      <c r="H9" s="88"/>
      <c r="I9" s="88"/>
      <c r="J9" s="88"/>
      <c r="K9" s="36"/>
    </row>
    <row r="10" spans="1:13" ht="10.5" customHeight="1" x14ac:dyDescent="0.2">
      <c r="B10" s="38"/>
      <c r="C10" s="38"/>
      <c r="D10" s="38"/>
      <c r="E10" s="38"/>
      <c r="F10" s="38"/>
      <c r="G10" s="38"/>
      <c r="H10" s="35"/>
      <c r="I10" s="35"/>
      <c r="J10" s="35"/>
      <c r="K10" s="35"/>
    </row>
    <row r="11" spans="1:13" ht="15.75" x14ac:dyDescent="0.25">
      <c r="B11" s="44" t="s">
        <v>47</v>
      </c>
      <c r="C11" s="38"/>
      <c r="D11" s="38"/>
      <c r="E11" s="38"/>
      <c r="F11" s="89" t="s">
        <v>14</v>
      </c>
      <c r="G11" s="89"/>
      <c r="H11" s="89"/>
      <c r="I11" s="89"/>
      <c r="J11" s="89"/>
      <c r="K11" s="37"/>
    </row>
    <row r="12" spans="1:13" ht="11.25" customHeight="1" x14ac:dyDescent="0.25">
      <c r="B12" s="44"/>
      <c r="C12" s="38"/>
      <c r="D12" s="38"/>
      <c r="E12" s="38"/>
      <c r="F12" s="38"/>
      <c r="G12" s="38"/>
      <c r="H12" s="39"/>
      <c r="I12" s="35"/>
      <c r="J12" s="35"/>
      <c r="K12" s="35"/>
    </row>
    <row r="13" spans="1:13" ht="15.75" x14ac:dyDescent="0.25">
      <c r="B13" s="40" t="s">
        <v>48</v>
      </c>
      <c r="C13" s="38"/>
      <c r="D13" s="38"/>
      <c r="E13" s="38"/>
      <c r="F13" s="84">
        <v>41899</v>
      </c>
      <c r="G13" s="85"/>
      <c r="H13" s="85"/>
      <c r="I13" s="85"/>
      <c r="J13" s="85"/>
      <c r="K13" s="36"/>
    </row>
    <row r="14" spans="1:13" ht="15.75" x14ac:dyDescent="0.25">
      <c r="B14" s="40"/>
      <c r="C14" s="38"/>
      <c r="D14" s="38"/>
      <c r="E14" s="38"/>
      <c r="F14" s="38"/>
      <c r="G14" s="38"/>
      <c r="H14" s="40"/>
      <c r="I14" s="38"/>
      <c r="J14" s="38"/>
      <c r="K14" s="38"/>
    </row>
    <row r="15" spans="1:13" ht="15.75" x14ac:dyDescent="0.25">
      <c r="A15" s="13"/>
      <c r="B15" s="47"/>
      <c r="C15" s="48" t="s">
        <v>29</v>
      </c>
      <c r="D15" s="48"/>
      <c r="E15" s="48"/>
      <c r="F15" s="48"/>
      <c r="G15" s="48"/>
      <c r="H15" s="47"/>
      <c r="I15" s="48"/>
      <c r="J15" s="48"/>
      <c r="K15" s="48"/>
      <c r="L15" s="13"/>
      <c r="M15" s="13"/>
    </row>
    <row r="16" spans="1:13" ht="15.75" x14ac:dyDescent="0.25">
      <c r="A16" s="13"/>
      <c r="B16" s="47"/>
      <c r="C16" t="s">
        <v>9</v>
      </c>
      <c r="D16" s="48" t="s">
        <v>99</v>
      </c>
      <c r="E16" s="48"/>
      <c r="F16" s="48"/>
      <c r="G16" s="48"/>
      <c r="H16" s="47"/>
      <c r="I16" s="48"/>
      <c r="J16" s="48"/>
      <c r="K16" s="48"/>
      <c r="L16" s="13"/>
      <c r="M16" s="13"/>
    </row>
    <row r="17" spans="1:13" x14ac:dyDescent="0.2">
      <c r="A17" s="13"/>
      <c r="C17" t="s">
        <v>10</v>
      </c>
      <c r="D17" t="s">
        <v>87</v>
      </c>
      <c r="K17" s="48"/>
      <c r="L17" s="13"/>
      <c r="M17" s="13"/>
    </row>
    <row r="18" spans="1:13" x14ac:dyDescent="0.2">
      <c r="A18" s="13"/>
      <c r="C18" t="s">
        <v>11</v>
      </c>
      <c r="D18" t="s">
        <v>100</v>
      </c>
      <c r="K18" s="48"/>
      <c r="L18" s="13"/>
      <c r="M18" s="13"/>
    </row>
    <row r="19" spans="1:13" x14ac:dyDescent="0.2">
      <c r="A19" s="13"/>
      <c r="D19" t="s">
        <v>101</v>
      </c>
      <c r="K19" s="48"/>
      <c r="L19" s="13"/>
      <c r="M19" s="13"/>
    </row>
    <row r="20" spans="1:13" x14ac:dyDescent="0.2">
      <c r="A20" s="13"/>
      <c r="C20" t="s">
        <v>17</v>
      </c>
      <c r="D20" t="s">
        <v>102</v>
      </c>
      <c r="K20" s="48"/>
      <c r="L20" s="13"/>
      <c r="M20" s="13"/>
    </row>
    <row r="21" spans="1:13" x14ac:dyDescent="0.2">
      <c r="A21" s="13"/>
      <c r="C21" t="s">
        <v>72</v>
      </c>
      <c r="D21" t="s">
        <v>103</v>
      </c>
      <c r="K21" s="48"/>
      <c r="L21" s="13"/>
      <c r="M21" s="13"/>
    </row>
    <row r="22" spans="1:13" x14ac:dyDescent="0.2">
      <c r="A22" s="13"/>
      <c r="C22" t="s">
        <v>94</v>
      </c>
      <c r="D22" t="s">
        <v>116</v>
      </c>
      <c r="K22" s="48"/>
      <c r="L22" s="13"/>
      <c r="M22" s="13"/>
    </row>
    <row r="23" spans="1:13" x14ac:dyDescent="0.2">
      <c r="A23" s="13"/>
      <c r="C23" t="s">
        <v>82</v>
      </c>
      <c r="D23" t="s">
        <v>115</v>
      </c>
      <c r="K23" s="48"/>
      <c r="L23" s="13"/>
      <c r="M23" s="13"/>
    </row>
    <row r="24" spans="1:13" x14ac:dyDescent="0.2">
      <c r="A24" s="13"/>
      <c r="C24" t="s">
        <v>79</v>
      </c>
      <c r="D24" t="s">
        <v>88</v>
      </c>
      <c r="K24" s="48"/>
      <c r="L24" s="13"/>
      <c r="M24" s="13"/>
    </row>
    <row r="25" spans="1:13" x14ac:dyDescent="0.2">
      <c r="A25" s="13"/>
      <c r="C25" t="s">
        <v>80</v>
      </c>
      <c r="D25" t="s">
        <v>117</v>
      </c>
      <c r="K25" s="48"/>
      <c r="L25" s="13"/>
      <c r="M25" s="13"/>
    </row>
    <row r="26" spans="1:13" x14ac:dyDescent="0.2">
      <c r="A26" s="13"/>
      <c r="K26" s="48"/>
      <c r="L26" s="13"/>
      <c r="M26" s="13"/>
    </row>
    <row r="27" spans="1:13" x14ac:dyDescent="0.2">
      <c r="A27" s="13"/>
      <c r="K27" s="48"/>
      <c r="L27" s="13"/>
      <c r="M27" s="13"/>
    </row>
    <row r="28" spans="1:13" x14ac:dyDescent="0.2">
      <c r="A28" s="13"/>
      <c r="K28" s="48"/>
      <c r="L28" s="13"/>
      <c r="M28" s="13"/>
    </row>
    <row r="29" spans="1:13" ht="42.75" customHeight="1" x14ac:dyDescent="0.2">
      <c r="A29" s="13"/>
      <c r="C29" s="60"/>
      <c r="D29" s="83"/>
      <c r="E29" s="83"/>
      <c r="F29" s="83"/>
      <c r="G29" s="83"/>
      <c r="H29" s="83"/>
      <c r="I29" s="83"/>
      <c r="J29" s="83"/>
      <c r="K29" s="61"/>
      <c r="L29" s="13"/>
      <c r="M29" s="13"/>
    </row>
    <row r="30" spans="1:13" x14ac:dyDescent="0.2">
      <c r="A30" s="13"/>
      <c r="C30" t="s">
        <v>18</v>
      </c>
      <c r="D30" t="s">
        <v>30</v>
      </c>
      <c r="K30" s="48"/>
      <c r="L30" s="13"/>
      <c r="M30" s="13"/>
    </row>
    <row r="31" spans="1:13" x14ac:dyDescent="0.2">
      <c r="A31" s="13"/>
      <c r="D31" t="s">
        <v>95</v>
      </c>
      <c r="K31" s="48"/>
      <c r="L31" s="13"/>
      <c r="M31" s="13"/>
    </row>
    <row r="32" spans="1:13" x14ac:dyDescent="0.2">
      <c r="A32" s="13"/>
      <c r="D32" t="s">
        <v>86</v>
      </c>
      <c r="K32" s="48"/>
      <c r="L32" s="13"/>
      <c r="M32" s="13"/>
    </row>
    <row r="33" spans="1:13" x14ac:dyDescent="0.2">
      <c r="A33" s="13"/>
      <c r="D33" t="s">
        <v>96</v>
      </c>
      <c r="K33" s="48"/>
      <c r="L33" s="13"/>
      <c r="M33" s="13"/>
    </row>
    <row r="34" spans="1:13" x14ac:dyDescent="0.2">
      <c r="A34" s="13"/>
      <c r="D34" t="s">
        <v>89</v>
      </c>
      <c r="K34" s="48"/>
      <c r="L34" s="13"/>
      <c r="M34" s="13"/>
    </row>
    <row r="35" spans="1:13" x14ac:dyDescent="0.2">
      <c r="A35" s="13"/>
      <c r="D35" t="s">
        <v>90</v>
      </c>
      <c r="K35" s="48"/>
      <c r="L35" s="13"/>
      <c r="M35" s="13"/>
    </row>
    <row r="36" spans="1:13" x14ac:dyDescent="0.2">
      <c r="A36" s="13"/>
      <c r="K36" s="48"/>
      <c r="L36" s="13"/>
      <c r="M36" s="13"/>
    </row>
    <row r="37" spans="1:13" ht="13.5" thickBot="1" x14ac:dyDescent="0.25">
      <c r="B37" s="13"/>
      <c r="C37" s="13"/>
      <c r="D37" s="13"/>
      <c r="E37" s="13"/>
      <c r="F37" s="12"/>
      <c r="G37" s="13"/>
      <c r="H37" s="13"/>
      <c r="I37" s="13"/>
      <c r="J37" s="13"/>
      <c r="K37" s="13"/>
    </row>
    <row r="38" spans="1:13" ht="28.5" customHeight="1" thickTop="1" x14ac:dyDescent="0.2">
      <c r="A38" s="2"/>
      <c r="B38" s="15" t="s">
        <v>49</v>
      </c>
      <c r="C38" s="14"/>
      <c r="D38" s="14"/>
      <c r="E38" s="14"/>
      <c r="F38" s="75"/>
      <c r="G38" s="76" t="s">
        <v>50</v>
      </c>
      <c r="H38" s="76"/>
      <c r="I38" s="77"/>
      <c r="J38" s="71" t="s">
        <v>12</v>
      </c>
      <c r="K38" s="16"/>
    </row>
    <row r="39" spans="1:13" ht="25.5" x14ac:dyDescent="0.2">
      <c r="A39" s="1"/>
      <c r="B39" s="3" t="s">
        <v>51</v>
      </c>
      <c r="C39" s="4" t="s">
        <v>52</v>
      </c>
      <c r="D39" s="4" t="s">
        <v>53</v>
      </c>
      <c r="E39" s="5" t="s">
        <v>54</v>
      </c>
      <c r="F39" s="3" t="s">
        <v>55</v>
      </c>
      <c r="G39" s="78" t="s">
        <v>56</v>
      </c>
      <c r="H39" s="78" t="s">
        <v>57</v>
      </c>
      <c r="I39" s="53" t="s">
        <v>58</v>
      </c>
      <c r="J39" s="4" t="s">
        <v>59</v>
      </c>
      <c r="K39" s="53" t="s">
        <v>60</v>
      </c>
    </row>
    <row r="40" spans="1:13" ht="121.5" customHeight="1" x14ac:dyDescent="0.2">
      <c r="A40" s="1"/>
      <c r="B40" s="6" t="s">
        <v>61</v>
      </c>
      <c r="C40" s="7" t="s">
        <v>62</v>
      </c>
      <c r="D40" s="7" t="s">
        <v>63</v>
      </c>
      <c r="E40" s="8" t="s">
        <v>64</v>
      </c>
      <c r="F40" s="6" t="s">
        <v>65</v>
      </c>
      <c r="G40" s="7" t="s">
        <v>66</v>
      </c>
      <c r="H40" s="7" t="s">
        <v>67</v>
      </c>
      <c r="I40" s="72" t="s">
        <v>0</v>
      </c>
      <c r="J40" s="82" t="s">
        <v>1</v>
      </c>
      <c r="K40" s="54" t="s">
        <v>15</v>
      </c>
    </row>
    <row r="41" spans="1:13" ht="230.45" customHeight="1" x14ac:dyDescent="0.2">
      <c r="A41" s="32"/>
      <c r="B41" s="70" t="s">
        <v>121</v>
      </c>
      <c r="C41" s="64" t="s">
        <v>122</v>
      </c>
      <c r="D41" s="28" t="s">
        <v>44</v>
      </c>
      <c r="E41" s="29" t="s">
        <v>33</v>
      </c>
      <c r="F41" s="51" t="s">
        <v>3</v>
      </c>
      <c r="G41" s="52" t="s">
        <v>5</v>
      </c>
      <c r="H41" s="57" t="s">
        <v>3</v>
      </c>
      <c r="I41" s="65" t="s">
        <v>142</v>
      </c>
      <c r="J41" s="80" t="s">
        <v>143</v>
      </c>
      <c r="K41" s="33" t="s">
        <v>3</v>
      </c>
    </row>
    <row r="42" spans="1:13" ht="108" customHeight="1" x14ac:dyDescent="0.2">
      <c r="A42" s="32"/>
      <c r="B42" s="70" t="s">
        <v>121</v>
      </c>
      <c r="C42" s="64" t="s">
        <v>132</v>
      </c>
      <c r="D42" s="64" t="s">
        <v>124</v>
      </c>
      <c r="E42" s="67" t="s">
        <v>127</v>
      </c>
      <c r="F42" s="51" t="s">
        <v>3</v>
      </c>
      <c r="G42" s="52" t="s">
        <v>5</v>
      </c>
      <c r="H42" s="68" t="s">
        <v>3</v>
      </c>
      <c r="I42" s="73" t="s">
        <v>128</v>
      </c>
      <c r="J42" s="70" t="s">
        <v>144</v>
      </c>
      <c r="K42" s="65" t="s">
        <v>3</v>
      </c>
    </row>
    <row r="43" spans="1:13" ht="108" customHeight="1" x14ac:dyDescent="0.2">
      <c r="A43" s="32"/>
      <c r="B43" s="70" t="s">
        <v>121</v>
      </c>
      <c r="C43" s="64" t="s">
        <v>139</v>
      </c>
      <c r="D43" s="64" t="s">
        <v>140</v>
      </c>
      <c r="E43" s="67" t="s">
        <v>129</v>
      </c>
      <c r="F43" s="69" t="s">
        <v>3</v>
      </c>
      <c r="G43" s="52" t="s">
        <v>5</v>
      </c>
      <c r="H43" s="68" t="s">
        <v>3</v>
      </c>
      <c r="I43" s="73" t="s">
        <v>134</v>
      </c>
      <c r="J43" s="70" t="s">
        <v>133</v>
      </c>
      <c r="K43" s="65" t="s">
        <v>3</v>
      </c>
    </row>
    <row r="44" spans="1:13" ht="118.15" customHeight="1" x14ac:dyDescent="0.2">
      <c r="A44" s="32"/>
      <c r="B44" s="70" t="s">
        <v>121</v>
      </c>
      <c r="C44" s="64" t="s">
        <v>123</v>
      </c>
      <c r="D44" s="64" t="s">
        <v>124</v>
      </c>
      <c r="E44" s="67" t="s">
        <v>141</v>
      </c>
      <c r="F44" s="51" t="s">
        <v>3</v>
      </c>
      <c r="G44" s="52" t="s">
        <v>5</v>
      </c>
      <c r="H44" s="68" t="s">
        <v>3</v>
      </c>
      <c r="I44" s="73" t="s">
        <v>126</v>
      </c>
      <c r="J44" s="63" t="s">
        <v>125</v>
      </c>
      <c r="K44" s="65" t="s">
        <v>2</v>
      </c>
    </row>
    <row r="45" spans="1:13" ht="118.15" customHeight="1" x14ac:dyDescent="0.2">
      <c r="A45" s="32"/>
      <c r="B45" s="70" t="s">
        <v>121</v>
      </c>
      <c r="C45" s="64" t="s">
        <v>135</v>
      </c>
      <c r="D45" s="64" t="s">
        <v>124</v>
      </c>
      <c r="E45" s="67" t="s">
        <v>136</v>
      </c>
      <c r="F45" s="51" t="s">
        <v>3</v>
      </c>
      <c r="G45" s="52" t="s">
        <v>2</v>
      </c>
      <c r="H45" s="68" t="s">
        <v>3</v>
      </c>
      <c r="I45" s="73" t="s">
        <v>131</v>
      </c>
      <c r="J45" s="70" t="s">
        <v>130</v>
      </c>
      <c r="K45" s="65" t="s">
        <v>3</v>
      </c>
    </row>
    <row r="46" spans="1:13" ht="136.15" customHeight="1" x14ac:dyDescent="0.2">
      <c r="A46" s="32"/>
      <c r="B46" s="70" t="s">
        <v>119</v>
      </c>
      <c r="C46" s="64" t="s">
        <v>137</v>
      </c>
      <c r="D46" s="28" t="s">
        <v>44</v>
      </c>
      <c r="E46" s="29" t="s">
        <v>33</v>
      </c>
      <c r="F46" s="51" t="s">
        <v>3</v>
      </c>
      <c r="G46" s="52" t="s">
        <v>5</v>
      </c>
      <c r="H46" s="57" t="s">
        <v>3</v>
      </c>
      <c r="I46" s="73" t="s">
        <v>108</v>
      </c>
      <c r="J46" s="66" t="s">
        <v>120</v>
      </c>
      <c r="K46" s="65" t="s">
        <v>3</v>
      </c>
    </row>
    <row r="47" spans="1:13" ht="57.6" customHeight="1" x14ac:dyDescent="0.2">
      <c r="A47" s="32"/>
      <c r="B47" s="27" t="s">
        <v>107</v>
      </c>
      <c r="C47" s="28" t="s">
        <v>43</v>
      </c>
      <c r="D47" s="28" t="s">
        <v>109</v>
      </c>
      <c r="E47" s="29" t="s">
        <v>32</v>
      </c>
      <c r="F47" s="51" t="s">
        <v>3</v>
      </c>
      <c r="G47" s="52" t="s">
        <v>5</v>
      </c>
      <c r="H47" s="57" t="s">
        <v>3</v>
      </c>
      <c r="I47" s="74" t="s">
        <v>78</v>
      </c>
      <c r="J47" s="27" t="s">
        <v>31</v>
      </c>
      <c r="K47" s="33" t="s">
        <v>2</v>
      </c>
    </row>
    <row r="48" spans="1:13" ht="86.25" customHeight="1" x14ac:dyDescent="0.2">
      <c r="A48" s="32"/>
      <c r="B48" s="27" t="s">
        <v>19</v>
      </c>
      <c r="C48" s="28" t="s">
        <v>21</v>
      </c>
      <c r="D48" s="28" t="s">
        <v>20</v>
      </c>
      <c r="E48" s="29" t="s">
        <v>33</v>
      </c>
      <c r="F48" s="51" t="s">
        <v>4</v>
      </c>
      <c r="G48" s="52" t="s">
        <v>5</v>
      </c>
      <c r="H48" s="57" t="s">
        <v>4</v>
      </c>
      <c r="I48" s="74" t="s">
        <v>83</v>
      </c>
      <c r="J48" s="27" t="s">
        <v>85</v>
      </c>
      <c r="K48" s="33" t="s">
        <v>3</v>
      </c>
    </row>
    <row r="49" spans="1:11" ht="124.9" customHeight="1" x14ac:dyDescent="0.2">
      <c r="A49" s="32"/>
      <c r="B49" s="27" t="s">
        <v>107</v>
      </c>
      <c r="C49" s="28" t="s">
        <v>68</v>
      </c>
      <c r="D49" s="28" t="s">
        <v>37</v>
      </c>
      <c r="E49" s="29" t="s">
        <v>38</v>
      </c>
      <c r="F49" s="51" t="s">
        <v>2</v>
      </c>
      <c r="G49" s="52" t="s">
        <v>3</v>
      </c>
      <c r="H49" s="57" t="s">
        <v>2</v>
      </c>
      <c r="I49" s="74" t="s">
        <v>39</v>
      </c>
      <c r="J49" s="27" t="s">
        <v>110</v>
      </c>
      <c r="K49" s="33" t="s">
        <v>3</v>
      </c>
    </row>
    <row r="50" spans="1:11" ht="60.75" customHeight="1" x14ac:dyDescent="0.2">
      <c r="A50" s="32"/>
      <c r="B50" s="27" t="s">
        <v>19</v>
      </c>
      <c r="C50" s="28" t="s">
        <v>24</v>
      </c>
      <c r="D50" s="28" t="s">
        <v>22</v>
      </c>
      <c r="E50" s="29" t="s">
        <v>23</v>
      </c>
      <c r="F50" s="58" t="s">
        <v>4</v>
      </c>
      <c r="G50" s="52" t="s">
        <v>5</v>
      </c>
      <c r="H50" s="57" t="s">
        <v>4</v>
      </c>
      <c r="I50" s="74" t="s">
        <v>92</v>
      </c>
      <c r="J50" s="27" t="s">
        <v>43</v>
      </c>
      <c r="K50" s="33" t="s">
        <v>3</v>
      </c>
    </row>
    <row r="51" spans="1:11" ht="306.60000000000002" customHeight="1" x14ac:dyDescent="0.2">
      <c r="A51" s="32"/>
      <c r="B51" s="27" t="s">
        <v>40</v>
      </c>
      <c r="C51" s="28" t="s">
        <v>34</v>
      </c>
      <c r="D51" s="28" t="s">
        <v>35</v>
      </c>
      <c r="E51" s="29" t="s">
        <v>28</v>
      </c>
      <c r="F51" s="51" t="s">
        <v>2</v>
      </c>
      <c r="G51" s="52" t="s">
        <v>2</v>
      </c>
      <c r="H51" s="57" t="s">
        <v>3</v>
      </c>
      <c r="I51" s="73" t="s">
        <v>91</v>
      </c>
      <c r="J51" s="70" t="s">
        <v>145</v>
      </c>
      <c r="K51" s="33" t="s">
        <v>3</v>
      </c>
    </row>
    <row r="52" spans="1:11" ht="119.25" customHeight="1" x14ac:dyDescent="0.2">
      <c r="A52" s="32"/>
      <c r="B52" s="27" t="s">
        <v>41</v>
      </c>
      <c r="C52" s="28" t="s">
        <v>69</v>
      </c>
      <c r="D52" s="28" t="s">
        <v>70</v>
      </c>
      <c r="E52" s="29" t="s">
        <v>71</v>
      </c>
      <c r="F52" s="51" t="s">
        <v>3</v>
      </c>
      <c r="G52" s="52" t="s">
        <v>4</v>
      </c>
      <c r="H52" s="57" t="s">
        <v>3</v>
      </c>
      <c r="I52" s="74" t="s">
        <v>81</v>
      </c>
      <c r="J52" s="27" t="s">
        <v>105</v>
      </c>
      <c r="K52" s="33" t="s">
        <v>3</v>
      </c>
    </row>
    <row r="53" spans="1:11" ht="98.25" customHeight="1" x14ac:dyDescent="0.2">
      <c r="A53" s="32"/>
      <c r="B53" s="27" t="s">
        <v>27</v>
      </c>
      <c r="C53" s="28" t="s">
        <v>73</v>
      </c>
      <c r="D53" s="28" t="s">
        <v>74</v>
      </c>
      <c r="E53" s="29" t="s">
        <v>75</v>
      </c>
      <c r="F53" s="51" t="s">
        <v>3</v>
      </c>
      <c r="G53" s="52" t="s">
        <v>4</v>
      </c>
      <c r="H53" s="57" t="s">
        <v>3</v>
      </c>
      <c r="I53" s="74" t="s">
        <v>93</v>
      </c>
      <c r="J53" s="27" t="s">
        <v>106</v>
      </c>
      <c r="K53" s="33" t="s">
        <v>3</v>
      </c>
    </row>
    <row r="54" spans="1:11" ht="214.5" customHeight="1" x14ac:dyDescent="0.2">
      <c r="A54" s="32"/>
      <c r="B54" s="27" t="s">
        <v>77</v>
      </c>
      <c r="C54" s="28" t="s">
        <v>111</v>
      </c>
      <c r="D54" s="28" t="s">
        <v>36</v>
      </c>
      <c r="E54" s="29" t="s">
        <v>112</v>
      </c>
      <c r="F54" s="51" t="s">
        <v>2</v>
      </c>
      <c r="G54" s="52" t="s">
        <v>2</v>
      </c>
      <c r="H54" s="57" t="s">
        <v>3</v>
      </c>
      <c r="I54" s="74" t="s">
        <v>84</v>
      </c>
      <c r="J54" s="59" t="s">
        <v>97</v>
      </c>
      <c r="K54" s="33" t="s">
        <v>2</v>
      </c>
    </row>
    <row r="55" spans="1:11" ht="115.5" customHeight="1" thickBot="1" x14ac:dyDescent="0.25">
      <c r="A55" s="32"/>
      <c r="B55" s="30" t="s">
        <v>42</v>
      </c>
      <c r="C55" s="31" t="s">
        <v>25</v>
      </c>
      <c r="D55" s="31" t="s">
        <v>76</v>
      </c>
      <c r="E55" s="55" t="s">
        <v>114</v>
      </c>
      <c r="F55" s="51" t="s">
        <v>2</v>
      </c>
      <c r="G55" s="56" t="s">
        <v>2</v>
      </c>
      <c r="H55" s="57" t="s">
        <v>2</v>
      </c>
      <c r="I55" s="79" t="s">
        <v>45</v>
      </c>
      <c r="J55" s="81" t="s">
        <v>98</v>
      </c>
      <c r="K55" s="34" t="s">
        <v>113</v>
      </c>
    </row>
    <row r="56" spans="1:11" ht="13.5" thickTop="1" x14ac:dyDescent="0.2">
      <c r="A56" s="9"/>
      <c r="B56" s="10"/>
      <c r="C56" s="10"/>
      <c r="D56" s="10"/>
      <c r="E56" s="10"/>
      <c r="F56" s="11"/>
      <c r="G56" s="11"/>
      <c r="H56" s="11"/>
      <c r="I56" s="12"/>
      <c r="J56" s="10"/>
      <c r="K56" s="10"/>
    </row>
    <row r="57" spans="1:11" ht="15.75" x14ac:dyDescent="0.25">
      <c r="A57" s="9"/>
      <c r="B57" s="50" t="s">
        <v>6</v>
      </c>
      <c r="C57" s="48" t="s">
        <v>7</v>
      </c>
      <c r="D57" s="48"/>
      <c r="E57" s="48"/>
      <c r="F57" s="48"/>
      <c r="G57" s="48"/>
      <c r="H57" s="47"/>
      <c r="I57" s="48"/>
      <c r="J57" s="48"/>
      <c r="K57" s="1"/>
    </row>
    <row r="58" spans="1:11" ht="15.75" x14ac:dyDescent="0.25">
      <c r="A58" s="9"/>
      <c r="B58" s="49"/>
      <c r="C58" s="48" t="s">
        <v>8</v>
      </c>
      <c r="D58" s="48"/>
      <c r="E58" s="48"/>
      <c r="F58" s="48"/>
      <c r="G58" s="48"/>
      <c r="H58" s="47"/>
      <c r="I58" s="48"/>
      <c r="J58" s="48"/>
      <c r="K58" s="1"/>
    </row>
    <row r="59" spans="1:11" ht="15.75" x14ac:dyDescent="0.25">
      <c r="A59" s="9"/>
      <c r="B59" s="49"/>
      <c r="C59" s="48"/>
      <c r="D59" s="48"/>
      <c r="E59" s="48"/>
      <c r="F59" s="48"/>
      <c r="G59" s="48"/>
      <c r="H59" s="47"/>
      <c r="I59" s="48"/>
      <c r="J59" s="48"/>
      <c r="K59" s="1"/>
    </row>
    <row r="60" spans="1:11" ht="15.75" hidden="1" x14ac:dyDescent="0.25">
      <c r="A60" s="9"/>
      <c r="B60" s="49"/>
      <c r="C60" s="48"/>
      <c r="D60" s="48"/>
      <c r="E60" s="48"/>
      <c r="F60" s="48"/>
      <c r="G60" s="48"/>
      <c r="H60" s="47"/>
      <c r="I60" s="48"/>
      <c r="J60" s="48"/>
      <c r="K60" s="1"/>
    </row>
    <row r="61" spans="1:11" hidden="1" x14ac:dyDescent="0.2">
      <c r="A61" s="9"/>
      <c r="B61" s="1"/>
      <c r="C61" s="1"/>
      <c r="D61" s="1"/>
      <c r="E61" s="1"/>
      <c r="F61" s="12"/>
      <c r="G61" s="12"/>
      <c r="H61" s="12"/>
      <c r="I61" s="12"/>
      <c r="J61" s="1"/>
      <c r="K61" s="1"/>
    </row>
    <row r="62" spans="1:11" hidden="1" x14ac:dyDescent="0.2">
      <c r="A62" s="9"/>
      <c r="B62" s="1"/>
      <c r="C62" s="46" t="s">
        <v>2</v>
      </c>
      <c r="D62" s="46" t="s">
        <v>3</v>
      </c>
      <c r="E62" s="46" t="s">
        <v>4</v>
      </c>
      <c r="F62" s="46" t="s">
        <v>5</v>
      </c>
      <c r="G62" s="12"/>
      <c r="H62" s="12"/>
      <c r="I62" s="12"/>
      <c r="J62" s="1"/>
      <c r="K62" s="1"/>
    </row>
    <row r="63" spans="1:11" hidden="1" x14ac:dyDescent="0.2">
      <c r="A63" s="9"/>
      <c r="B63" s="45" t="s">
        <v>5</v>
      </c>
      <c r="C63" s="24">
        <v>4</v>
      </c>
      <c r="D63" s="22">
        <v>8</v>
      </c>
      <c r="E63" s="21">
        <v>12</v>
      </c>
      <c r="F63" s="20">
        <v>16</v>
      </c>
      <c r="G63" s="12"/>
      <c r="H63" s="12"/>
      <c r="I63" s="12"/>
      <c r="J63" s="1"/>
      <c r="K63" s="1"/>
    </row>
    <row r="64" spans="1:11" hidden="1" x14ac:dyDescent="0.2">
      <c r="A64" s="9"/>
      <c r="B64" s="45" t="s">
        <v>4</v>
      </c>
      <c r="C64" s="24">
        <v>3</v>
      </c>
      <c r="D64" s="22">
        <v>6</v>
      </c>
      <c r="E64" s="23">
        <v>9</v>
      </c>
      <c r="F64" s="20">
        <v>12</v>
      </c>
      <c r="G64" s="12"/>
      <c r="H64" s="12"/>
      <c r="I64" s="12"/>
      <c r="J64" s="1"/>
      <c r="K64" s="1"/>
    </row>
    <row r="65" spans="1:11" hidden="1" x14ac:dyDescent="0.2">
      <c r="A65" s="9"/>
      <c r="B65" s="45" t="s">
        <v>3</v>
      </c>
      <c r="C65" s="24">
        <v>2</v>
      </c>
      <c r="D65" s="24">
        <v>4</v>
      </c>
      <c r="E65" s="23">
        <v>6</v>
      </c>
      <c r="F65" s="22">
        <v>8</v>
      </c>
      <c r="G65" s="12"/>
      <c r="H65" s="12"/>
      <c r="I65" s="12"/>
      <c r="J65" s="1"/>
      <c r="K65" s="1"/>
    </row>
    <row r="66" spans="1:11" hidden="1" x14ac:dyDescent="0.2">
      <c r="A66" s="9"/>
      <c r="B66" s="45" t="s">
        <v>2</v>
      </c>
      <c r="C66" s="24">
        <v>1</v>
      </c>
      <c r="D66" s="24">
        <v>2</v>
      </c>
      <c r="E66" s="25">
        <v>3</v>
      </c>
      <c r="F66" s="24">
        <v>4</v>
      </c>
      <c r="G66" s="12"/>
      <c r="H66" s="12"/>
      <c r="I66" s="12"/>
      <c r="J66" s="1"/>
      <c r="K66" s="1"/>
    </row>
    <row r="67" spans="1:11" hidden="1" x14ac:dyDescent="0.2">
      <c r="A67" s="9"/>
      <c r="B67" s="13"/>
      <c r="C67" s="12"/>
      <c r="D67" s="12"/>
      <c r="E67" s="13"/>
      <c r="F67" s="12"/>
      <c r="G67" s="12"/>
      <c r="H67" s="12"/>
      <c r="I67" s="12"/>
      <c r="J67" s="1"/>
      <c r="K67" s="1"/>
    </row>
    <row r="68" spans="1:11" hidden="1" x14ac:dyDescent="0.2">
      <c r="A68" s="9"/>
      <c r="B68" s="1"/>
      <c r="C68" s="1"/>
      <c r="D68" s="1"/>
      <c r="E68" s="1"/>
      <c r="F68" s="12"/>
      <c r="G68" s="12"/>
      <c r="H68" s="12"/>
      <c r="I68" s="12"/>
      <c r="J68" s="1"/>
      <c r="K68" s="1"/>
    </row>
    <row r="69" spans="1:11" hidden="1" x14ac:dyDescent="0.2">
      <c r="A69" s="9"/>
      <c r="B69" s="1"/>
      <c r="C69" s="1"/>
      <c r="D69" s="1"/>
      <c r="E69" s="1"/>
      <c r="F69" s="12"/>
      <c r="G69" s="12"/>
      <c r="H69" s="12"/>
      <c r="I69" s="12"/>
      <c r="J69" s="1"/>
      <c r="K69" s="1"/>
    </row>
    <row r="70" spans="1:11" hidden="1" x14ac:dyDescent="0.2">
      <c r="A70" s="9"/>
      <c r="B70" s="1"/>
      <c r="C70" s="1"/>
      <c r="D70" s="1"/>
      <c r="E70" s="1"/>
      <c r="F70" s="12" t="s">
        <v>2</v>
      </c>
      <c r="G70" s="12"/>
      <c r="H70" s="19" t="e">
        <f>IF(#REF!="",0,IF(#REF!="Very low",1,IF(#REF!="Low",2,IF(#REF!="Medium",3,IF(#REF!="High",4,#REF!)))))</f>
        <v>#REF!</v>
      </c>
      <c r="I70" s="19" t="e">
        <f>IF(#REF!="",0,IF(#REF!="Very low",1,IF(#REF!="Low",2,IF(#REF!="Medium",3,IF(#REF!="High",4,#REF!)))))</f>
        <v>#REF!</v>
      </c>
      <c r="J70" s="26" t="e">
        <f>IF(H70*I70=0,"",IF(H70*I70&gt;0.5,H70*I70))</f>
        <v>#REF!</v>
      </c>
      <c r="K70" s="1" t="e">
        <f>IF(J70="","",IF(J70&lt;5, "Low",IF(J70&lt;11,"Medium",IF(J70&gt;11,"High"))))</f>
        <v>#REF!</v>
      </c>
    </row>
    <row r="71" spans="1:11" hidden="1" x14ac:dyDescent="0.2">
      <c r="A71" s="9"/>
      <c r="B71" s="1"/>
      <c r="C71" s="1"/>
      <c r="D71" s="1"/>
      <c r="E71" s="1"/>
      <c r="F71" s="12" t="s">
        <v>3</v>
      </c>
      <c r="G71" s="12"/>
      <c r="H71" s="19" t="e">
        <f>IF(#REF!="",0,IF(#REF!="Very low",1,IF(#REF!="Low",2,IF(#REF!="Medium",3,IF(#REF!="High",4,#REF!)))))</f>
        <v>#REF!</v>
      </c>
      <c r="I71" s="19" t="e">
        <f>IF(#REF!="",0,IF(#REF!="Very low",1,IF(#REF!="Low",2,IF(#REF!="Medium",3,IF(#REF!="High",4,#REF!)))))</f>
        <v>#REF!</v>
      </c>
      <c r="J71" s="26" t="e">
        <f t="shared" ref="J71:J89" si="0">IF(H71*I71=0,"",IF(H71*I71&gt;0.5,H71*I71))</f>
        <v>#REF!</v>
      </c>
      <c r="K71" s="1" t="e">
        <f t="shared" ref="K71:K89" si="1">IF(J71="","",IF(J71&lt;5, "Low",IF(J71&lt;11,"Medium",IF(J71&gt;11,"High"))))</f>
        <v>#REF!</v>
      </c>
    </row>
    <row r="72" spans="1:11" hidden="1" x14ac:dyDescent="0.2">
      <c r="A72" s="9"/>
      <c r="B72" s="1"/>
      <c r="C72" s="1"/>
      <c r="D72" s="1"/>
      <c r="E72" s="1"/>
      <c r="F72" s="12" t="s">
        <v>4</v>
      </c>
      <c r="G72" s="12"/>
      <c r="H72" s="19" t="e">
        <f>IF(#REF!="",0,IF(#REF!="Very low",1,IF(#REF!="Low",2,IF(#REF!="Medium",3,IF(#REF!="High",4,F41)))))</f>
        <v>#REF!</v>
      </c>
      <c r="I72" s="19" t="e">
        <f>IF(#REF!="",0,IF(#REF!="Very low",1,IF(#REF!="Low",2,IF(#REF!="Medium",3,IF(#REF!="High",4,G41)))))</f>
        <v>#REF!</v>
      </c>
      <c r="J72" s="26" t="e">
        <f t="shared" si="0"/>
        <v>#REF!</v>
      </c>
      <c r="K72" s="1" t="e">
        <f t="shared" si="1"/>
        <v>#REF!</v>
      </c>
    </row>
    <row r="73" spans="1:11" hidden="1" x14ac:dyDescent="0.2">
      <c r="A73" s="9"/>
      <c r="B73" s="1"/>
      <c r="C73" s="1"/>
      <c r="D73" s="1"/>
      <c r="E73" s="1"/>
      <c r="F73" s="12" t="s">
        <v>5</v>
      </c>
      <c r="G73" s="12"/>
      <c r="H73" s="19">
        <f>IF(F41="",0,IF(F41="Very low",1,IF(F41="Low",2,IF(F41="Medium",3,IF(F41="High",4,F47)))))</f>
        <v>2</v>
      </c>
      <c r="I73" s="19">
        <f>IF(G41="",0,IF(G41="Very low",1,IF(G41="Low",2,IF(G41="Medium",3,IF(G41="High",4,G47)))))</f>
        <v>4</v>
      </c>
      <c r="J73" s="26">
        <f t="shared" si="0"/>
        <v>8</v>
      </c>
      <c r="K73" s="1" t="str">
        <f t="shared" si="1"/>
        <v>Medium</v>
      </c>
    </row>
    <row r="74" spans="1:11" hidden="1" x14ac:dyDescent="0.2">
      <c r="A74" s="9"/>
      <c r="B74" s="1"/>
      <c r="C74" s="1"/>
      <c r="D74" s="1"/>
      <c r="E74" s="1"/>
      <c r="F74" s="12"/>
      <c r="G74" s="12"/>
      <c r="H74" s="19">
        <f>IF(F47="",0,IF(F47="Very low",1,IF(F47="Low",2,IF(F47="Medium",3,IF(F47="High",4,#REF!)))))</f>
        <v>2</v>
      </c>
      <c r="I74" s="19">
        <f>IF(G47="",0,IF(G47="Very low",1,IF(G47="Low",2,IF(G47="Medium",3,IF(G47="High",4,#REF!)))))</f>
        <v>4</v>
      </c>
      <c r="J74" s="26">
        <f t="shared" si="0"/>
        <v>8</v>
      </c>
      <c r="K74" s="1" t="str">
        <f t="shared" si="1"/>
        <v>Medium</v>
      </c>
    </row>
    <row r="75" spans="1:11" hidden="1" x14ac:dyDescent="0.2">
      <c r="A75" s="9"/>
      <c r="B75" s="1"/>
      <c r="C75" s="1"/>
      <c r="D75" s="1"/>
      <c r="E75" s="1"/>
      <c r="F75" s="12"/>
      <c r="G75" s="12"/>
      <c r="H75" s="19" t="e">
        <f>IF(#REF!="",0,IF(#REF!="Very low",1,IF(#REF!="Low",2,IF(#REF!="Medium",3,IF(#REF!="High",4,#REF!)))))</f>
        <v>#REF!</v>
      </c>
      <c r="I75" s="19" t="e">
        <f>IF(#REF!="",0,IF(#REF!="Very low",1,IF(#REF!="Low",2,IF(#REF!="Medium",3,IF(#REF!="High",4,#REF!)))))</f>
        <v>#REF!</v>
      </c>
      <c r="J75" s="26" t="e">
        <f t="shared" si="0"/>
        <v>#REF!</v>
      </c>
      <c r="K75" s="1" t="e">
        <f t="shared" si="1"/>
        <v>#REF!</v>
      </c>
    </row>
    <row r="76" spans="1:11" hidden="1" x14ac:dyDescent="0.2">
      <c r="A76" s="9"/>
      <c r="B76" s="1"/>
      <c r="C76" s="1"/>
      <c r="D76" s="1"/>
      <c r="E76" s="1"/>
      <c r="F76" s="12"/>
      <c r="G76" s="12"/>
      <c r="H76" s="19" t="e">
        <f>IF(#REF!="",0,IF(#REF!="Very low",1,IF(#REF!="Low",2,IF(#REF!="Medium",3,IF(#REF!="High",4,F48)))))</f>
        <v>#REF!</v>
      </c>
      <c r="I76" s="19" t="e">
        <f>IF(#REF!="",0,IF(#REF!="Very low",1,IF(#REF!="Low",2,IF(#REF!="Medium",3,IF(#REF!="High",4,G48)))))</f>
        <v>#REF!</v>
      </c>
      <c r="J76" s="26" t="e">
        <f t="shared" si="0"/>
        <v>#REF!</v>
      </c>
      <c r="K76" s="1" t="e">
        <f t="shared" si="1"/>
        <v>#REF!</v>
      </c>
    </row>
    <row r="77" spans="1:11" hidden="1" x14ac:dyDescent="0.2">
      <c r="A77" s="9"/>
      <c r="B77" s="1"/>
      <c r="C77" s="1"/>
      <c r="D77" s="1"/>
      <c r="E77" s="1"/>
      <c r="F77" s="12"/>
      <c r="G77" s="12"/>
      <c r="H77" s="19">
        <f>IF(F48="",0,IF(F48="Very low",1,IF(F48="Low",2,IF(F48="Medium",3,IF(F48="High",4,#REF!)))))</f>
        <v>3</v>
      </c>
      <c r="I77" s="19">
        <f>IF(G48="",0,IF(G48="Very low",1,IF(G48="Low",2,IF(G48="Medium",3,IF(G48="High",4,#REF!)))))</f>
        <v>4</v>
      </c>
      <c r="J77" s="26">
        <f t="shared" si="0"/>
        <v>12</v>
      </c>
      <c r="K77" s="1" t="str">
        <f t="shared" si="1"/>
        <v>High</v>
      </c>
    </row>
    <row r="78" spans="1:11" hidden="1" x14ac:dyDescent="0.2">
      <c r="A78" s="9"/>
      <c r="B78" s="1"/>
      <c r="C78" s="12" t="s">
        <v>2</v>
      </c>
      <c r="D78" s="12" t="s">
        <v>3</v>
      </c>
      <c r="E78" s="12" t="s">
        <v>4</v>
      </c>
      <c r="F78" s="12" t="s">
        <v>5</v>
      </c>
      <c r="G78" s="12"/>
      <c r="H78" s="19" t="e">
        <f>IF(#REF!="",0,IF(#REF!="Very low",1,IF(#REF!="Low",2,IF(#REF!="Medium",3,IF(#REF!="High",4,#REF!)))))</f>
        <v>#REF!</v>
      </c>
      <c r="I78" s="19" t="e">
        <f>IF(#REF!="",0,IF(#REF!="Very low",1,IF(#REF!="Low",2,IF(#REF!="Medium",3,IF(#REF!="High",4,#REF!)))))</f>
        <v>#REF!</v>
      </c>
      <c r="J78" s="26" t="e">
        <f t="shared" si="0"/>
        <v>#REF!</v>
      </c>
      <c r="K78" s="1" t="e">
        <f t="shared" si="1"/>
        <v>#REF!</v>
      </c>
    </row>
    <row r="79" spans="1:11" hidden="1" x14ac:dyDescent="0.2">
      <c r="A79" s="9"/>
      <c r="B79" s="12" t="s">
        <v>2</v>
      </c>
      <c r="C79" s="24">
        <v>1</v>
      </c>
      <c r="D79" s="24">
        <v>2</v>
      </c>
      <c r="E79" s="25">
        <v>3</v>
      </c>
      <c r="F79" s="24">
        <v>4</v>
      </c>
      <c r="G79" s="12"/>
      <c r="H79" s="19" t="e">
        <f>IF(#REF!="",0,IF(#REF!="Very low",1,IF(#REF!="Low",2,IF(#REF!="Medium",3,IF(#REF!="High",4,#REF!)))))</f>
        <v>#REF!</v>
      </c>
      <c r="I79" s="19" t="e">
        <f>IF(#REF!="",0,IF(#REF!="Very low",1,IF(#REF!="Low",2,IF(#REF!="Medium",3,IF(#REF!="High",4,#REF!)))))</f>
        <v>#REF!</v>
      </c>
      <c r="J79" s="26" t="e">
        <f t="shared" si="0"/>
        <v>#REF!</v>
      </c>
      <c r="K79" s="1" t="e">
        <f t="shared" si="1"/>
        <v>#REF!</v>
      </c>
    </row>
    <row r="80" spans="1:11" hidden="1" x14ac:dyDescent="0.2">
      <c r="A80" s="9"/>
      <c r="B80" s="12" t="s">
        <v>3</v>
      </c>
      <c r="C80" s="24">
        <v>2</v>
      </c>
      <c r="D80" s="24">
        <v>4</v>
      </c>
      <c r="E80" s="23">
        <v>6</v>
      </c>
      <c r="F80" s="22">
        <v>8</v>
      </c>
      <c r="G80" s="12"/>
      <c r="H80" s="19" t="e">
        <f>IF(#REF!="",0,IF(#REF!="Very low",1,IF(#REF!="Low",2,IF(#REF!="Medium",3,IF(#REF!="High",4,#REF!)))))</f>
        <v>#REF!</v>
      </c>
      <c r="I80" s="19" t="e">
        <f>IF(#REF!="",0,IF(#REF!="Very low",1,IF(#REF!="Low",2,IF(#REF!="Medium",3,IF(#REF!="High",4,#REF!)))))</f>
        <v>#REF!</v>
      </c>
      <c r="J80" s="26" t="e">
        <f t="shared" si="0"/>
        <v>#REF!</v>
      </c>
      <c r="K80" s="1" t="e">
        <f t="shared" si="1"/>
        <v>#REF!</v>
      </c>
    </row>
    <row r="81" spans="1:11" hidden="1" x14ac:dyDescent="0.2">
      <c r="A81" s="9"/>
      <c r="B81" s="12" t="s">
        <v>4</v>
      </c>
      <c r="C81" s="24">
        <v>3</v>
      </c>
      <c r="D81" s="22">
        <v>6</v>
      </c>
      <c r="E81" s="23">
        <v>9</v>
      </c>
      <c r="F81" s="20">
        <v>12</v>
      </c>
      <c r="G81" s="12"/>
      <c r="H81" s="19" t="e">
        <f>IF(#REF!="",0,IF(#REF!="Very low",1,IF(#REF!="Low",2,IF(#REF!="Medium",3,IF(#REF!="High",4,#REF!)))))</f>
        <v>#REF!</v>
      </c>
      <c r="I81" s="19" t="e">
        <f>IF(#REF!="",0,IF(#REF!="Very low",1,IF(#REF!="Low",2,IF(#REF!="Medium",3,IF(#REF!="High",4,#REF!)))))</f>
        <v>#REF!</v>
      </c>
      <c r="J81" s="26" t="e">
        <f t="shared" si="0"/>
        <v>#REF!</v>
      </c>
      <c r="K81" s="1" t="e">
        <f t="shared" si="1"/>
        <v>#REF!</v>
      </c>
    </row>
    <row r="82" spans="1:11" hidden="1" x14ac:dyDescent="0.2">
      <c r="A82" s="9"/>
      <c r="B82" s="12" t="s">
        <v>5</v>
      </c>
      <c r="C82" s="24">
        <v>4</v>
      </c>
      <c r="D82" s="22">
        <v>8</v>
      </c>
      <c r="E82" s="21">
        <v>12</v>
      </c>
      <c r="F82" s="20">
        <v>16</v>
      </c>
      <c r="G82" s="12"/>
      <c r="H82" s="19" t="e">
        <f>IF(#REF!="",0,IF(#REF!="Very low",1,IF(#REF!="Low",2,IF(#REF!="Medium",3,IF(#REF!="High",4,#REF!)))))</f>
        <v>#REF!</v>
      </c>
      <c r="I82" s="19" t="e">
        <f>IF(#REF!="",0,IF(#REF!="Very low",1,IF(#REF!="Low",2,IF(#REF!="Medium",3,IF(#REF!="High",4,#REF!)))))</f>
        <v>#REF!</v>
      </c>
      <c r="J82" s="26" t="e">
        <f t="shared" si="0"/>
        <v>#REF!</v>
      </c>
      <c r="K82" s="1" t="e">
        <f t="shared" si="1"/>
        <v>#REF!</v>
      </c>
    </row>
    <row r="83" spans="1:11" hidden="1" x14ac:dyDescent="0.2">
      <c r="A83" s="9"/>
      <c r="B83" s="12"/>
      <c r="C83" s="12"/>
      <c r="D83" s="12"/>
      <c r="F83" s="12"/>
      <c r="G83" s="12"/>
      <c r="H83" s="19" t="e">
        <f>IF(#REF!="",0,IF(#REF!="Very low",1,IF(#REF!="Low",2,IF(#REF!="Medium",3,IF(#REF!="High",4,#REF!)))))</f>
        <v>#REF!</v>
      </c>
      <c r="I83" s="19" t="e">
        <f>IF(#REF!="",0,IF(#REF!="Very low",1,IF(#REF!="Low",2,IF(#REF!="Medium",3,IF(#REF!="High",4,#REF!)))))</f>
        <v>#REF!</v>
      </c>
      <c r="J83" s="26" t="e">
        <f t="shared" si="0"/>
        <v>#REF!</v>
      </c>
      <c r="K83" s="1" t="e">
        <f t="shared" si="1"/>
        <v>#REF!</v>
      </c>
    </row>
    <row r="84" spans="1:11" hidden="1" x14ac:dyDescent="0.2">
      <c r="A84" s="9"/>
      <c r="B84" s="1"/>
      <c r="C84" s="1"/>
      <c r="D84" s="1"/>
      <c r="E84" s="1"/>
      <c r="F84" s="12"/>
      <c r="G84" s="12"/>
      <c r="H84" s="19" t="e">
        <f>IF(#REF!="",0,IF(#REF!="Very low",1,IF(#REF!="Low",2,IF(#REF!="Medium",3,IF(#REF!="High",4,#REF!)))))</f>
        <v>#REF!</v>
      </c>
      <c r="I84" s="19" t="e">
        <f>IF(#REF!="",0,IF(#REF!="Very low",1,IF(#REF!="Low",2,IF(#REF!="Medium",3,IF(#REF!="High",4,#REF!)))))</f>
        <v>#REF!</v>
      </c>
      <c r="J84" s="26" t="e">
        <f t="shared" si="0"/>
        <v>#REF!</v>
      </c>
      <c r="K84" s="1" t="e">
        <f t="shared" si="1"/>
        <v>#REF!</v>
      </c>
    </row>
    <row r="85" spans="1:11" hidden="1" x14ac:dyDescent="0.2">
      <c r="A85" s="9"/>
      <c r="B85" s="1"/>
      <c r="C85" s="1"/>
      <c r="D85" s="1"/>
      <c r="E85" s="1"/>
      <c r="F85" s="12"/>
      <c r="G85" s="12"/>
      <c r="H85" s="19" t="e">
        <f>IF(#REF!="",0,IF(#REF!="Very low",1,IF(#REF!="Low",2,IF(#REF!="Medium",3,IF(#REF!="High",4,#REF!)))))</f>
        <v>#REF!</v>
      </c>
      <c r="I85" s="19" t="e">
        <f>IF(#REF!="",0,IF(#REF!="Very low",1,IF(#REF!="Low",2,IF(#REF!="Medium",3,IF(#REF!="High",4,#REF!)))))</f>
        <v>#REF!</v>
      </c>
      <c r="J85" s="26" t="e">
        <f t="shared" si="0"/>
        <v>#REF!</v>
      </c>
      <c r="K85" s="1" t="e">
        <f t="shared" si="1"/>
        <v>#REF!</v>
      </c>
    </row>
    <row r="86" spans="1:11" hidden="1" x14ac:dyDescent="0.2">
      <c r="A86" s="9"/>
      <c r="B86" s="1"/>
      <c r="C86" s="1"/>
      <c r="D86" s="1"/>
      <c r="E86" s="1"/>
      <c r="F86" s="12"/>
      <c r="G86" s="12"/>
      <c r="H86" s="19" t="e">
        <f>IF(#REF!="",0,IF(#REF!="Very low",1,IF(#REF!="Low",2,IF(#REF!="Medium",3,IF(#REF!="High",4,#REF!)))))</f>
        <v>#REF!</v>
      </c>
      <c r="I86" s="19" t="e">
        <f>IF(#REF!="",0,IF(#REF!="Very low",1,IF(#REF!="Low",2,IF(#REF!="Medium",3,IF(#REF!="High",4,#REF!)))))</f>
        <v>#REF!</v>
      </c>
      <c r="J86" s="26" t="e">
        <f t="shared" si="0"/>
        <v>#REF!</v>
      </c>
      <c r="K86" s="1" t="e">
        <f t="shared" si="1"/>
        <v>#REF!</v>
      </c>
    </row>
    <row r="87" spans="1:11" hidden="1" x14ac:dyDescent="0.2">
      <c r="A87" s="9"/>
      <c r="B87" s="1"/>
      <c r="C87" s="1"/>
      <c r="D87" s="1"/>
      <c r="E87" s="1"/>
      <c r="F87" s="12"/>
      <c r="G87" s="12"/>
      <c r="H87" s="19" t="e">
        <f>IF(#REF!="",0,IF(#REF!="Very low",1,IF(#REF!="Low",2,IF(#REF!="Medium",3,IF(#REF!="High",4,#REF!)))))</f>
        <v>#REF!</v>
      </c>
      <c r="I87" s="19" t="e">
        <f>IF(#REF!="",0,IF(#REF!="Very low",1,IF(#REF!="Low",2,IF(#REF!="Medium",3,IF(#REF!="High",4,#REF!)))))</f>
        <v>#REF!</v>
      </c>
      <c r="J87" s="26" t="e">
        <f t="shared" si="0"/>
        <v>#REF!</v>
      </c>
      <c r="K87" s="1" t="e">
        <f t="shared" si="1"/>
        <v>#REF!</v>
      </c>
    </row>
    <row r="88" spans="1:11" hidden="1" x14ac:dyDescent="0.2">
      <c r="A88" s="9"/>
      <c r="B88" s="1"/>
      <c r="C88" s="1"/>
      <c r="D88" s="1"/>
      <c r="E88" s="1"/>
      <c r="F88" s="12"/>
      <c r="G88" s="12"/>
      <c r="H88" s="19" t="e">
        <f>IF(#REF!="",0,IF(#REF!="Very low",1,IF(#REF!="Low",2,IF(#REF!="Medium",3,IF(#REF!="High",4,#REF!)))))</f>
        <v>#REF!</v>
      </c>
      <c r="I88" s="19" t="e">
        <f>IF(#REF!="",0,IF(#REF!="Very low",1,IF(#REF!="Low",2,IF(#REF!="Medium",3,IF(#REF!="High",4,#REF!)))))</f>
        <v>#REF!</v>
      </c>
      <c r="J88" s="26" t="e">
        <f t="shared" si="0"/>
        <v>#REF!</v>
      </c>
      <c r="K88" s="1" t="e">
        <f t="shared" si="1"/>
        <v>#REF!</v>
      </c>
    </row>
    <row r="89" spans="1:11" hidden="1" x14ac:dyDescent="0.2">
      <c r="A89" s="9"/>
      <c r="B89" s="1"/>
      <c r="C89" s="1"/>
      <c r="D89" s="1"/>
      <c r="E89" s="1"/>
      <c r="F89" s="12"/>
      <c r="G89" s="12"/>
      <c r="H89" s="19" t="e">
        <f>IF(#REF!="",0,IF(#REF!="Very low",1,IF(#REF!="Low",2,IF(#REF!="Medium",3,IF(#REF!="High",4,F56)))))</f>
        <v>#REF!</v>
      </c>
      <c r="I89" s="19" t="e">
        <f>IF(#REF!="",0,IF(#REF!="Very low",1,IF(#REF!="Low",2,IF(#REF!="Medium",3,IF(#REF!="High",4,G56)))))</f>
        <v>#REF!</v>
      </c>
      <c r="J89" s="26" t="e">
        <f t="shared" si="0"/>
        <v>#REF!</v>
      </c>
      <c r="K89" s="1" t="e">
        <f t="shared" si="1"/>
        <v>#REF!</v>
      </c>
    </row>
    <row r="90" spans="1:11" hidden="1" x14ac:dyDescent="0.2">
      <c r="A90" s="9"/>
      <c r="B90" s="1"/>
      <c r="C90" s="1"/>
      <c r="D90" s="1"/>
      <c r="E90" s="1"/>
      <c r="F90" s="12"/>
      <c r="G90" s="12"/>
      <c r="H90" s="12"/>
      <c r="I90" s="12"/>
      <c r="J90" s="1"/>
      <c r="K90" s="1"/>
    </row>
    <row r="91" spans="1:11" hidden="1" x14ac:dyDescent="0.2">
      <c r="A91" s="1"/>
      <c r="B91" s="1"/>
      <c r="C91" s="1"/>
      <c r="D91" s="1"/>
      <c r="E91" s="1"/>
      <c r="F91" s="12"/>
      <c r="G91" s="12"/>
      <c r="H91" s="12"/>
      <c r="I91" s="12"/>
      <c r="J91" s="1"/>
      <c r="K91" s="1"/>
    </row>
    <row r="92" spans="1:11" hidden="1" x14ac:dyDescent="0.2">
      <c r="A92" s="1"/>
      <c r="B92" s="1"/>
      <c r="C92" s="1"/>
      <c r="D92" s="1"/>
      <c r="E92" s="1"/>
      <c r="F92" s="12"/>
      <c r="G92" s="12"/>
      <c r="H92" s="12"/>
      <c r="I92" s="12"/>
      <c r="J92" s="1"/>
      <c r="K92" s="1"/>
    </row>
    <row r="93" spans="1:11" hidden="1" x14ac:dyDescent="0.2">
      <c r="A93" s="1"/>
      <c r="B93" s="1"/>
      <c r="C93" s="1"/>
      <c r="D93" s="1"/>
      <c r="E93" s="1"/>
      <c r="F93" s="12"/>
      <c r="G93" s="12"/>
      <c r="H93" s="12"/>
      <c r="I93" s="12"/>
      <c r="J93" s="1"/>
      <c r="K93" s="1"/>
    </row>
    <row r="127" ht="13.5" customHeight="1" x14ac:dyDescent="0.2"/>
  </sheetData>
  <sheetProtection selectLockedCells="1"/>
  <customSheetViews>
    <customSheetView guid="{3E46E2F1-616C-45F4-8BF3-A68462547041}" scale="90" hiddenRows="1" hiddenColumns="1" topLeftCell="B1">
      <selection activeCell="Q7" sqref="Q7"/>
      <pageMargins left="0.74803149606299213" right="0.74803149606299213" top="0.98425196850393704" bottom="0.98425196850393704" header="0.51181102362204722" footer="0.51181102362204722"/>
      <pageSetup paperSize="8" orientation="landscape"/>
      <headerFooter alignWithMargins="0">
        <oddHeader>&amp;CGeneric Risk Assessment SR2008No25GRA v4.0</oddHeader>
        <oddFooter>Page &amp;P</oddFooter>
      </headerFooter>
    </customSheetView>
    <customSheetView guid="{25AA6CD0-9932-4F06-AAC2-0610F046A3AF}" scale="70" showPageBreaks="1" hiddenRows="1" hiddenColumns="1" topLeftCell="B1">
      <selection activeCell="D45" sqref="D45"/>
      <pageMargins left="0.74803149606299213" right="0.74803149606299213" top="0.98425196850393704" bottom="0.98425196850393704" header="0.51181102362204722" footer="0.51181102362204722"/>
      <pageSetup paperSize="8" orientation="landscape" r:id="rId1"/>
      <headerFooter alignWithMargins="0">
        <oddHeader>&amp;CGeneric Risk Assessment SR2008No25GRA v4.0</oddHeader>
        <oddFooter>Page &amp;P</oddFooter>
      </headerFooter>
    </customSheetView>
    <customSheetView guid="{3560456D-84AD-D446-8951-7D918DAFD991}" scale="150" hiddenRows="1" hiddenColumns="1" topLeftCell="B41">
      <selection activeCell="K42" sqref="K42"/>
      <pageMargins left="0.74803149606299213" right="0.74803149606299213" top="0.98425196850393704" bottom="0.98425196850393704" header="0.51181102362204722" footer="0.51181102362204722"/>
      <pageSetup paperSize="8" orientation="landscape"/>
      <headerFooter alignWithMargins="0">
        <oddHeader>&amp;CGeneric Risk Assessment SR2008No25GRA v4.0</oddHeader>
        <oddFooter>Page &amp;P</oddFooter>
      </headerFooter>
    </customSheetView>
    <customSheetView guid="{ABD6B07F-0B04-4A51-A497-C44E1A8CC181}" scale="90" hiddenRows="1" hiddenColumns="1" topLeftCell="B1">
      <selection activeCell="H18" sqref="H18"/>
      <pageMargins left="0.74803149606299213" right="0.74803149606299213" top="0.98425196850393704" bottom="0.98425196850393704" header="0.51181102362204722" footer="0.51181102362204722"/>
      <pageSetup paperSize="8" orientation="landscape"/>
      <headerFooter alignWithMargins="0">
        <oddHeader>&amp;CGeneric Risk Assessment SR2008No25GRA v4.0</oddHeader>
        <oddFooter>Page &amp;P</oddFooter>
      </headerFooter>
    </customSheetView>
  </customSheetViews>
  <mergeCells count="6">
    <mergeCell ref="D29:J29"/>
    <mergeCell ref="F13:J13"/>
    <mergeCell ref="F5:J5"/>
    <mergeCell ref="F7:J7"/>
    <mergeCell ref="F9:J9"/>
    <mergeCell ref="F11:J11"/>
  </mergeCells>
  <phoneticPr fontId="0" type="noConversion"/>
  <dataValidations count="2">
    <dataValidation type="list" allowBlank="1" showInputMessage="1" showErrorMessage="1" sqref="F41:G49 F51:G55" xr:uid="{00000000-0002-0000-0000-000000000000}">
      <formula1>$F$70:$F$74</formula1>
    </dataValidation>
    <dataValidation type="list" allowBlank="1" showInputMessage="1" showErrorMessage="1" sqref="F50:G50" xr:uid="{00000000-0002-0000-0000-000001000000}">
      <formula1>$F$69:$F$74</formula1>
    </dataValidation>
  </dataValidations>
  <pageMargins left="0.74803149606299213" right="0.74803149606299213" top="0.98425196850393704" bottom="0.98425196850393704" header="0.51181102362204722" footer="0.51181102362204722"/>
  <pageSetup paperSize="8" orientation="landscape"/>
  <headerFooter alignWithMargins="0">
    <oddHeader>&amp;CGeneric Risk Assessment SR2008No25GRA v4.0</oddHeader>
    <oddFooter>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Standard Permit GRA1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207_06_SD33; Version 2_x000d_
Issue date: 22/02/07_x000d_
review due: 22/05/08</dc:description>
  <cp:lastPrinted>2014-09-02T12:17:02Z</cp:lastPrinted>
  <dcterms:created xsi:type="dcterms:W3CDTF">2005-05-04T08:30:35Z</dcterms:created>
  <dcterms:modified xsi:type="dcterms:W3CDTF">2021-11-22T14:11:40Z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