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8505" activeTab="0"/>
  </bookViews>
  <sheets>
    <sheet name="Standard Permit GRA1" sheetId="1" r:id="rId1"/>
    <sheet name="Site and Well mitigation  Menu" sheetId="2" r:id="rId2"/>
    <sheet name="Risk matrix" sheetId="3" r:id="rId3"/>
    <sheet name="Sheet3" sheetId="4" r:id="rId4"/>
  </sheets>
  <definedNames>
    <definedName name="_xlnm.Print_Area" localSheetId="0">'Standard Permit GRA1'!$B$1:$K$126</definedName>
    <definedName name="_xlnm.Print_Titles" localSheetId="0">'Standard Permit GRA1'!$24:$26</definedName>
  </definedNames>
  <calcPr fullCalcOnLoad="1"/>
</workbook>
</file>

<file path=xl/comments1.xml><?xml version="1.0" encoding="utf-8"?>
<comments xmlns="http://schemas.openxmlformats.org/spreadsheetml/2006/main">
  <authors>
    <author>Roger Yearsley</author>
  </authors>
  <commentList>
    <comment ref="J25"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5"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G25"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F25"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E25"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D25" authorId="0">
      <text>
        <r>
          <rPr>
            <b/>
            <sz val="10"/>
            <rFont val="Arial"/>
            <family val="2"/>
          </rPr>
          <t xml:space="preserve">Harm </t>
        </r>
        <r>
          <rPr>
            <sz val="10"/>
            <rFont val="Arial"/>
            <family val="2"/>
          </rPr>
          <t>may arise when a specific hazard is realised.</t>
        </r>
      </text>
    </comment>
    <comment ref="C25"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B25"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List>
</comments>
</file>

<file path=xl/sharedStrings.xml><?xml version="1.0" encoding="utf-8"?>
<sst xmlns="http://schemas.openxmlformats.org/spreadsheetml/2006/main" count="1008" uniqueCount="455">
  <si>
    <t>High</t>
  </si>
  <si>
    <t>Medium</t>
  </si>
  <si>
    <t>Low</t>
  </si>
  <si>
    <t>Any</t>
  </si>
  <si>
    <t>Harm to protected site through toxic contamination, nutrient enrichment, smothering, disturbance, predation etc.</t>
  </si>
  <si>
    <t xml:space="preserve">Protected sites -  European sites and SSSIs  </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</si>
  <si>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</si>
  <si>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 but might restrict recreational use.</t>
  </si>
  <si>
    <t>Direct contact or ingestion</t>
  </si>
  <si>
    <t>Harm to human health - skin damage or gastro-intestinal illness.</t>
  </si>
  <si>
    <t>Contaminated waters used for recreational purposes</t>
  </si>
  <si>
    <t>Local human population</t>
  </si>
  <si>
    <t>Transport through soil/groundwater then extraction at borehole.</t>
  </si>
  <si>
    <t>Chronic effects: contamination of groundwater, requiring treatment of water or closure of borehole.</t>
  </si>
  <si>
    <t>As above</t>
  </si>
  <si>
    <t>Groundwater</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</si>
  <si>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</si>
  <si>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</si>
  <si>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</si>
  <si>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As above.  Indirect run-off via the soil layer</t>
  </si>
  <si>
    <t>Chronic effects: deterioration of water quality</t>
  </si>
  <si>
    <t>All surface waters close to and downstream of site.</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</si>
  <si>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</si>
  <si>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</si>
  <si>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</si>
  <si>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Local human population and local environment</t>
  </si>
  <si>
    <t>As above.  SR -requires a with a written management system that identifies and minimises risks of pollution, including those arising from operations, maintenance, accidents, incidents, non-conformances (will include fire and spillages).</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</si>
  <si>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</si>
  <si>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</si>
  <si>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</si>
  <si>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</si>
  <si>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</si>
  <si>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Direct physical contact</t>
  </si>
  <si>
    <t>Bodily injury</t>
  </si>
  <si>
    <t>All on-site hazards: wastes; machinery and vehicles.</t>
  </si>
  <si>
    <t>Local human population and / or livestock after gaining unauthorised access to the waste operation</t>
  </si>
  <si>
    <t>SR -requires a with a written management system that identifies and minimises risks of pollution, including those arising from operations, maintenance, accidents, incidents, non-conformances (will include flood risk management).</t>
  </si>
  <si>
    <t>Flood waters</t>
  </si>
  <si>
    <t>If waste is washed off site it may contaminate buildings / gardens / natural habitats downstream.</t>
  </si>
  <si>
    <t>Flooding of site</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</si>
  <si>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</si>
  <si>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</si>
  <si>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</si>
  <si>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</si>
  <si>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</si>
  <si>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</si>
  <si>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Air transport then inhalation.</t>
  </si>
  <si>
    <t>Nuisance, loss of amenity</t>
  </si>
  <si>
    <t>Odour</t>
  </si>
  <si>
    <t>Vehicles entering and leaving site.</t>
  </si>
  <si>
    <t>Nuisance, loss of amenity, road traffic accidents.</t>
  </si>
  <si>
    <t>Waste, litter and mud on local roads</t>
  </si>
  <si>
    <t>Air transport then deposition</t>
  </si>
  <si>
    <t>As above.  Local residents often sensitive to dust.</t>
  </si>
  <si>
    <t>Nuisance - dust on cars, clothing etc.</t>
  </si>
  <si>
    <t>Harm to human health - respiratory irritation and illness.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</si>
  <si>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</si>
  <si>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</si>
  <si>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</si>
  <si>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</si>
  <si>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</si>
  <si>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</si>
  <si>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</si>
  <si>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</si>
  <si>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</si>
  <si>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</si>
  <si>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</si>
  <si>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</si>
  <si>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</si>
  <si>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</si>
  <si>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</si>
  <si>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</si>
  <si>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</si>
  <si>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</si>
  <si>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</si>
  <si>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</si>
  <si>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</si>
  <si>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</si>
  <si>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SR - Standard Rule</t>
  </si>
  <si>
    <t>Abbreviations:</t>
  </si>
  <si>
    <t>Parameter 5</t>
  </si>
  <si>
    <t>Parameter 4</t>
  </si>
  <si>
    <t>Parameter 3</t>
  </si>
  <si>
    <t>Parameter 2</t>
  </si>
  <si>
    <t>Parameter 1</t>
  </si>
  <si>
    <t>The scope of the permit and associated rules is defined by the following risk criteria:</t>
  </si>
  <si>
    <t>Date:</t>
  </si>
  <si>
    <t>Environment Agency</t>
  </si>
  <si>
    <t>Risk assessment carried out by:</t>
  </si>
  <si>
    <t>Location of environmentally sensitive sites (km / m):</t>
  </si>
  <si>
    <t>Applies to all potential locations.</t>
  </si>
  <si>
    <t>Location:</t>
  </si>
  <si>
    <t>Standard Facility:</t>
  </si>
  <si>
    <t>Greater than 200m (see below)</t>
  </si>
  <si>
    <t>These rules do not cover well stimulation at the prospecting stage nor do they extend to extraction (including pre-production development).</t>
  </si>
  <si>
    <t>Releases of particulate matter (dusts) and micro-organisms .</t>
  </si>
  <si>
    <t>Very  Low</t>
  </si>
  <si>
    <t>Very Low</t>
  </si>
  <si>
    <t>No point source emissions to water are permitted.</t>
  </si>
  <si>
    <t xml:space="preserve">Drilling activities could cause harm to and deterioration of nature conservation sites. </t>
  </si>
  <si>
    <t>Extractive wastes have some potential for dust at the surface of drilling sites. Potential for dust from screening of drilling cuttings.</t>
  </si>
  <si>
    <t>Site only deals with mining extractive wastes</t>
  </si>
  <si>
    <t xml:space="preserve">As above. </t>
  </si>
  <si>
    <t>SR - All liquids shall be provided with secondary containment.... (applies to non- wastes such as fuels). Run-off restricted by SR on  emissions of substances .... , with appropriate measures. Activities have appropriate distance limitations from watercourses as in parameter 4 above.</t>
  </si>
  <si>
    <t xml:space="preserve">Waste types are non-hazardous so harm is likely to be temporary and reversible. Mining waste plan states fluid and solid drilling waste will be sampled </t>
  </si>
  <si>
    <t>Permitted activity unlikely to contaminate groundwater. Low risk of losses of drilling fluids from borehole casings provided during exploration of oil &amp; gas</t>
  </si>
  <si>
    <t>Releases of natural gas</t>
  </si>
  <si>
    <t>Harm to human health -respiratory irritation and illness</t>
  </si>
  <si>
    <t xml:space="preserve">Low potential for release of gas as the drilling mud weight is sufficient to prevent gas being produced. </t>
  </si>
  <si>
    <t xml:space="preserve">Mining waste plan under the rules requires a blow out preventer to  be installed on the well and closed to seal off the wellbore in the event a gas release is suspected. </t>
  </si>
  <si>
    <t>Surface soil surface water</t>
  </si>
  <si>
    <t>Surface water, soil, groundwater</t>
  </si>
  <si>
    <t>Target formation</t>
  </si>
  <si>
    <t>Atmosphere</t>
  </si>
  <si>
    <t>Surface water, surface soil</t>
  </si>
  <si>
    <t>Atmosphere (venting). Surface water and soil (from spills)</t>
  </si>
  <si>
    <t>Local community</t>
  </si>
  <si>
    <t>Local community and wildlife</t>
  </si>
  <si>
    <t>Surface water and soil</t>
  </si>
  <si>
    <t>Surface soils, groundwater</t>
  </si>
  <si>
    <t>Surface water</t>
  </si>
  <si>
    <t>Soil very well site</t>
  </si>
  <si>
    <t>Groundwater in superficial deposits</t>
  </si>
  <si>
    <t>Soil beneath will site</t>
  </si>
  <si>
    <t>Soil beneath the well site</t>
  </si>
  <si>
    <t>Soil beneath well site</t>
  </si>
  <si>
    <t>Groundwater there in superficial deposits</t>
  </si>
  <si>
    <t>Deep say land grab alter</t>
  </si>
  <si>
    <t>Groundwater and superficial deposits</t>
  </si>
  <si>
    <t>Surface water (non-specific)</t>
  </si>
  <si>
    <t>Soil (non-specific)</t>
  </si>
  <si>
    <t>Groundwater (non-specific)</t>
  </si>
  <si>
    <t>Local highways</t>
  </si>
  <si>
    <t>Overfilling mud tank or surface pipe</t>
  </si>
  <si>
    <t>Mud system</t>
  </si>
  <si>
    <t xml:space="preserve">Bypassed by cement </t>
  </si>
  <si>
    <t>Well bore (annular)</t>
  </si>
  <si>
    <t>Post wash</t>
  </si>
  <si>
    <t>Nitrogen lift</t>
  </si>
  <si>
    <t>overfilling water storage tanks or leaks in pipework</t>
  </si>
  <si>
    <t>Ineffective separation of water and gas and surface</t>
  </si>
  <si>
    <t xml:space="preserve">Inefficient burning from a flare </t>
  </si>
  <si>
    <t>Flaring gas</t>
  </si>
  <si>
    <t>Leaks</t>
  </si>
  <si>
    <t>Spill onto the highway</t>
  </si>
  <si>
    <t>Reversing alarm</t>
  </si>
  <si>
    <t>Tearing impermeable membrane</t>
  </si>
  <si>
    <t>Speaking skips the containers</t>
  </si>
  <si>
    <t>Vehicles, plant, equipment</t>
  </si>
  <si>
    <t>Surface spill</t>
  </si>
  <si>
    <t>Drill cutting tanks and pipelines</t>
  </si>
  <si>
    <t>Wellbore annulus</t>
  </si>
  <si>
    <t>Storage tanks</t>
  </si>
  <si>
    <t>Road vehicle</t>
  </si>
  <si>
    <t>Drill cutting tanks and vehicles</t>
  </si>
  <si>
    <t>Well cellar</t>
  </si>
  <si>
    <t>Drill pad roadstone</t>
  </si>
  <si>
    <t>Hard-core/roads down on-site</t>
  </si>
  <si>
    <t>Surface runoff and percolation into  the ground down slope</t>
  </si>
  <si>
    <t>Geological Matrix</t>
  </si>
  <si>
    <t>Surface run-off and percolation into the ground along down gradient</t>
  </si>
  <si>
    <t>Natural matrix</t>
  </si>
  <si>
    <t>Airborne</t>
  </si>
  <si>
    <t>Surface run of an evacuation into the groundwater</t>
  </si>
  <si>
    <t>Venting to atmosphere of dissolved gases. Spillage of water from leaking tanks or pipes</t>
  </si>
  <si>
    <t>Airborne contaminants</t>
  </si>
  <si>
    <t>Light</t>
  </si>
  <si>
    <t>Airborne contaminant</t>
  </si>
  <si>
    <t>Surface run-off into drain of soft ground</t>
  </si>
  <si>
    <t>Surface run-off</t>
  </si>
  <si>
    <t>Infiltration to the subsurface</t>
  </si>
  <si>
    <t>Infiltration to this subsurface</t>
  </si>
  <si>
    <t>percolation through unsaturated zone</t>
  </si>
  <si>
    <t>Infiltration into subsurface</t>
  </si>
  <si>
    <t>Percolation through  unsaturated zone</t>
  </si>
  <si>
    <t>Percolation through unsaturated zone</t>
  </si>
  <si>
    <t>Bedrock</t>
  </si>
  <si>
    <t>Run-off and infiltration</t>
  </si>
  <si>
    <t>Leakage through walls and floor</t>
  </si>
  <si>
    <t>Vehicles</t>
  </si>
  <si>
    <t>Returned drilling mud (Waste)</t>
  </si>
  <si>
    <t>Returned drill cuttings(Waste)</t>
  </si>
  <si>
    <t>Drilling mud left in situ through any losses to surroundings underground rock whilst drilling the well</t>
  </si>
  <si>
    <t>Incomplete mud displacement from wellbore</t>
  </si>
  <si>
    <t>Venting nitrogen one circulation around the well</t>
  </si>
  <si>
    <t>Produced water flowing to serve his water</t>
  </si>
  <si>
    <t>Produced waters containing dissolved gases or oil (fugitive emission)</t>
  </si>
  <si>
    <t>Omission of natural gas (global warming)</t>
  </si>
  <si>
    <t>Noise</t>
  </si>
  <si>
    <t>Natural gas (global warming)</t>
  </si>
  <si>
    <t>Accident (fugitive emission)</t>
  </si>
  <si>
    <t>Waste spill (fugitive emission)</t>
  </si>
  <si>
    <t>Produced water drilling cuttings, drilling muds (fugitive emissions)</t>
  </si>
  <si>
    <t>Spillage of fuels etc</t>
  </si>
  <si>
    <t>Tear impermeable membrane</t>
  </si>
  <si>
    <t>Overfilling drill cutting tank</t>
  </si>
  <si>
    <t>Overfilling of drill cutting tank</t>
  </si>
  <si>
    <t>Returns to surface</t>
  </si>
  <si>
    <t>Returns the surface</t>
  </si>
  <si>
    <t>Failure of tank integrity</t>
  </si>
  <si>
    <t>Reversing of waste road tanker</t>
  </si>
  <si>
    <t>Accident with the release of waste onto highway</t>
  </si>
  <si>
    <t xml:space="preserve">Accident with the least of waste onto highway </t>
  </si>
  <si>
    <t>Generation/release of dust during handling and storage of drill cuttings</t>
  </si>
  <si>
    <t>Failure of well cellar integrity</t>
  </si>
  <si>
    <t>Vehicle movements over the crushed stone</t>
  </si>
  <si>
    <t>Vehicle movements over highways</t>
  </si>
  <si>
    <t>Leaching from hard-core</t>
  </si>
  <si>
    <t>Cementing (mud displacement back to surface)</t>
  </si>
  <si>
    <t>Cementation of well/casing</t>
  </si>
  <si>
    <t>Waste storage</t>
  </si>
  <si>
    <t>Transportation of wastes</t>
  </si>
  <si>
    <t>Waste handling</t>
  </si>
  <si>
    <t>Transportation of waste materials/liquids</t>
  </si>
  <si>
    <t>Waste road tankers reversing</t>
  </si>
  <si>
    <t>Circulating drilling mud leaks during supply tank filling operations</t>
  </si>
  <si>
    <t xml:space="preserve">Circulating mud loss of drill cuttings which may be contaminated </t>
  </si>
  <si>
    <t>Well testing program to ensure that losses to formations from drilling mud</t>
  </si>
  <si>
    <t>Drilling mud which is left on the walls of the borehole</t>
  </si>
  <si>
    <t>Well flow of drilling mud brining material to the surface and this being spilt on the surface</t>
  </si>
  <si>
    <t>Run off from above entering local water causes</t>
  </si>
  <si>
    <t>Dry conditions may cause mud to be blown up into the air as dust</t>
  </si>
  <si>
    <t>Loss to formation through the walls of the well cellar</t>
  </si>
  <si>
    <t xml:space="preserve">Leaching from hard-core on to areas off-site </t>
  </si>
  <si>
    <t>Well construction is not complete with drilling mud being left between well wall and casing</t>
  </si>
  <si>
    <t>Fuel spillage either from vehicles or fuel storage tanks and percolating into the soil</t>
  </si>
  <si>
    <t>Fuel spillage either from vehicles or fuel storage tanks and percolating into the ground water</t>
  </si>
  <si>
    <t>Well construction machinery fuel spill with surface run of</t>
  </si>
  <si>
    <t xml:space="preserve">Site containment </t>
  </si>
  <si>
    <r>
      <t>1.</t>
    </r>
    <r>
      <rPr>
        <sz val="7"/>
        <color indexed="8"/>
        <rFont val="Times New Roman"/>
        <family val="1"/>
      </rPr>
      <t xml:space="preserve">    </t>
    </r>
    <r>
      <rPr>
        <sz val="12"/>
        <color indexed="8"/>
        <rFont val="Arial"/>
        <family val="2"/>
      </rPr>
      <t>The site pollution prevention plan will be in place before operations begin</t>
    </r>
  </si>
  <si>
    <r>
      <t>2.</t>
    </r>
    <r>
      <rPr>
        <sz val="7"/>
        <color indexed="8"/>
        <rFont val="Times New Roman"/>
        <family val="1"/>
      </rPr>
      <t xml:space="preserve">    </t>
    </r>
    <r>
      <rPr>
        <sz val="12"/>
        <color indexed="8"/>
        <rFont val="Arial"/>
        <family val="2"/>
      </rPr>
      <t>The site will have an impermeable membrane in place across the site before the start of any drilling operations</t>
    </r>
  </si>
  <si>
    <r>
      <t>4.</t>
    </r>
    <r>
      <rPr>
        <sz val="7"/>
        <color indexed="8"/>
        <rFont val="Times New Roman"/>
        <family val="1"/>
      </rPr>
      <t xml:space="preserve">    </t>
    </r>
    <r>
      <rPr>
        <sz val="12"/>
        <color indexed="8"/>
        <rFont val="Arial"/>
        <family val="2"/>
      </rPr>
      <t>Only covered skips and enclosed tanks will be used for the storage of waste.</t>
    </r>
  </si>
  <si>
    <r>
      <t>5.</t>
    </r>
    <r>
      <rPr>
        <sz val="7"/>
        <color indexed="8"/>
        <rFont val="Times New Roman"/>
        <family val="1"/>
      </rPr>
      <t xml:space="preserve">    </t>
    </r>
    <r>
      <rPr>
        <sz val="12"/>
        <color indexed="8"/>
        <rFont val="Arial"/>
        <family val="2"/>
      </rPr>
      <t>All IBC’s will be placed in a secondary containment system of at least 110% capacity of the largest container</t>
    </r>
  </si>
  <si>
    <r>
      <t>6.</t>
    </r>
    <r>
      <rPr>
        <sz val="7"/>
        <color indexed="8"/>
        <rFont val="Times New Roman"/>
        <family val="1"/>
      </rPr>
      <t xml:space="preserve">    </t>
    </r>
    <r>
      <rPr>
        <sz val="12"/>
        <color indexed="8"/>
        <rFont val="Arial"/>
        <family val="2"/>
      </rPr>
      <t>The site will be securely fenced so as to ensure no entry by un-authorised persons</t>
    </r>
  </si>
  <si>
    <r>
      <t>7.</t>
    </r>
    <r>
      <rPr>
        <sz val="7"/>
        <color indexed="8"/>
        <rFont val="Times New Roman"/>
        <family val="1"/>
      </rPr>
      <t xml:space="preserve">    </t>
    </r>
    <r>
      <rPr>
        <sz val="12"/>
        <color indexed="8"/>
        <rFont val="Arial"/>
        <family val="2"/>
      </rPr>
      <t>A daily visual inspection of all following areas will be conducted to ensure full control and containment of any waste materials:</t>
    </r>
  </si>
  <si>
    <r>
      <t>·</t>
    </r>
    <r>
      <rPr>
        <sz val="7"/>
        <color indexed="8"/>
        <rFont val="Times New Roman"/>
        <family val="1"/>
      </rPr>
      <t xml:space="preserve">         </t>
    </r>
    <r>
      <rPr>
        <sz val="12"/>
        <color indexed="8"/>
        <rFont val="Arial"/>
        <family val="2"/>
      </rPr>
      <t>Pipes and tanks (mud),</t>
    </r>
  </si>
  <si>
    <r>
      <t>·</t>
    </r>
    <r>
      <rPr>
        <sz val="7"/>
        <color indexed="8"/>
        <rFont val="Times New Roman"/>
        <family val="1"/>
      </rPr>
      <t xml:space="preserve">         </t>
    </r>
    <r>
      <rPr>
        <sz val="12"/>
        <color indexed="8"/>
        <rFont val="Arial"/>
        <family val="2"/>
      </rPr>
      <t>All storage facilities,</t>
    </r>
  </si>
  <si>
    <r>
      <t>·</t>
    </r>
    <r>
      <rPr>
        <sz val="7"/>
        <color indexed="8"/>
        <rFont val="Times New Roman"/>
        <family val="1"/>
      </rPr>
      <t xml:space="preserve">         </t>
    </r>
    <r>
      <rPr>
        <sz val="12"/>
        <color indexed="8"/>
        <rFont val="Arial"/>
        <family val="2"/>
      </rPr>
      <t>Shakers or centrifuges and any other separator equipment.</t>
    </r>
  </si>
  <si>
    <t>Any equipment failures will be rectified without delay.</t>
  </si>
  <si>
    <r>
      <t>8.</t>
    </r>
    <r>
      <rPr>
        <sz val="7"/>
        <color indexed="8"/>
        <rFont val="Times New Roman"/>
        <family val="1"/>
      </rPr>
      <t xml:space="preserve">    </t>
    </r>
    <r>
      <rPr>
        <sz val="12"/>
        <color indexed="8"/>
        <rFont val="Arial"/>
        <family val="2"/>
      </rPr>
      <t>Spill kits will be available in all areas where wastes are transferred or stored.</t>
    </r>
  </si>
  <si>
    <r>
      <t>9.</t>
    </r>
    <r>
      <rPr>
        <sz val="7"/>
        <color indexed="8"/>
        <rFont val="Times New Roman"/>
        <family val="1"/>
      </rPr>
      <t xml:space="preserve">    </t>
    </r>
    <r>
      <rPr>
        <sz val="12"/>
        <color indexed="8"/>
        <rFont val="Arial"/>
        <family val="2"/>
      </rPr>
      <t>All surface water drains will have locked valves enabling the site drainage system to be securely isolated and all site drains will end in an interceptor</t>
    </r>
  </si>
  <si>
    <r>
      <t>10.</t>
    </r>
    <r>
      <rPr>
        <sz val="7"/>
        <color indexed="8"/>
        <rFont val="Times New Roman"/>
        <family val="1"/>
      </rPr>
      <t xml:space="preserve"> </t>
    </r>
    <r>
      <rPr>
        <sz val="12"/>
        <color indexed="8"/>
        <rFont val="Arial"/>
        <family val="2"/>
      </rPr>
      <t>Groundwater &amp; Surface water monitoring shall be undertaken on a monthly bases, from the site drains and any water courses within 100m of the site.</t>
    </r>
  </si>
  <si>
    <r>
      <t>11.</t>
    </r>
    <r>
      <rPr>
        <sz val="7"/>
        <color indexed="8"/>
        <rFont val="Times New Roman"/>
        <family val="1"/>
      </rPr>
      <t xml:space="preserve"> </t>
    </r>
    <r>
      <rPr>
        <sz val="12"/>
        <color indexed="8"/>
        <rFont val="Arial"/>
        <family val="2"/>
      </rPr>
      <t>All waste collection areas and areas used for the deposit and storage of oil based drilling muds will have a secondary containment.</t>
    </r>
  </si>
  <si>
    <r>
      <t>12.</t>
    </r>
    <r>
      <rPr>
        <sz val="7"/>
        <color indexed="8"/>
        <rFont val="Times New Roman"/>
        <family val="1"/>
      </rPr>
      <t xml:space="preserve"> </t>
    </r>
    <r>
      <rPr>
        <sz val="12"/>
        <color indexed="8"/>
        <rFont val="Arial"/>
        <family val="2"/>
      </rPr>
      <t>All wastes will be removed from site prior to decommissioning of the site and the removal of site containment systems.</t>
    </r>
  </si>
  <si>
    <r>
      <t>13.</t>
    </r>
    <r>
      <rPr>
        <sz val="7"/>
        <color indexed="8"/>
        <rFont val="Times New Roman"/>
        <family val="1"/>
      </rPr>
      <t xml:space="preserve"> </t>
    </r>
    <r>
      <rPr>
        <sz val="12"/>
        <color indexed="8"/>
        <rFont val="Arial"/>
        <family val="2"/>
      </rPr>
      <t>No hazardous waste will be stored for longer than is reasonably practicable as part of collection and transportation off site.</t>
    </r>
  </si>
  <si>
    <t xml:space="preserve">Chemicals held on site(Prior to use) </t>
  </si>
  <si>
    <r>
      <t>14.</t>
    </r>
    <r>
      <rPr>
        <sz val="7"/>
        <color indexed="8"/>
        <rFont val="Times New Roman"/>
        <family val="1"/>
      </rPr>
      <t xml:space="preserve"> </t>
    </r>
    <r>
      <rPr>
        <sz val="12"/>
        <color indexed="8"/>
        <rFont val="Arial"/>
        <family val="2"/>
      </rPr>
      <t>All substances used will have will have a Material Safety Data Sheet’s available on site</t>
    </r>
  </si>
  <si>
    <r>
      <t>15.</t>
    </r>
    <r>
      <rPr>
        <sz val="7"/>
        <color indexed="8"/>
        <rFont val="Times New Roman"/>
        <family val="1"/>
      </rPr>
      <t xml:space="preserve"> </t>
    </r>
    <r>
      <rPr>
        <sz val="12"/>
        <color indexed="8"/>
        <rFont val="Arial"/>
        <family val="2"/>
      </rPr>
      <t>All chemical storage areas will be clearly marked and will be bunded in accordance with the standards of CIRIA 164</t>
    </r>
  </si>
  <si>
    <r>
      <t>16.</t>
    </r>
    <r>
      <rPr>
        <sz val="7"/>
        <color indexed="8"/>
        <rFont val="Times New Roman"/>
        <family val="1"/>
      </rPr>
      <t xml:space="preserve"> </t>
    </r>
    <r>
      <rPr>
        <sz val="12"/>
        <color indexed="8"/>
        <rFont val="Arial"/>
        <family val="2"/>
      </rPr>
      <t>No chemicals will be stored on site longer than operationally necessary.</t>
    </r>
  </si>
  <si>
    <r>
      <t>.</t>
    </r>
    <r>
      <rPr>
        <b/>
        <sz val="12"/>
        <color indexed="8"/>
        <rFont val="Arial"/>
        <family val="2"/>
      </rPr>
      <t>Site control</t>
    </r>
  </si>
  <si>
    <r>
      <t>18.</t>
    </r>
    <r>
      <rPr>
        <sz val="7"/>
        <color indexed="8"/>
        <rFont val="Times New Roman"/>
        <family val="1"/>
      </rPr>
      <t xml:space="preserve"> </t>
    </r>
    <r>
      <rPr>
        <sz val="12"/>
        <color indexed="8"/>
        <rFont val="Arial"/>
        <family val="2"/>
      </rPr>
      <t>The site will be appropriately manned and supervised by competent and suitably trained personnel  during operational periods.</t>
    </r>
  </si>
  <si>
    <r>
      <t>19.</t>
    </r>
    <r>
      <rPr>
        <sz val="7"/>
        <color indexed="8"/>
        <rFont val="Times New Roman"/>
        <family val="1"/>
      </rPr>
      <t xml:space="preserve"> </t>
    </r>
    <r>
      <rPr>
        <sz val="12"/>
        <color indexed="8"/>
        <rFont val="Arial"/>
        <family val="2"/>
      </rPr>
      <t>All site personnel supervising, loading or transferring wastes on site will be trained to use spill kits which will be available at all times.</t>
    </r>
  </si>
  <si>
    <t>Waste removal</t>
  </si>
  <si>
    <r>
      <t>20.</t>
    </r>
    <r>
      <rPr>
        <sz val="7"/>
        <color indexed="8"/>
        <rFont val="Times New Roman"/>
        <family val="1"/>
      </rPr>
      <t xml:space="preserve"> </t>
    </r>
    <r>
      <rPr>
        <sz val="12"/>
        <color indexed="8"/>
        <rFont val="Arial"/>
        <family val="2"/>
      </rPr>
      <t>Each consignment of waste will be sampled and characterised prior to despatch (and a reference sample retained) 7 days a week.</t>
    </r>
  </si>
  <si>
    <r>
      <t>21.</t>
    </r>
    <r>
      <rPr>
        <sz val="7"/>
        <color indexed="8"/>
        <rFont val="Times New Roman"/>
        <family val="1"/>
      </rPr>
      <t xml:space="preserve"> </t>
    </r>
    <r>
      <rPr>
        <sz val="12"/>
        <color indexed="8"/>
        <rFont val="Arial"/>
        <family val="2"/>
      </rPr>
      <t>Records of all waste transfers will be retained on site</t>
    </r>
  </si>
  <si>
    <t>Borehole construction and monitoring</t>
  </si>
  <si>
    <r>
      <t>22.</t>
    </r>
    <r>
      <rPr>
        <sz val="7"/>
        <color indexed="8"/>
        <rFont val="Times New Roman"/>
        <family val="1"/>
      </rPr>
      <t xml:space="preserve"> </t>
    </r>
    <r>
      <rPr>
        <sz val="12"/>
        <color indexed="8"/>
        <rFont val="Arial"/>
        <family val="2"/>
      </rPr>
      <t>Constructed well cellars will be water tight and provide control of any well head spills.</t>
    </r>
  </si>
  <si>
    <r>
      <t>23.</t>
    </r>
    <r>
      <rPr>
        <sz val="7"/>
        <color indexed="8"/>
        <rFont val="Times New Roman"/>
        <family val="1"/>
      </rPr>
      <t xml:space="preserve"> </t>
    </r>
    <r>
      <rPr>
        <sz val="12"/>
        <color indexed="8"/>
        <rFont val="Arial"/>
        <family val="2"/>
      </rPr>
      <t>Well head methane monitoring using an explosive atmosphere monitor, will be conducted during all stages of drilling</t>
    </r>
  </si>
  <si>
    <r>
      <t>24.</t>
    </r>
    <r>
      <rPr>
        <sz val="7"/>
        <color indexed="8"/>
        <rFont val="Times New Roman"/>
        <family val="1"/>
      </rPr>
      <t xml:space="preserve"> </t>
    </r>
    <r>
      <rPr>
        <sz val="12"/>
        <color indexed="8"/>
        <rFont val="Arial"/>
        <family val="2"/>
      </rPr>
      <t xml:space="preserve">A blow out preventer will be installed on the well which conforms to stand </t>
    </r>
    <r>
      <rPr>
        <b/>
        <sz val="12"/>
        <color indexed="63"/>
        <rFont val="Arial"/>
        <family val="2"/>
      </rPr>
      <t xml:space="preserve">BS </t>
    </r>
    <r>
      <rPr>
        <sz val="12"/>
        <color indexed="63"/>
        <rFont val="Arial"/>
        <family val="2"/>
      </rPr>
      <t>EN ISO 10423:2004</t>
    </r>
  </si>
  <si>
    <t>Well</t>
  </si>
  <si>
    <t xml:space="preserve">Cementing </t>
  </si>
  <si>
    <r>
      <t>1.</t>
    </r>
    <r>
      <rPr>
        <sz val="7"/>
        <color indexed="8"/>
        <rFont val="Times New Roman"/>
        <family val="1"/>
      </rPr>
      <t xml:space="preserve">    </t>
    </r>
    <r>
      <rPr>
        <sz val="12"/>
        <color indexed="8"/>
        <rFont val="Arial"/>
        <family val="2"/>
      </rPr>
      <t>Cementing will use recognised cement standard API 10</t>
    </r>
  </si>
  <si>
    <t>With the Uue of low density cements</t>
  </si>
  <si>
    <r>
      <t>2.</t>
    </r>
    <r>
      <rPr>
        <sz val="7"/>
        <color indexed="8"/>
        <rFont val="Times New Roman"/>
        <family val="1"/>
      </rPr>
      <t xml:space="preserve">    </t>
    </r>
    <r>
      <rPr>
        <sz val="11"/>
        <color indexed="8"/>
        <rFont val="Arial"/>
        <family val="2"/>
      </rPr>
      <t>Cement evaluation logs will be run on casing strings which pass through groundwater formations which are not classified as SPZ1 and SPZ 2.</t>
    </r>
  </si>
  <si>
    <r>
      <t>3.</t>
    </r>
    <r>
      <rPr>
        <sz val="7"/>
        <color indexed="8"/>
        <rFont val="Times New Roman"/>
        <family val="1"/>
      </rPr>
      <t xml:space="preserve">    </t>
    </r>
    <r>
      <rPr>
        <sz val="11"/>
        <color indexed="8"/>
        <rFont val="Arial"/>
        <family val="2"/>
      </rPr>
      <t>Use only a competent cementation contractor for well construction</t>
    </r>
  </si>
  <si>
    <r>
      <t>4.</t>
    </r>
    <r>
      <rPr>
        <sz val="7"/>
        <color indexed="8"/>
        <rFont val="Times New Roman"/>
        <family val="1"/>
      </rPr>
      <t xml:space="preserve">    </t>
    </r>
    <r>
      <rPr>
        <sz val="11"/>
        <color indexed="8"/>
        <rFont val="Arial"/>
        <family val="2"/>
      </rPr>
      <t>Monitor cementing process and quantities of cement used.</t>
    </r>
  </si>
  <si>
    <t>Loss control</t>
  </si>
  <si>
    <r>
      <t>5.</t>
    </r>
    <r>
      <rPr>
        <sz val="7"/>
        <color indexed="8"/>
        <rFont val="Times New Roman"/>
        <family val="1"/>
      </rPr>
      <t xml:space="preserve">    </t>
    </r>
    <r>
      <rPr>
        <sz val="11"/>
        <color indexed="8"/>
        <rFont val="Arial"/>
        <family val="2"/>
      </rPr>
      <t xml:space="preserve">Filter cake systems will be used in all cases to minimize losses </t>
    </r>
  </si>
  <si>
    <r>
      <t>6.</t>
    </r>
    <r>
      <rPr>
        <sz val="7"/>
        <color indexed="8"/>
        <rFont val="Times New Roman"/>
        <family val="1"/>
      </rPr>
      <t xml:space="preserve">    </t>
    </r>
    <r>
      <rPr>
        <sz val="11"/>
        <color indexed="8"/>
        <rFont val="Arial"/>
        <family val="2"/>
      </rPr>
      <t>Loss control material will always be used from Annex 2</t>
    </r>
  </si>
  <si>
    <t>Borehole testing</t>
  </si>
  <si>
    <r>
      <t>7.</t>
    </r>
    <r>
      <rPr>
        <sz val="7"/>
        <color indexed="8"/>
        <rFont val="Times New Roman"/>
        <family val="1"/>
      </rPr>
      <t xml:space="preserve">    </t>
    </r>
    <r>
      <rPr>
        <sz val="11"/>
        <color indexed="8"/>
        <rFont val="Arial"/>
        <family val="2"/>
      </rPr>
      <t>Well head methane monitoring using flammable atmosphere detector will be conducted during all stages of drilling</t>
    </r>
  </si>
  <si>
    <r>
      <t>8.</t>
    </r>
    <r>
      <rPr>
        <sz val="7"/>
        <color indexed="8"/>
        <rFont val="Times New Roman"/>
        <family val="1"/>
      </rPr>
      <t xml:space="preserve">    </t>
    </r>
    <r>
      <rPr>
        <sz val="11"/>
        <color indexed="8"/>
        <rFont val="Arial"/>
        <family val="2"/>
      </rPr>
      <t>Formation integrity testing (FIT) will be used on casing shoes whenever used</t>
    </r>
  </si>
  <si>
    <r>
      <t>9.</t>
    </r>
    <r>
      <rPr>
        <sz val="7"/>
        <color indexed="8"/>
        <rFont val="Times New Roman"/>
        <family val="1"/>
      </rPr>
      <t xml:space="preserve">    </t>
    </r>
    <r>
      <rPr>
        <sz val="11"/>
        <color indexed="8"/>
        <rFont val="Arial"/>
        <family val="2"/>
      </rPr>
      <t>QC/QA by independent third Party (IWE).</t>
    </r>
  </si>
  <si>
    <r>
      <t>10.</t>
    </r>
    <r>
      <rPr>
        <sz val="7"/>
        <color indexed="8"/>
        <rFont val="Times New Roman"/>
        <family val="1"/>
      </rPr>
      <t xml:space="preserve">  </t>
    </r>
    <r>
      <rPr>
        <sz val="11"/>
        <color indexed="8"/>
        <rFont val="Arial"/>
        <family val="2"/>
      </rPr>
      <t xml:space="preserve">Monitor pit volume totaliser, to identify formation loss drilling mud </t>
    </r>
  </si>
  <si>
    <r>
      <t>11.</t>
    </r>
    <r>
      <rPr>
        <sz val="7"/>
        <color indexed="8"/>
        <rFont val="Times New Roman"/>
        <family val="1"/>
      </rPr>
      <t xml:space="preserve">  </t>
    </r>
    <r>
      <rPr>
        <sz val="11"/>
        <color indexed="8"/>
        <rFont val="Arial"/>
        <family val="2"/>
      </rPr>
      <t>Groundwater &amp; Surface water monitoring undertaken from the site drains and any water courses within 100m</t>
    </r>
  </si>
  <si>
    <r>
      <t>12.</t>
    </r>
    <r>
      <rPr>
        <sz val="7"/>
        <color indexed="8"/>
        <rFont val="Times New Roman"/>
        <family val="1"/>
      </rPr>
      <t xml:space="preserve">  </t>
    </r>
    <r>
      <rPr>
        <sz val="11"/>
        <color indexed="8"/>
        <rFont val="Arial"/>
        <family val="2"/>
      </rPr>
      <t xml:space="preserve">Monitoring well bore returns for methane to detect levels of fugitive methane, using explosive atmosphere detector </t>
    </r>
  </si>
  <si>
    <r>
      <t>13.</t>
    </r>
    <r>
      <rPr>
        <sz val="7"/>
        <color indexed="8"/>
        <rFont val="Times New Roman"/>
        <family val="1"/>
      </rPr>
      <t xml:space="preserve">  </t>
    </r>
    <r>
      <rPr>
        <sz val="11"/>
        <color indexed="8"/>
        <rFont val="Arial"/>
        <family val="2"/>
      </rPr>
      <t>The operator will ensure mud which may be left in the wellbore does not migrate/leach into rock matrix by the use of lose control measures</t>
    </r>
  </si>
  <si>
    <r>
      <t>14.</t>
    </r>
    <r>
      <rPr>
        <sz val="7"/>
        <color indexed="8"/>
        <rFont val="Times New Roman"/>
        <family val="1"/>
      </rPr>
      <t xml:space="preserve">  </t>
    </r>
    <r>
      <rPr>
        <sz val="11"/>
        <color indexed="8"/>
        <rFont val="Arial"/>
        <family val="2"/>
      </rPr>
      <t>Any methane will be vented to the atmosphere through flare stack</t>
    </r>
  </si>
  <si>
    <r>
      <t>15.</t>
    </r>
    <r>
      <rPr>
        <sz val="7"/>
        <color indexed="8"/>
        <rFont val="Times New Roman"/>
        <family val="1"/>
      </rPr>
      <t xml:space="preserve">  </t>
    </r>
    <r>
      <rPr>
        <sz val="11"/>
        <color indexed="8"/>
        <rFont val="Arial"/>
        <family val="2"/>
      </rPr>
      <t>The well head will normally be hazardous zone 2(no hydrocarbons present)</t>
    </r>
  </si>
  <si>
    <t>Borehole construction</t>
  </si>
  <si>
    <r>
      <t>16.</t>
    </r>
    <r>
      <rPr>
        <sz val="7"/>
        <color indexed="8"/>
        <rFont val="Times New Roman"/>
        <family val="1"/>
      </rPr>
      <t xml:space="preserve">  </t>
    </r>
    <r>
      <rPr>
        <sz val="11"/>
        <color indexed="8"/>
        <rFont val="Arial"/>
        <family val="2"/>
      </rPr>
      <t>Construct well cellar to be water tight</t>
    </r>
  </si>
  <si>
    <r>
      <t>17.</t>
    </r>
    <r>
      <rPr>
        <sz val="7"/>
        <color indexed="8"/>
        <rFont val="Times New Roman"/>
        <family val="1"/>
      </rPr>
      <t xml:space="preserve">  </t>
    </r>
    <r>
      <rPr>
        <sz val="11"/>
        <color indexed="8"/>
        <rFont val="Arial"/>
        <family val="2"/>
      </rPr>
      <t>Check the well cellar integrity before commencing drilling</t>
    </r>
  </si>
  <si>
    <r>
      <t>18.</t>
    </r>
    <r>
      <rPr>
        <sz val="7"/>
        <color indexed="8"/>
        <rFont val="Times New Roman"/>
        <family val="1"/>
      </rPr>
      <t xml:space="preserve">  </t>
    </r>
    <r>
      <rPr>
        <sz val="11"/>
        <color indexed="8"/>
        <rFont val="Arial"/>
        <family val="2"/>
      </rPr>
      <t xml:space="preserve">A blow out preventer will be installed on the well which conforms to stand </t>
    </r>
    <r>
      <rPr>
        <b/>
        <sz val="11"/>
        <color indexed="63"/>
        <rFont val="Trebuchet MS"/>
        <family val="2"/>
      </rPr>
      <t xml:space="preserve">BS </t>
    </r>
    <r>
      <rPr>
        <sz val="11"/>
        <color indexed="63"/>
        <rFont val="Trebuchet MS"/>
        <family val="2"/>
      </rPr>
      <t>EN ISO 10423:2004</t>
    </r>
  </si>
  <si>
    <r>
      <t>19.</t>
    </r>
    <r>
      <rPr>
        <sz val="7"/>
        <color indexed="8"/>
        <rFont val="Times New Roman"/>
        <family val="1"/>
      </rPr>
      <t xml:space="preserve">  </t>
    </r>
    <r>
      <rPr>
        <sz val="11"/>
        <color indexed="8"/>
        <rFont val="Arial"/>
        <family val="2"/>
      </rPr>
      <t>Integrity testing of pipe work and joints before use using methods stated above</t>
    </r>
  </si>
  <si>
    <t>Drilling mud</t>
  </si>
  <si>
    <t>W13,24 S1,3,4,11</t>
  </si>
  <si>
    <t>W16 S21,2,8 and 9</t>
  </si>
  <si>
    <t>W13,16</t>
  </si>
  <si>
    <t>W5,8 and 16</t>
  </si>
  <si>
    <t>W5,12 and 26</t>
  </si>
  <si>
    <t>W19,26 and 33</t>
  </si>
  <si>
    <t>W27,32 S9</t>
  </si>
  <si>
    <t>S1,9 W9</t>
  </si>
  <si>
    <t>W24,32 S9</t>
  </si>
  <si>
    <t>S1,15 W32</t>
  </si>
  <si>
    <t>S1,8,9 and 16</t>
  </si>
  <si>
    <t>S1,2,9 W24</t>
  </si>
  <si>
    <t>S1,8,and 9</t>
  </si>
  <si>
    <t>S1,2 and 8</t>
  </si>
  <si>
    <t>S1,9  W24</t>
  </si>
  <si>
    <t>S1,8,9</t>
  </si>
  <si>
    <t>W3,24,26,29</t>
  </si>
  <si>
    <t>W9,10 and 16 S9</t>
  </si>
  <si>
    <t>W5,8,and 14</t>
  </si>
  <si>
    <t>W27</t>
  </si>
  <si>
    <t>W1,2,5 and 8</t>
  </si>
  <si>
    <t>W2,3,11 and 14</t>
  </si>
  <si>
    <t>W1,5, and 15</t>
  </si>
  <si>
    <t>W1,7, and 9</t>
  </si>
  <si>
    <t>W2,3,7 and 8</t>
  </si>
  <si>
    <t>W1,5 and 14</t>
  </si>
  <si>
    <t>S1,9</t>
  </si>
  <si>
    <t xml:space="preserve">S2,5,9 and 11 </t>
  </si>
  <si>
    <t>S1,3</t>
  </si>
  <si>
    <t>S5,9</t>
  </si>
  <si>
    <t>S5,10</t>
  </si>
  <si>
    <t>S5,11</t>
  </si>
  <si>
    <t>S5,12 and15</t>
  </si>
  <si>
    <t>S2,11,13</t>
  </si>
  <si>
    <t>S2,12,13,14</t>
  </si>
  <si>
    <t>S2,11</t>
  </si>
  <si>
    <t>S5,16 W16</t>
  </si>
  <si>
    <t>S7,9,11</t>
  </si>
  <si>
    <t>S5,9,15</t>
  </si>
  <si>
    <t>S5</t>
  </si>
  <si>
    <t>S11</t>
  </si>
  <si>
    <t>S1,9 W32</t>
  </si>
  <si>
    <t>W25</t>
  </si>
  <si>
    <r>
      <t>17.</t>
    </r>
    <r>
      <rPr>
        <sz val="7"/>
        <color indexed="8"/>
        <rFont val="Times New Roman"/>
        <family val="1"/>
      </rPr>
      <t xml:space="preserve"> </t>
    </r>
    <r>
      <rPr>
        <sz val="12"/>
        <color indexed="8"/>
        <rFont val="Arial"/>
        <family val="2"/>
      </rPr>
      <t xml:space="preserve">An mining waste management system will be in place prior to the commencement of any drilling operations </t>
    </r>
  </si>
  <si>
    <t>S2,S7,</t>
  </si>
  <si>
    <t>S2</t>
  </si>
  <si>
    <r>
      <t xml:space="preserve">            20.</t>
    </r>
    <r>
      <rPr>
        <sz val="7"/>
        <color indexed="8"/>
        <rFont val="Times New Roman"/>
        <family val="1"/>
      </rPr>
      <t xml:space="preserve">  </t>
    </r>
    <r>
      <rPr>
        <sz val="11"/>
        <color indexed="8"/>
        <rFont val="Arial"/>
        <family val="2"/>
      </rPr>
      <t>All water based mud used on site are to be non-hazardous</t>
    </r>
  </si>
  <si>
    <r>
      <t xml:space="preserve">            21.</t>
    </r>
    <r>
      <rPr>
        <sz val="7"/>
        <color indexed="8"/>
        <rFont val="Times New Roman"/>
        <family val="1"/>
      </rPr>
      <t xml:space="preserve">  </t>
    </r>
    <r>
      <rPr>
        <sz val="11"/>
        <color indexed="8"/>
        <rFont val="Arial"/>
        <family val="2"/>
      </rPr>
      <t>Use only non-hazardous materials with water based drilling mud as described under the ground water daughter directive</t>
    </r>
  </si>
  <si>
    <r>
      <t xml:space="preserve">            22.</t>
    </r>
    <r>
      <rPr>
        <sz val="7"/>
        <color indexed="8"/>
        <rFont val="Times New Roman"/>
        <family val="1"/>
      </rPr>
      <t xml:space="preserve">  </t>
    </r>
    <r>
      <rPr>
        <sz val="11"/>
        <color indexed="8"/>
        <rFont val="Arial"/>
        <family val="2"/>
      </rPr>
      <t xml:space="preserve">Adequate mud weight and well control equipment and procedures </t>
    </r>
  </si>
  <si>
    <r>
      <t xml:space="preserve">            23.</t>
    </r>
    <r>
      <rPr>
        <sz val="7"/>
        <color indexed="8"/>
        <rFont val="Times New Roman"/>
        <family val="1"/>
      </rPr>
      <t xml:space="preserve">  </t>
    </r>
    <r>
      <rPr>
        <sz val="11"/>
        <color indexed="8"/>
        <rFont val="Arial"/>
        <family val="2"/>
      </rPr>
      <t>Continuous supervision of cuttings skips when active mud management in operation</t>
    </r>
  </si>
  <si>
    <t xml:space="preserve">            24. Only low toxcicty oil based muds will be used </t>
  </si>
  <si>
    <t xml:space="preserve">            25. all oil based muds wil be contained in tanks with secondary containment</t>
  </si>
  <si>
    <t xml:space="preserve">            26. The operator will ensure that all spacer fluids used will be water based </t>
  </si>
  <si>
    <t xml:space="preserve">            27. The operator will segragate all spacer fluids from all other drilling materials and fluids</t>
  </si>
  <si>
    <t xml:space="preserve">            28. the operator will dispose of contaminated spacer fluids via an authorised disposal route</t>
  </si>
  <si>
    <t>W5,6,26</t>
  </si>
  <si>
    <t xml:space="preserve">            29. Water based drilling mud mixing tank will have secondary containment</t>
  </si>
  <si>
    <t>W29, S2,7</t>
  </si>
  <si>
    <t xml:space="preserve">S19,20,21 </t>
  </si>
  <si>
    <t xml:space="preserve">              2. The operator will ensure that the base of the well is completly sealed with a cemment plug  </t>
  </si>
  <si>
    <t xml:space="preserve">              3. The operator will remove any surface metal work including the conductor</t>
  </si>
  <si>
    <t xml:space="preserve">              4. The operator will close of as much of the well as possible with cement to ensure well will not provide conduit between formations</t>
  </si>
  <si>
    <t xml:space="preserve">              6. The well will be sealed up to the surface such that there is no access to the well left at the surface</t>
  </si>
  <si>
    <t xml:space="preserve">              7. If the well is to be mothballed this should be undertaken to insure no access from the surface </t>
  </si>
  <si>
    <t xml:space="preserve">              8. A mothballed well will be closed of in such a way that there is no access between formation </t>
  </si>
  <si>
    <t>Surface  pollution finding its way into ground water</t>
  </si>
  <si>
    <t>Surface well head and other well equipment left in place</t>
  </si>
  <si>
    <t>Source of pollution to surface and soil horizons</t>
  </si>
  <si>
    <t>Well abandonment guidance followed</t>
  </si>
  <si>
    <t>WA1-8</t>
  </si>
  <si>
    <t xml:space="preserve">WA1 </t>
  </si>
  <si>
    <t>Well not fully sealed</t>
  </si>
  <si>
    <t xml:space="preserve">The permitted activities must not be carried out within: 10 metres of any watercourse; groundwater source protection zone 1 or 2, or if a source protection zone has not been defined then within 250 metres of any well, spring or borehole used for the supply of water for human consumption.                                                     This must include private water supplies;
 a specified Air Quality Management Area; 200 metres of a European Site or a Site of Special Scientific Interest (excluding any site designated solely for geological features); or  200 metres from the nearest sensitive receptor  
</t>
  </si>
  <si>
    <t>Noise from site alarms and general machinery noise  in non-industrial area</t>
  </si>
  <si>
    <t>Air borne pollutants arising from site operations dust</t>
  </si>
  <si>
    <t>Cement returns to surface and is allowed to be lost to land</t>
  </si>
  <si>
    <t>Formation should be sealed before commencing cementing</t>
  </si>
  <si>
    <t>Site control of segregation of differing waste streams and also correct classification of waste streams prior to disposal</t>
  </si>
  <si>
    <t>The loss of any oil based mud to ground will be contained within secondary containment system should provide sufficient protection to the underlying soil horizons</t>
  </si>
  <si>
    <t>The abandonment process set out in Agency guidance is followed</t>
  </si>
  <si>
    <t>Possible pollution of heavy metals and norm  to upper levels of well</t>
  </si>
  <si>
    <t>Loss of any material through tear in impermeable membrane which has to be mended</t>
  </si>
  <si>
    <t>S1-24 = Site mitigations</t>
  </si>
  <si>
    <t>W1-29 Well mitigations</t>
  </si>
  <si>
    <t>WA1-8 = Well abandonment mitigations</t>
  </si>
  <si>
    <t>Local residents often sensitive to odour, however permitted waste types have Low odour potential.</t>
  </si>
  <si>
    <t>Permitted activities are such that there is a Low magnitude of risk</t>
  </si>
  <si>
    <t>Only a Low magnitude risk is estimated</t>
  </si>
  <si>
    <t xml:space="preserve">SR requirements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200 metres or above, the potential hazards from the permitted activities pose a Low risk to the broad sensitivity of species and habitats groups. The standard permit only applies at this distance or more. It is also a requirement of SR. </t>
  </si>
  <si>
    <t xml:space="preserve">Well left open providing pathway to Lower formations </t>
  </si>
  <si>
    <t>Spent dilute hydrochloric acid remaining in situ</t>
  </si>
  <si>
    <t>Nitrogen lift leaving dilute hydrochloric acid left un-reacted in the borehole</t>
  </si>
  <si>
    <t>Surface run-off from percolation into the ground towards down slope</t>
  </si>
  <si>
    <t>Sound waves</t>
  </si>
  <si>
    <t>Surface run-off from circulating around down slope</t>
  </si>
  <si>
    <t>Un-segregated disposal of water based drilling mud contaminated with cement</t>
  </si>
  <si>
    <t>Watercourse must have Medium / high flow for abstraction to be permitted, which will dilute contaminated run-off.</t>
  </si>
  <si>
    <t xml:space="preserve">                          Data and Information</t>
  </si>
  <si>
    <t>Formation failure or insufficient loss control measures</t>
  </si>
  <si>
    <t>Loss of water based drilling mud to ground prior to use</t>
  </si>
  <si>
    <t>Loss of oil based mud from storage tanks</t>
  </si>
  <si>
    <t>Loss to ground</t>
  </si>
  <si>
    <t>Loss of pipe work</t>
  </si>
  <si>
    <t>Loss of oil based drilling mud from transfer pipe</t>
  </si>
  <si>
    <t>Loss to ground out side of secondary containment</t>
  </si>
  <si>
    <t>The site impermeable membrane  will ensure that any loss of pipe work will not lead to a loss to ground</t>
  </si>
  <si>
    <t>Pollution of formation</t>
  </si>
  <si>
    <t>Possible surface soil pollution and run of</t>
  </si>
  <si>
    <t>Incorrect disposal of material to waste disposal site</t>
  </si>
  <si>
    <t>Soil below site</t>
  </si>
  <si>
    <t>Open pathway underground to ground water</t>
  </si>
  <si>
    <t>Pollution risk to surface and formation in unsealed well</t>
  </si>
  <si>
    <t>Possible contamination of upper formations with pollutants from Lower levels</t>
  </si>
  <si>
    <t>Well bore may fill up with contaminated ground water</t>
  </si>
  <si>
    <t>Formation water well base filling up well bore with time and polluting upper ground water formations</t>
  </si>
  <si>
    <t>Contaminated equipment left in place</t>
  </si>
  <si>
    <t>Well not sealed and hole left open</t>
  </si>
  <si>
    <t>Loss of containment</t>
  </si>
  <si>
    <t>Failure to segregate cement from water based drilling mud</t>
  </si>
  <si>
    <t>Disposal of incorrectly characterised waste stream</t>
  </si>
  <si>
    <t xml:space="preserve">Pollution of surface soil and possible ground water effect </t>
  </si>
  <si>
    <t>Failure of mixing tank with no secondary containment</t>
  </si>
  <si>
    <t>Loss of spacer fluid to formation</t>
  </si>
  <si>
    <t xml:space="preserve">Possible ground water pollution </t>
  </si>
  <si>
    <t>Following removal of impermeable membrane, hence directly onto the subsurface</t>
  </si>
  <si>
    <t>Accident with release of waste onto highway</t>
  </si>
  <si>
    <t>Cementing at surface with residue of extractive waste (muds and drill cuttings)</t>
  </si>
  <si>
    <t>Cementing at surface with residue of extractive waste(muds and drill cuttings</t>
  </si>
  <si>
    <t>Drilling weII circa 450m material being carried out of the hole with the nitrogen and causing airborne pollution</t>
  </si>
  <si>
    <t>Drilling weII circa 450m failure of drilling mud tank with subsequent loss of material the ground and then into the groundwater around well</t>
  </si>
  <si>
    <t xml:space="preserve">Drilling weII circa 450m failure of drilling mud tank with subsequent loss of material the ground and then into the groundwater </t>
  </si>
  <si>
    <t>Drilling material carried from site into road network through accident onto roads adjacent to site</t>
  </si>
  <si>
    <t xml:space="preserve">Mixing tank for water based drilling mud should have secondary containment </t>
  </si>
  <si>
    <r>
      <t>3.</t>
    </r>
    <r>
      <rPr>
        <sz val="7"/>
        <color indexed="8"/>
        <rFont val="Times New Roman"/>
        <family val="1"/>
      </rPr>
      <t xml:space="preserve">    </t>
    </r>
    <r>
      <rPr>
        <sz val="12"/>
        <color indexed="8"/>
        <rFont val="Arial"/>
        <family val="2"/>
      </rPr>
      <t>All bunded areas for the storage of wastes will have walls and floors constructed in accordance with CIRIA 164 (permeability 1x10</t>
    </r>
    <r>
      <rPr>
        <vertAlign val="superscript"/>
        <sz val="12"/>
        <color indexed="8"/>
        <rFont val="Arial"/>
        <family val="2"/>
      </rPr>
      <t xml:space="preserve">-9 </t>
    </r>
    <r>
      <rPr>
        <sz val="12"/>
        <color indexed="8"/>
        <rFont val="Arial"/>
        <family val="2"/>
      </rPr>
      <t>m/s)</t>
    </r>
    <r>
      <rPr>
        <vertAlign val="superscript"/>
        <sz val="12"/>
        <color indexed="8"/>
        <rFont val="Arial"/>
        <family val="2"/>
      </rPr>
      <t xml:space="preserve"> </t>
    </r>
  </si>
  <si>
    <t>A preliminary risk prioritisation approach has been taken in evaluating the potential impacts, classifying the hazards to the environment and people against the probability of the hazard occurring as set out below.</t>
  </si>
  <si>
    <t>Likelihood or probability has been classed as follows:</t>
  </si>
  <si>
    <t>Very Low - Rarely encountered, never reported or highly unlikely within sector</t>
  </si>
  <si>
    <t>Low - Infrequent, occasional, very few occurrences within sector</t>
  </si>
  <si>
    <t>Medium - Occurs several times per year within sector</t>
  </si>
  <si>
    <t xml:space="preserve">High - Repeated occurrences at a location </t>
  </si>
  <si>
    <t>Consequence of the impact of a hazard to environmental and people has been classed as follows:</t>
  </si>
  <si>
    <t>Very Low - Slight environmental effect but doesn't exceed a regulatory standard</t>
  </si>
  <si>
    <t>Low - Minor environmental effect which may reach a regulatory standard, localised to point of release with no significant impact on the environment or for health</t>
  </si>
  <si>
    <t xml:space="preserve">Medium - Moderate, localised effect on ecosystems and people in the vicinity of an incident or release </t>
  </si>
  <si>
    <t>High - Major environmental incident resulting in damage to ecosystems and or harm to health</t>
  </si>
  <si>
    <t>Risk matrix</t>
  </si>
  <si>
    <t>Probability very low</t>
  </si>
  <si>
    <t>Probability low</t>
  </si>
  <si>
    <t>Probability medium</t>
  </si>
  <si>
    <t>Probability high</t>
  </si>
  <si>
    <t>very low</t>
  </si>
  <si>
    <t>Consequence low</t>
  </si>
  <si>
    <t>Consequence medium</t>
  </si>
  <si>
    <t>Consequence high</t>
  </si>
  <si>
    <t>This GRA is set out in a table which describes the risks, risk management measure and regulatory tools that have been assessed in determining the mitigated residual risks.</t>
  </si>
  <si>
    <t xml:space="preserve">SR rules limit emissions of substances not controlled by emission limits. Also techniques as required by the approved </t>
  </si>
  <si>
    <t>SR rules limit emissions of substances not controlled by emission limits. Also techniques as required by the approved mining waste plan. Mining waste plan required by the rules specifies how screening can take place which will minimise dust.</t>
  </si>
  <si>
    <t>Appropriate measures could include clearing waste, litter and mud arising from the activities from affected areas outside the site.</t>
  </si>
  <si>
    <t>Activities must be  50 metres from any spring or well, or from any borehole not used to supply water for domestic or food production purposes or 50 metres from any spring or well, or  borehole not used to supply water for domestic or food production purposes.</t>
  </si>
  <si>
    <t>Activities must also not be within a  groundwater source protection zone 1 or 2, or if a source protection zone has not been defined then within 250 metres of any well, spring or borehole used for the supply of water for human consumption. This must include private water supplies. In addition the Mining Waste Plan (MWP)required by the rules specifies construction of wellbore. MWP and rules also limits drilling fluids to non-hazardous and limits the specification of additives.</t>
  </si>
  <si>
    <t>All liquids shall be provided with secondary containment.... (applies to non- wastes such as fuels). Run-off restricted by SR on  emissions of substances .... , with appropriate measures. Activities have appropriate distance limitations from watercourses as in parameter 4 above.</t>
  </si>
  <si>
    <t>Run off from above entering local water causes but with entry of pollutants into local groundwater</t>
  </si>
  <si>
    <t>The management of extractive waste will be limited to non-hazardous waste with the exception of any drill cuttings which are contaminated either with hydrocarbons encountered during drilling to the target formation or from the use of oil based drilling mud which would be hazardous waste and will not involve a waste facility   .</t>
  </si>
  <si>
    <t xml:space="preserve">Permitted activities - 1) The storage and handling of mining extractive wastes arising from prospecting for oil and gas without well stimulation of any sort.   </t>
  </si>
  <si>
    <t xml:space="preserve">Generic risk assessment for standard rules set number SR2014 No 2  </t>
  </si>
  <si>
    <t xml:space="preserve">The management of extractive waste, not including a waste facility, generated from onshore oil and gas prospecting activities of drill, core and decommissioning without well stimulation (using oil and or water based drilling mud)
</t>
  </si>
  <si>
    <t>Permitted waste types - as limited by mining waste management plan(s) reference SR2014No.2 WMP1 or 2</t>
  </si>
  <si>
    <t>Well decommissioning</t>
  </si>
  <si>
    <t xml:space="preserve">            WA  1. Any well which is decommissioned will be done so in accordance with the Environment Agency guidance LIT9054</t>
  </si>
  <si>
    <t xml:space="preserve">              5. the operator will remove any and all surface traces of the site following decommissioning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</si>
</sst>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63">
    <font>
      <sz val="12"/>
      <color theme="1"/>
      <name val="Arial"/>
      <family val="2"/>
    </font>
    <font>
      <sz val="12"/>
      <color indexed="8"/>
      <name val="Arial"/>
      <family val="2"/>
    </font>
    <font>
      <sz val="10"/>
      <name val="Arial"/>
      <family val="2"/>
    </font>
    <font>
      <b/>
      <sz val="12"/>
      <name val="Arial"/>
      <family val="2"/>
    </font>
    <font>
      <b/>
      <sz val="10"/>
      <name val="Arial"/>
      <family val="2"/>
    </font>
    <font>
      <sz val="12"/>
      <name val="Arial"/>
      <family val="2"/>
    </font>
    <font>
      <b/>
      <sz val="14"/>
      <name val="Arial"/>
      <family val="2"/>
    </font>
    <font>
      <b/>
      <sz val="16"/>
      <name val="Arial"/>
      <family val="2"/>
    </font>
    <font>
      <sz val="8"/>
      <name val="Tahoma"/>
      <family val="2"/>
    </font>
    <font>
      <b/>
      <sz val="12"/>
      <color indexed="8"/>
      <name val="Arial"/>
      <family val="2"/>
    </font>
    <font>
      <sz val="7"/>
      <color indexed="8"/>
      <name val="Times New Roman"/>
      <family val="1"/>
    </font>
    <font>
      <vertAlign val="superscript"/>
      <sz val="12"/>
      <color indexed="8"/>
      <name val="Arial"/>
      <family val="2"/>
    </font>
    <font>
      <b/>
      <sz val="12"/>
      <color indexed="63"/>
      <name val="Arial"/>
      <family val="2"/>
    </font>
    <font>
      <sz val="12"/>
      <color indexed="63"/>
      <name val="Arial"/>
      <family val="2"/>
    </font>
    <font>
      <sz val="11"/>
      <color indexed="8"/>
      <name val="Arial"/>
      <family val="2"/>
    </font>
    <font>
      <b/>
      <sz val="11"/>
      <color indexed="63"/>
      <name val="Trebuchet MS"/>
      <family val="2"/>
    </font>
    <font>
      <sz val="11"/>
      <color indexed="63"/>
      <name val="Trebuchet MS"/>
      <family val="2"/>
    </font>
    <font>
      <sz val="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8"/>
      <color indexed="56"/>
      <name val="Cambria"/>
      <family val="2"/>
    </font>
    <font>
      <sz val="12"/>
      <color indexed="10"/>
      <name val="Arial"/>
      <family val="2"/>
    </font>
    <font>
      <sz val="12"/>
      <color indexed="8"/>
      <name val="Symbol"/>
      <family val="1"/>
    </font>
    <font>
      <sz val="10"/>
      <color indexed="8"/>
      <name val="Arial"/>
      <family val="2"/>
    </font>
    <font>
      <b/>
      <sz val="11"/>
      <color indexed="8"/>
      <name val="Arial"/>
      <family val="2"/>
    </font>
    <font>
      <sz val="11"/>
      <color indexed="56"/>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Arial"/>
      <family val="2"/>
    </font>
    <font>
      <sz val="12"/>
      <color rgb="FF000000"/>
      <name val="Arial"/>
      <family val="2"/>
    </font>
    <font>
      <sz val="12"/>
      <color rgb="FF000000"/>
      <name val="Symbol"/>
      <family val="1"/>
    </font>
    <font>
      <sz val="11"/>
      <color rgb="FF000000"/>
      <name val="Arial"/>
      <family val="2"/>
    </font>
    <font>
      <sz val="10"/>
      <color rgb="FF000000"/>
      <name val="Arial"/>
      <family val="2"/>
    </font>
    <font>
      <b/>
      <sz val="11"/>
      <color rgb="FF000000"/>
      <name val="Arial"/>
      <family val="2"/>
    </font>
    <font>
      <sz val="10"/>
      <color theme="1"/>
      <name val="Arial"/>
      <family val="2"/>
    </font>
    <font>
      <sz val="11"/>
      <color theme="1"/>
      <name val="Arial"/>
      <family val="2"/>
    </font>
    <font>
      <b/>
      <sz val="11"/>
      <color rgb="FF002B54"/>
      <name val="Arial"/>
      <family val="2"/>
    </font>
    <font>
      <sz val="11"/>
      <color rgb="FF002B54"/>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EBF7FB"/>
        <bgColor indexed="64"/>
      </patternFill>
    </fill>
    <fill>
      <patternFill patternType="solid">
        <fgColor rgb="FFFFFF00"/>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ashed"/>
    </border>
    <border>
      <left/>
      <right/>
      <top/>
      <bottom style="dotted"/>
    </border>
    <border>
      <left/>
      <right/>
      <top/>
      <bottom style="medium"/>
    </border>
    <border>
      <left>
        <color indexed="63"/>
      </left>
      <right style="medium"/>
      <top>
        <color indexed="63"/>
      </top>
      <bottom>
        <color indexed="63"/>
      </bottom>
    </border>
    <border>
      <left/>
      <right style="medium"/>
      <top style="medium"/>
      <bottom/>
    </border>
    <border>
      <left/>
      <right style="medium"/>
      <top/>
      <bottom style="medium"/>
    </border>
    <border>
      <left/>
      <right/>
      <top style="medium"/>
      <bottom/>
    </border>
    <border>
      <left/>
      <right style="thin"/>
      <top/>
      <bottom/>
    </border>
    <border>
      <left style="double"/>
      <right/>
      <top style="double"/>
      <bottom style="thin"/>
    </border>
    <border>
      <left/>
      <right/>
      <top style="double"/>
      <bottom style="thin"/>
    </border>
    <border>
      <left/>
      <right style="double"/>
      <top style="double"/>
      <bottom style="thin"/>
    </border>
    <border>
      <left style="double"/>
      <right style="thin"/>
      <top style="thin"/>
      <bottom style="thin"/>
    </border>
    <border>
      <left/>
      <right style="thin"/>
      <top style="thin"/>
      <bottom style="thin"/>
    </border>
    <border>
      <left/>
      <right/>
      <top style="thin"/>
      <bottom style="thin"/>
    </border>
    <border>
      <left style="thin"/>
      <right style="double"/>
      <top style="thin"/>
      <bottom style="thin"/>
    </border>
    <border>
      <left style="thin"/>
      <right style="thin"/>
      <top style="thin"/>
      <bottom style="thin"/>
    </border>
    <border>
      <left style="double"/>
      <right style="thin"/>
      <top/>
      <bottom style="thin"/>
    </border>
    <border>
      <left/>
      <right style="thin"/>
      <top/>
      <bottom style="thin"/>
    </border>
    <border>
      <left/>
      <right/>
      <top/>
      <bottom style="thin"/>
    </border>
    <border>
      <left style="thin"/>
      <right style="double"/>
      <top/>
      <bottom style="thin"/>
    </border>
    <border>
      <left style="medium"/>
      <right style="medium"/>
      <top>
        <color indexed="63"/>
      </top>
      <bottom style="medium"/>
    </border>
    <border>
      <left style="medium"/>
      <right style="medium"/>
      <top>
        <color indexed="63"/>
      </top>
      <bottom>
        <color indexed="63"/>
      </bottom>
    </border>
    <border>
      <left style="medium"/>
      <right/>
      <top style="medium"/>
      <bottom/>
    </border>
    <border>
      <left style="medium"/>
      <right/>
      <top/>
      <bottom style="medium"/>
    </border>
    <border>
      <left style="medium"/>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43" fontId="2" fillId="0" borderId="0" xfId="55" applyNumberFormat="1" applyAlignment="1">
      <alignment/>
      <protection/>
    </xf>
    <xf numFmtId="43" fontId="7" fillId="0" borderId="0" xfId="55" applyNumberFormat="1" applyFont="1" applyAlignment="1">
      <alignment/>
      <protection/>
    </xf>
    <xf numFmtId="43" fontId="6" fillId="0" borderId="0" xfId="55" applyNumberFormat="1" applyFont="1" applyAlignment="1">
      <alignment/>
      <protection/>
    </xf>
    <xf numFmtId="43" fontId="5" fillId="0" borderId="0" xfId="55" applyNumberFormat="1" applyFont="1" applyAlignment="1">
      <alignment/>
      <protection/>
    </xf>
    <xf numFmtId="43" fontId="3" fillId="33" borderId="0" xfId="55" applyNumberFormat="1" applyFont="1" applyFill="1" applyAlignment="1" applyProtection="1">
      <alignment/>
      <protection/>
    </xf>
    <xf numFmtId="43" fontId="5" fillId="33" borderId="0" xfId="55" applyNumberFormat="1" applyFont="1" applyFill="1" applyAlignment="1" applyProtection="1">
      <alignment/>
      <protection/>
    </xf>
    <xf numFmtId="43" fontId="2" fillId="33" borderId="0" xfId="55" applyNumberFormat="1" applyFill="1" applyAlignment="1" applyProtection="1">
      <alignment/>
      <protection/>
    </xf>
    <xf numFmtId="43" fontId="3" fillId="33" borderId="0" xfId="55" applyNumberFormat="1" applyFont="1" applyFill="1" applyBorder="1" applyAlignment="1" applyProtection="1">
      <alignment/>
      <protection/>
    </xf>
    <xf numFmtId="43" fontId="5" fillId="33" borderId="0" xfId="55" applyNumberFormat="1" applyFont="1" applyFill="1" applyBorder="1" applyAlignment="1" applyProtection="1">
      <alignment/>
      <protection/>
    </xf>
    <xf numFmtId="43" fontId="2" fillId="34" borderId="10" xfId="55" applyNumberFormat="1" applyFill="1" applyBorder="1" applyAlignment="1" applyProtection="1">
      <alignment wrapText="1"/>
      <protection locked="0"/>
    </xf>
    <xf numFmtId="43" fontId="2" fillId="33" borderId="10" xfId="55" applyNumberFormat="1" applyFill="1" applyBorder="1" applyAlignment="1" applyProtection="1">
      <alignment/>
      <protection/>
    </xf>
    <xf numFmtId="43" fontId="2" fillId="33" borderId="0" xfId="55" applyNumberFormat="1" applyFill="1" applyBorder="1" applyAlignment="1" applyProtection="1">
      <alignment/>
      <protection/>
    </xf>
    <xf numFmtId="43" fontId="6" fillId="33" borderId="0" xfId="55" applyNumberFormat="1" applyFont="1" applyFill="1" applyBorder="1" applyAlignment="1" applyProtection="1">
      <alignment/>
      <protection/>
    </xf>
    <xf numFmtId="43" fontId="2" fillId="0" borderId="10" xfId="55" applyNumberFormat="1" applyBorder="1" applyAlignment="1" applyProtection="1">
      <alignment wrapText="1"/>
      <protection locked="0"/>
    </xf>
    <xf numFmtId="43" fontId="3" fillId="33" borderId="0" xfId="55" applyNumberFormat="1" applyFont="1" applyFill="1" applyBorder="1" applyAlignment="1" applyProtection="1">
      <alignment/>
      <protection/>
    </xf>
    <xf numFmtId="43" fontId="2" fillId="34" borderId="11" xfId="55" applyNumberFormat="1" applyFill="1" applyBorder="1" applyAlignment="1" applyProtection="1">
      <alignment wrapText="1"/>
      <protection locked="0"/>
    </xf>
    <xf numFmtId="43" fontId="2" fillId="33" borderId="11" xfId="55" applyNumberFormat="1" applyFill="1" applyBorder="1" applyAlignment="1" applyProtection="1">
      <alignment/>
      <protection/>
    </xf>
    <xf numFmtId="43" fontId="2" fillId="0" borderId="0" xfId="55" applyNumberFormat="1" applyFill="1" applyAlignment="1">
      <alignment/>
      <protection/>
    </xf>
    <xf numFmtId="43" fontId="3" fillId="0" borderId="0" xfId="55" applyNumberFormat="1" applyFont="1" applyFill="1" applyBorder="1" applyAlignment="1" applyProtection="1">
      <alignment/>
      <protection/>
    </xf>
    <xf numFmtId="43" fontId="2" fillId="0" borderId="0" xfId="55" applyNumberFormat="1" applyAlignment="1">
      <alignment wrapText="1"/>
      <protection/>
    </xf>
    <xf numFmtId="43" fontId="2" fillId="0" borderId="0" xfId="55" applyNumberFormat="1" applyFill="1" applyBorder="1" applyAlignment="1" applyProtection="1">
      <alignment/>
      <protection/>
    </xf>
    <xf numFmtId="43" fontId="2" fillId="0" borderId="12" xfId="55" applyNumberFormat="1" applyFont="1" applyBorder="1" applyAlignment="1">
      <alignment wrapText="1"/>
      <protection/>
    </xf>
    <xf numFmtId="43" fontId="2" fillId="0" borderId="13" xfId="55" applyNumberFormat="1" applyBorder="1" applyAlignment="1">
      <alignment/>
      <protection/>
    </xf>
    <xf numFmtId="43" fontId="2" fillId="0" borderId="14" xfId="55" applyNumberFormat="1" applyBorder="1" applyAlignment="1">
      <alignment wrapText="1"/>
      <protection/>
    </xf>
    <xf numFmtId="43" fontId="2" fillId="0" borderId="15" xfId="55" applyNumberFormat="1" applyBorder="1" applyAlignment="1">
      <alignment wrapText="1"/>
      <protection/>
    </xf>
    <xf numFmtId="43" fontId="2" fillId="0" borderId="16" xfId="55" applyNumberFormat="1" applyBorder="1" applyAlignment="1">
      <alignment/>
      <protection/>
    </xf>
    <xf numFmtId="43" fontId="2" fillId="0" borderId="0" xfId="55" applyNumberFormat="1" applyFill="1" applyBorder="1" applyAlignment="1">
      <alignment/>
      <protection/>
    </xf>
    <xf numFmtId="43" fontId="2" fillId="0" borderId="17" xfId="55" applyNumberFormat="1" applyBorder="1" applyAlignment="1">
      <alignment/>
      <protection/>
    </xf>
    <xf numFmtId="43" fontId="3" fillId="35" borderId="18" xfId="55" applyNumberFormat="1" applyFont="1" applyFill="1" applyBorder="1" applyAlignment="1">
      <alignment horizontal="center"/>
      <protection/>
    </xf>
    <xf numFmtId="43" fontId="2" fillId="35" borderId="19" xfId="55" applyNumberFormat="1" applyFill="1" applyBorder="1" applyAlignment="1">
      <alignment horizontal="center"/>
      <protection/>
    </xf>
    <xf numFmtId="43" fontId="3" fillId="35" borderId="18" xfId="55" applyNumberFormat="1" applyFont="1" applyFill="1" applyBorder="1" applyAlignment="1">
      <alignment/>
      <protection/>
    </xf>
    <xf numFmtId="43" fontId="3" fillId="35" borderId="19" xfId="55" applyNumberFormat="1" applyFont="1" applyFill="1" applyBorder="1" applyAlignment="1">
      <alignment horizontal="center"/>
      <protection/>
    </xf>
    <xf numFmtId="43" fontId="3" fillId="35" borderId="19" xfId="55" applyNumberFormat="1" applyFont="1" applyFill="1" applyBorder="1" applyAlignment="1">
      <alignment/>
      <protection/>
    </xf>
    <xf numFmtId="43" fontId="2" fillId="35" borderId="20" xfId="55" applyNumberFormat="1" applyFill="1" applyBorder="1" applyAlignment="1">
      <alignment horizontal="center"/>
      <protection/>
    </xf>
    <xf numFmtId="43" fontId="2" fillId="0" borderId="0" xfId="55" applyNumberFormat="1" applyBorder="1" applyAlignment="1">
      <alignment/>
      <protection/>
    </xf>
    <xf numFmtId="43" fontId="4" fillId="35" borderId="21" xfId="55" applyNumberFormat="1" applyFont="1" applyFill="1" applyBorder="1" applyAlignment="1">
      <alignment horizontal="center" wrapText="1"/>
      <protection/>
    </xf>
    <xf numFmtId="43" fontId="4" fillId="35" borderId="22" xfId="55" applyNumberFormat="1" applyFont="1" applyFill="1" applyBorder="1" applyAlignment="1">
      <alignment horizontal="center" wrapText="1"/>
      <protection/>
    </xf>
    <xf numFmtId="43" fontId="4" fillId="35" borderId="23" xfId="55" applyNumberFormat="1" applyFont="1" applyFill="1" applyBorder="1" applyAlignment="1">
      <alignment horizontal="center" wrapText="1"/>
      <protection/>
    </xf>
    <xf numFmtId="43" fontId="4" fillId="35" borderId="24" xfId="55" applyNumberFormat="1" applyFont="1" applyFill="1" applyBorder="1" applyAlignment="1">
      <alignment horizontal="center" wrapText="1"/>
      <protection/>
    </xf>
    <xf numFmtId="43" fontId="2" fillId="0" borderId="0" xfId="55" applyNumberFormat="1" applyAlignment="1">
      <alignment horizontal="center"/>
      <protection/>
    </xf>
    <xf numFmtId="43" fontId="2" fillId="0" borderId="0" xfId="55" applyNumberFormat="1" applyBorder="1" applyAlignment="1">
      <alignment horizontal="center"/>
      <protection/>
    </xf>
    <xf numFmtId="0" fontId="2" fillId="0" borderId="0" xfId="55" applyNumberFormat="1" applyAlignment="1">
      <alignment wrapText="1" shrinkToFit="1"/>
      <protection/>
    </xf>
    <xf numFmtId="0" fontId="2" fillId="33" borderId="0" xfId="55" applyNumberFormat="1" applyFill="1" applyAlignment="1" applyProtection="1">
      <alignment wrapText="1" shrinkToFit="1"/>
      <protection/>
    </xf>
    <xf numFmtId="0" fontId="2" fillId="34" borderId="10" xfId="55" applyNumberFormat="1" applyFill="1" applyBorder="1" applyAlignment="1" applyProtection="1">
      <alignment wrapText="1" shrinkToFit="1"/>
      <protection locked="0"/>
    </xf>
    <xf numFmtId="0" fontId="2" fillId="0" borderId="10" xfId="55" applyNumberFormat="1" applyBorder="1" applyAlignment="1" applyProtection="1">
      <alignment wrapText="1" shrinkToFit="1"/>
      <protection locked="0"/>
    </xf>
    <xf numFmtId="0" fontId="2" fillId="34" borderId="11" xfId="55" applyNumberFormat="1" applyFill="1" applyBorder="1" applyAlignment="1" applyProtection="1">
      <alignment wrapText="1" shrinkToFit="1"/>
      <protection locked="0"/>
    </xf>
    <xf numFmtId="0" fontId="2" fillId="33" borderId="0" xfId="55" applyNumberFormat="1" applyFill="1" applyBorder="1" applyAlignment="1" applyProtection="1">
      <alignment wrapText="1" shrinkToFit="1"/>
      <protection/>
    </xf>
    <xf numFmtId="0" fontId="2" fillId="0" borderId="16" xfId="55" applyNumberFormat="1" applyBorder="1" applyAlignment="1">
      <alignment wrapText="1" shrinkToFit="1"/>
      <protection/>
    </xf>
    <xf numFmtId="0" fontId="2" fillId="0" borderId="0" xfId="55" applyNumberFormat="1" applyFill="1" applyAlignment="1">
      <alignment wrapText="1" shrinkToFit="1"/>
      <protection/>
    </xf>
    <xf numFmtId="0" fontId="3" fillId="35" borderId="18" xfId="55" applyNumberFormat="1" applyFont="1" applyFill="1" applyBorder="1" applyAlignment="1">
      <alignment horizontal="center" wrapText="1" shrinkToFit="1"/>
      <protection/>
    </xf>
    <xf numFmtId="0" fontId="4" fillId="35" borderId="21" xfId="55" applyNumberFormat="1" applyFont="1" applyFill="1" applyBorder="1" applyAlignment="1">
      <alignment horizontal="center" wrapText="1" shrinkToFit="1"/>
      <protection/>
    </xf>
    <xf numFmtId="0" fontId="52" fillId="0" borderId="0" xfId="0" applyFont="1" applyAlignment="1">
      <alignment/>
    </xf>
    <xf numFmtId="0" fontId="53" fillId="0" borderId="0" xfId="0" applyFont="1" applyAlignment="1">
      <alignment/>
    </xf>
    <xf numFmtId="0" fontId="53" fillId="0" borderId="0" xfId="0" applyFont="1" applyAlignment="1">
      <alignment horizontal="left" indent="4"/>
    </xf>
    <xf numFmtId="0" fontId="54" fillId="0" borderId="0" xfId="0" applyFont="1" applyAlignment="1">
      <alignment horizontal="left" indent="8"/>
    </xf>
    <xf numFmtId="0" fontId="53" fillId="0" borderId="0" xfId="0" applyFont="1" applyAlignment="1">
      <alignment horizontal="left" indent="2"/>
    </xf>
    <xf numFmtId="0" fontId="55" fillId="0" borderId="0" xfId="0" applyFont="1" applyAlignment="1">
      <alignment/>
    </xf>
    <xf numFmtId="0" fontId="55" fillId="0" borderId="0" xfId="0" applyFont="1" applyAlignment="1">
      <alignment horizontal="left" indent="4"/>
    </xf>
    <xf numFmtId="0" fontId="56" fillId="0" borderId="0" xfId="0" applyFont="1" applyAlignment="1">
      <alignment horizontal="left" indent="4"/>
    </xf>
    <xf numFmtId="0" fontId="56" fillId="0" borderId="0" xfId="0" applyFont="1" applyAlignment="1">
      <alignment/>
    </xf>
    <xf numFmtId="0" fontId="57" fillId="0" borderId="0" xfId="0" applyFont="1" applyAlignment="1">
      <alignment/>
    </xf>
    <xf numFmtId="43" fontId="17" fillId="0" borderId="0" xfId="55" applyNumberFormat="1" applyFont="1" applyAlignment="1">
      <alignment/>
      <protection/>
    </xf>
    <xf numFmtId="0" fontId="0" fillId="0" borderId="0" xfId="0" applyFont="1" applyAlignment="1">
      <alignment/>
    </xf>
    <xf numFmtId="0" fontId="55" fillId="0" borderId="0" xfId="0" applyFont="1" applyAlignment="1">
      <alignment horizontal="left"/>
    </xf>
    <xf numFmtId="0" fontId="53" fillId="0" borderId="0" xfId="0" applyFont="1" applyAlignment="1">
      <alignment horizontal="left"/>
    </xf>
    <xf numFmtId="0" fontId="0" fillId="0" borderId="0" xfId="0" applyAlignment="1">
      <alignment horizontal="left"/>
    </xf>
    <xf numFmtId="0" fontId="50" fillId="0" borderId="0" xfId="0" applyFont="1" applyAlignment="1">
      <alignment horizontal="left"/>
    </xf>
    <xf numFmtId="0" fontId="0" fillId="0" borderId="0" xfId="0" applyAlignment="1">
      <alignment/>
    </xf>
    <xf numFmtId="43" fontId="2" fillId="0" borderId="0" xfId="55" applyNumberFormat="1" applyAlignment="1">
      <alignment horizontal="center" wrapText="1"/>
      <protection/>
    </xf>
    <xf numFmtId="0" fontId="2" fillId="0" borderId="0" xfId="55" applyNumberFormat="1" applyFill="1" applyAlignment="1">
      <alignment/>
      <protection/>
    </xf>
    <xf numFmtId="0" fontId="2" fillId="0" borderId="0" xfId="55" applyNumberFormat="1" applyAlignment="1">
      <alignment/>
      <protection/>
    </xf>
    <xf numFmtId="0" fontId="2" fillId="0" borderId="0" xfId="55" applyNumberFormat="1" applyFont="1" applyAlignment="1">
      <alignment wrapText="1"/>
      <protection/>
    </xf>
    <xf numFmtId="14" fontId="2" fillId="34" borderId="10" xfId="55" applyNumberFormat="1" applyFill="1" applyBorder="1" applyAlignment="1" applyProtection="1">
      <alignment wrapText="1"/>
      <protection locked="0"/>
    </xf>
    <xf numFmtId="0" fontId="2" fillId="0" borderId="0" xfId="55" applyNumberFormat="1" applyFont="1" applyAlignment="1">
      <alignment wrapText="1" shrinkToFit="1"/>
      <protection/>
    </xf>
    <xf numFmtId="43" fontId="2" fillId="0" borderId="0" xfId="55" applyNumberFormat="1" applyFont="1" applyAlignment="1">
      <alignment/>
      <protection/>
    </xf>
    <xf numFmtId="0" fontId="2" fillId="0" borderId="25" xfId="55" applyNumberFormat="1" applyFont="1" applyBorder="1" applyAlignment="1" applyProtection="1">
      <alignment vertical="top" wrapText="1"/>
      <protection locked="0"/>
    </xf>
    <xf numFmtId="0" fontId="2" fillId="0" borderId="25" xfId="55" applyNumberFormat="1" applyFont="1" applyFill="1" applyBorder="1" applyAlignment="1" applyProtection="1">
      <alignment vertical="top" wrapText="1"/>
      <protection locked="0"/>
    </xf>
    <xf numFmtId="0" fontId="2" fillId="0" borderId="25" xfId="55" applyNumberFormat="1" applyFont="1" applyBorder="1" applyAlignment="1" applyProtection="1">
      <alignment vertical="top" wrapText="1" shrinkToFit="1"/>
      <protection locked="0"/>
    </xf>
    <xf numFmtId="0" fontId="58" fillId="0" borderId="25" xfId="0" applyNumberFormat="1" applyFont="1" applyBorder="1" applyAlignment="1">
      <alignment vertical="top" wrapText="1"/>
    </xf>
    <xf numFmtId="0" fontId="56" fillId="0" borderId="25" xfId="0" applyNumberFormat="1" applyFont="1" applyBorder="1" applyAlignment="1">
      <alignment vertical="top" wrapText="1"/>
    </xf>
    <xf numFmtId="0" fontId="2" fillId="0" borderId="25" xfId="55" applyNumberFormat="1" applyFont="1" applyBorder="1" applyAlignment="1">
      <alignment vertical="top" wrapText="1" shrinkToFit="1"/>
      <protection/>
    </xf>
    <xf numFmtId="0" fontId="2" fillId="0" borderId="25" xfId="55" applyNumberFormat="1" applyFont="1" applyBorder="1" applyAlignment="1">
      <alignment vertical="top" wrapText="1"/>
      <protection/>
    </xf>
    <xf numFmtId="0" fontId="2" fillId="0" borderId="25" xfId="55" applyNumberFormat="1" applyFont="1" applyFill="1" applyBorder="1" applyAlignment="1" applyProtection="1">
      <alignment vertical="top" wrapText="1" shrinkToFit="1"/>
      <protection/>
    </xf>
    <xf numFmtId="0" fontId="2" fillId="0" borderId="25" xfId="55" applyNumberFormat="1" applyFont="1" applyFill="1" applyBorder="1" applyAlignment="1" applyProtection="1">
      <alignment vertical="top" wrapText="1"/>
      <protection/>
    </xf>
    <xf numFmtId="0" fontId="2" fillId="0" borderId="25" xfId="55" applyNumberFormat="1" applyFont="1" applyFill="1" applyBorder="1" applyAlignment="1">
      <alignment vertical="top" wrapText="1"/>
      <protection/>
    </xf>
    <xf numFmtId="0" fontId="2" fillId="36" borderId="25" xfId="55" applyNumberFormat="1" applyFont="1" applyFill="1" applyBorder="1" applyAlignment="1">
      <alignment vertical="top" wrapText="1"/>
      <protection/>
    </xf>
    <xf numFmtId="0" fontId="2" fillId="37" borderId="25" xfId="55" applyNumberFormat="1" applyFont="1" applyFill="1" applyBorder="1" applyAlignment="1">
      <alignment vertical="top" wrapText="1" shrinkToFit="1"/>
      <protection/>
    </xf>
    <xf numFmtId="0" fontId="56" fillId="0" borderId="25" xfId="0" applyNumberFormat="1" applyFont="1" applyFill="1" applyBorder="1" applyAlignment="1">
      <alignment vertical="top" wrapText="1"/>
    </xf>
    <xf numFmtId="43" fontId="4" fillId="36" borderId="26" xfId="55" applyNumberFormat="1" applyFont="1" applyFill="1" applyBorder="1" applyAlignment="1">
      <alignment vertical="top" wrapText="1"/>
      <protection/>
    </xf>
    <xf numFmtId="43" fontId="4" fillId="36" borderId="27" xfId="55" applyNumberFormat="1" applyFont="1" applyFill="1" applyBorder="1" applyAlignment="1">
      <alignment vertical="top" wrapText="1"/>
      <protection/>
    </xf>
    <xf numFmtId="43" fontId="4" fillId="36" borderId="28" xfId="55" applyNumberFormat="1" applyFont="1" applyFill="1" applyBorder="1" applyAlignment="1">
      <alignment vertical="top" wrapText="1"/>
      <protection/>
    </xf>
    <xf numFmtId="0" fontId="4" fillId="36" borderId="26" xfId="55" applyNumberFormat="1" applyFont="1" applyFill="1" applyBorder="1" applyAlignment="1">
      <alignment vertical="top" wrapText="1" shrinkToFit="1"/>
      <protection/>
    </xf>
    <xf numFmtId="43" fontId="4" fillId="36" borderId="29" xfId="55" applyNumberFormat="1" applyFont="1" applyFill="1" applyBorder="1" applyAlignment="1">
      <alignment vertical="top" wrapText="1"/>
      <protection/>
    </xf>
    <xf numFmtId="0" fontId="59" fillId="0" borderId="0" xfId="0" applyFont="1" applyAlignment="1">
      <alignment/>
    </xf>
    <xf numFmtId="0" fontId="59" fillId="0" borderId="0" xfId="0" applyFont="1" applyAlignment="1">
      <alignment horizontal="left" indent="3"/>
    </xf>
    <xf numFmtId="0" fontId="60" fillId="0" borderId="12" xfId="0" applyFont="1" applyBorder="1" applyAlignment="1">
      <alignment vertical="top" wrapText="1"/>
    </xf>
    <xf numFmtId="0" fontId="59" fillId="0" borderId="12" xfId="0" applyFont="1" applyBorder="1" applyAlignment="1">
      <alignment vertical="top" wrapText="1"/>
    </xf>
    <xf numFmtId="0" fontId="59" fillId="0" borderId="30" xfId="0" applyFont="1" applyBorder="1" applyAlignment="1">
      <alignment vertical="top" wrapText="1"/>
    </xf>
    <xf numFmtId="0" fontId="61" fillId="0" borderId="15" xfId="0" applyFont="1" applyBorder="1" applyAlignment="1">
      <alignment vertical="top" wrapText="1"/>
    </xf>
    <xf numFmtId="0" fontId="61" fillId="0" borderId="31" xfId="0" applyFont="1" applyBorder="1" applyAlignment="1">
      <alignment vertical="top" wrapText="1"/>
    </xf>
    <xf numFmtId="0" fontId="61" fillId="0" borderId="30" xfId="0" applyFont="1" applyBorder="1" applyAlignment="1">
      <alignment vertical="top" wrapText="1"/>
    </xf>
    <xf numFmtId="0" fontId="59" fillId="38" borderId="15" xfId="0" applyFont="1" applyFill="1" applyBorder="1" applyAlignment="1">
      <alignment horizontal="center" wrapText="1"/>
    </xf>
    <xf numFmtId="0" fontId="59" fillId="39" borderId="15" xfId="0" applyFont="1" applyFill="1" applyBorder="1" applyAlignment="1">
      <alignment horizontal="center" wrapText="1"/>
    </xf>
    <xf numFmtId="0" fontId="59" fillId="40" borderId="15" xfId="0" applyFont="1" applyFill="1" applyBorder="1" applyAlignment="1">
      <alignment horizontal="center" wrapText="1"/>
    </xf>
    <xf numFmtId="43" fontId="2" fillId="34" borderId="10" xfId="55" applyNumberFormat="1" applyFill="1" applyBorder="1" applyAlignment="1" applyProtection="1">
      <alignment horizontal="left" wrapText="1"/>
      <protection locked="0"/>
    </xf>
    <xf numFmtId="43" fontId="2" fillId="34" borderId="10" xfId="55" applyNumberFormat="1" applyFill="1" applyBorder="1" applyAlignment="1" applyProtection="1">
      <alignment horizontal="left" vertical="center" wrapText="1"/>
      <protection locked="0"/>
    </xf>
    <xf numFmtId="0" fontId="2" fillId="0" borderId="0" xfId="55" applyNumberFormat="1" applyFill="1" applyBorder="1" applyAlignment="1" applyProtection="1">
      <alignment horizontal="center" wrapText="1"/>
      <protection/>
    </xf>
    <xf numFmtId="0" fontId="2" fillId="0" borderId="0" xfId="55" applyNumberFormat="1" applyFont="1" applyAlignment="1">
      <alignment horizontal="left" wrapText="1"/>
      <protection/>
    </xf>
    <xf numFmtId="0" fontId="2" fillId="0" borderId="12" xfId="55" applyNumberFormat="1" applyFont="1" applyBorder="1" applyAlignment="1">
      <alignment horizontal="left" wrapText="1"/>
      <protection/>
    </xf>
    <xf numFmtId="0" fontId="2" fillId="0" borderId="32" xfId="55" applyNumberFormat="1" applyFont="1" applyBorder="1" applyAlignment="1">
      <alignment horizontal="left" vertical="top" wrapText="1"/>
      <protection/>
    </xf>
    <xf numFmtId="0" fontId="0" fillId="0" borderId="16" xfId="0" applyNumberFormat="1" applyBorder="1" applyAlignment="1">
      <alignment horizontal="left" vertical="top" wrapText="1"/>
    </xf>
    <xf numFmtId="0" fontId="0" fillId="0" borderId="33" xfId="0" applyNumberFormat="1" applyBorder="1" applyAlignment="1">
      <alignment horizontal="left" vertical="top" wrapText="1"/>
    </xf>
    <xf numFmtId="0" fontId="0" fillId="0" borderId="12" xfId="0" applyNumberFormat="1" applyBorder="1" applyAlignment="1">
      <alignment horizontal="left" vertical="top" wrapText="1"/>
    </xf>
    <xf numFmtId="43" fontId="2" fillId="34" borderId="11" xfId="55" applyNumberFormat="1" applyFill="1" applyBorder="1" applyAlignment="1" applyProtection="1">
      <alignment horizontal="left" wrapText="1"/>
      <protection locked="0"/>
    </xf>
    <xf numFmtId="43" fontId="2" fillId="34" borderId="10" xfId="55" applyNumberFormat="1" applyFont="1" applyFill="1" applyBorder="1" applyAlignment="1" applyProtection="1">
      <alignment horizontal="left" wrapText="1"/>
      <protection locked="0"/>
    </xf>
    <xf numFmtId="0" fontId="59" fillId="38" borderId="34" xfId="0" applyFont="1" applyFill="1" applyBorder="1" applyAlignment="1">
      <alignment horizontal="center" wrapText="1"/>
    </xf>
    <xf numFmtId="0" fontId="59" fillId="38" borderId="30"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128"/>
  <sheetViews>
    <sheetView tabSelected="1" zoomScaleSheetLayoutView="100" zoomScalePageLayoutView="0" workbookViewId="0" topLeftCell="A1">
      <selection activeCell="K31" sqref="K31"/>
    </sheetView>
  </sheetViews>
  <sheetFormatPr defaultColWidth="8.88671875" defaultRowHeight="15"/>
  <cols>
    <col min="1" max="1" width="5.77734375" style="1" customWidth="1"/>
    <col min="2" max="2" width="12.99609375" style="1" customWidth="1"/>
    <col min="3" max="3" width="13.10546875" style="1" customWidth="1"/>
    <col min="4" max="4" width="14.21484375" style="1" customWidth="1"/>
    <col min="5" max="5" width="11.3359375" style="1" customWidth="1"/>
    <col min="6" max="6" width="10.4453125" style="1" customWidth="1"/>
    <col min="7" max="7" width="11.99609375" style="1" customWidth="1"/>
    <col min="8" max="8" width="10.21484375" style="1" customWidth="1"/>
    <col min="9" max="9" width="19.6640625" style="1" customWidth="1"/>
    <col min="10" max="10" width="28.3359375" style="42" customWidth="1"/>
    <col min="11" max="11" width="17.4453125" style="1" customWidth="1"/>
    <col min="12" max="16384" width="8.88671875" style="1" customWidth="1"/>
  </cols>
  <sheetData>
    <row r="1" ht="12.75"/>
    <row r="2" spans="2:5" ht="20.25">
      <c r="B2" s="2" t="s">
        <v>449</v>
      </c>
      <c r="C2" s="3"/>
      <c r="D2" s="3"/>
      <c r="E2" s="4"/>
    </row>
    <row r="3" spans="2:11" ht="12.75" customHeight="1">
      <c r="B3" s="5"/>
      <c r="C3" s="5"/>
      <c r="D3" s="5"/>
      <c r="E3" s="6"/>
      <c r="F3" s="7"/>
      <c r="G3" s="7"/>
      <c r="H3" s="7"/>
      <c r="I3" s="7"/>
      <c r="J3" s="43"/>
      <c r="K3" s="7"/>
    </row>
    <row r="4" spans="2:11" ht="27" customHeight="1">
      <c r="B4" s="8" t="s">
        <v>92</v>
      </c>
      <c r="C4" s="8"/>
      <c r="D4" s="8"/>
      <c r="E4" s="9"/>
      <c r="F4" s="106" t="s">
        <v>450</v>
      </c>
      <c r="G4" s="106"/>
      <c r="H4" s="106"/>
      <c r="I4" s="106"/>
      <c r="J4" s="106"/>
      <c r="K4" s="11"/>
    </row>
    <row r="5" spans="2:11" ht="9.75" customHeight="1">
      <c r="B5" s="8"/>
      <c r="C5" s="8"/>
      <c r="D5" s="8"/>
      <c r="E5" s="9"/>
      <c r="F5" s="12"/>
      <c r="G5" s="12"/>
      <c r="H5" s="7"/>
      <c r="I5" s="7"/>
      <c r="J5" s="43"/>
      <c r="K5" s="7"/>
    </row>
    <row r="6" spans="2:11" ht="15.75" customHeight="1">
      <c r="B6" s="8" t="s">
        <v>91</v>
      </c>
      <c r="C6" s="9"/>
      <c r="D6" s="9"/>
      <c r="E6" s="9"/>
      <c r="F6" s="105" t="s">
        <v>90</v>
      </c>
      <c r="G6" s="105"/>
      <c r="H6" s="105"/>
      <c r="I6" s="10"/>
      <c r="J6" s="44"/>
      <c r="K6" s="11"/>
    </row>
    <row r="7" spans="2:11" ht="9.75" customHeight="1">
      <c r="B7" s="13"/>
      <c r="C7" s="12"/>
      <c r="D7" s="12"/>
      <c r="E7" s="12"/>
      <c r="F7" s="12"/>
      <c r="G7" s="12"/>
      <c r="H7" s="7"/>
      <c r="I7" s="7"/>
      <c r="J7" s="43"/>
      <c r="K7" s="7"/>
    </row>
    <row r="8" spans="2:11" ht="15.75" customHeight="1">
      <c r="B8" s="8" t="s">
        <v>89</v>
      </c>
      <c r="C8" s="9"/>
      <c r="D8" s="9"/>
      <c r="E8" s="9"/>
      <c r="F8" s="115" t="s">
        <v>93</v>
      </c>
      <c r="G8" s="115"/>
      <c r="H8" s="115"/>
      <c r="I8" s="14"/>
      <c r="J8" s="45"/>
      <c r="K8" s="11"/>
    </row>
    <row r="9" spans="2:11" ht="10.5" customHeight="1">
      <c r="B9" s="12"/>
      <c r="C9" s="12"/>
      <c r="D9" s="12"/>
      <c r="E9" s="12"/>
      <c r="F9" s="12"/>
      <c r="G9" s="12"/>
      <c r="H9" s="7"/>
      <c r="I9" s="7"/>
      <c r="J9" s="43"/>
      <c r="K9" s="7"/>
    </row>
    <row r="10" spans="2:11" ht="15.75" customHeight="1">
      <c r="B10" s="15" t="s">
        <v>88</v>
      </c>
      <c r="C10" s="12"/>
      <c r="D10" s="12"/>
      <c r="E10" s="12"/>
      <c r="F10" s="114" t="s">
        <v>87</v>
      </c>
      <c r="G10" s="114"/>
      <c r="H10" s="114"/>
      <c r="I10" s="16"/>
      <c r="J10" s="46"/>
      <c r="K10" s="17"/>
    </row>
    <row r="11" spans="2:11" ht="11.25" customHeight="1">
      <c r="B11" s="15"/>
      <c r="C11" s="12"/>
      <c r="D11" s="12"/>
      <c r="E11" s="12"/>
      <c r="F11" s="12"/>
      <c r="G11" s="12"/>
      <c r="H11" s="5"/>
      <c r="I11" s="7"/>
      <c r="J11" s="43"/>
      <c r="K11" s="7"/>
    </row>
    <row r="12" spans="2:11" ht="15.75">
      <c r="B12" s="8" t="s">
        <v>86</v>
      </c>
      <c r="C12" s="12"/>
      <c r="D12" s="12"/>
      <c r="E12" s="12"/>
      <c r="F12" s="73">
        <v>41963</v>
      </c>
      <c r="G12" s="14"/>
      <c r="H12" s="14"/>
      <c r="I12" s="14"/>
      <c r="J12" s="45"/>
      <c r="K12" s="11"/>
    </row>
    <row r="13" spans="2:11" ht="15.75">
      <c r="B13" s="8"/>
      <c r="C13" s="12"/>
      <c r="D13" s="12"/>
      <c r="E13" s="12"/>
      <c r="F13" s="12"/>
      <c r="G13" s="12"/>
      <c r="H13" s="8"/>
      <c r="I13" s="12"/>
      <c r="J13" s="47"/>
      <c r="K13" s="12"/>
    </row>
    <row r="14" spans="1:13" ht="15.75">
      <c r="A14" s="18"/>
      <c r="B14" s="19"/>
      <c r="C14" s="19" t="s">
        <v>85</v>
      </c>
      <c r="L14" s="18"/>
      <c r="M14" s="18"/>
    </row>
    <row r="15" spans="1:13" ht="39" customHeight="1">
      <c r="A15" s="18"/>
      <c r="B15" s="19"/>
      <c r="C15" s="1" t="s">
        <v>84</v>
      </c>
      <c r="D15" s="107" t="s">
        <v>448</v>
      </c>
      <c r="E15" s="107"/>
      <c r="F15" s="107"/>
      <c r="G15" s="107"/>
      <c r="H15" s="107"/>
      <c r="I15" s="107"/>
      <c r="J15" s="107"/>
      <c r="K15" s="20"/>
      <c r="L15" s="18"/>
      <c r="M15" s="18"/>
    </row>
    <row r="16" spans="1:13" ht="12.75">
      <c r="A16" s="18"/>
      <c r="C16" s="1" t="s">
        <v>83</v>
      </c>
      <c r="D16" s="1" t="s">
        <v>451</v>
      </c>
      <c r="K16" s="21"/>
      <c r="L16" s="18"/>
      <c r="M16" s="18"/>
    </row>
    <row r="17" spans="1:13" ht="19.5" customHeight="1">
      <c r="A17" s="18"/>
      <c r="C17" s="1" t="s">
        <v>82</v>
      </c>
      <c r="D17" s="1" t="s">
        <v>94</v>
      </c>
      <c r="L17" s="18"/>
      <c r="M17" s="18"/>
    </row>
    <row r="18" spans="1:13" s="71" customFormat="1" ht="23.25" customHeight="1">
      <c r="A18" s="70"/>
      <c r="C18" s="71" t="s">
        <v>81</v>
      </c>
      <c r="D18" s="108" t="s">
        <v>357</v>
      </c>
      <c r="E18" s="108"/>
      <c r="F18" s="108"/>
      <c r="G18" s="108"/>
      <c r="H18" s="108"/>
      <c r="I18" s="108"/>
      <c r="J18" s="108"/>
      <c r="K18" s="72"/>
      <c r="L18" s="70"/>
      <c r="M18" s="70"/>
    </row>
    <row r="19" spans="1:13" ht="72.75" customHeight="1" thickBot="1">
      <c r="A19" s="18"/>
      <c r="D19" s="109"/>
      <c r="E19" s="109"/>
      <c r="F19" s="109"/>
      <c r="G19" s="109"/>
      <c r="H19" s="109"/>
      <c r="I19" s="109"/>
      <c r="J19" s="109"/>
      <c r="K19" s="22"/>
      <c r="L19" s="18"/>
      <c r="M19" s="18"/>
    </row>
    <row r="20" spans="1:13" ht="12.75" customHeight="1">
      <c r="A20" s="18"/>
      <c r="C20" s="23" t="s">
        <v>80</v>
      </c>
      <c r="D20" s="110" t="s">
        <v>447</v>
      </c>
      <c r="E20" s="111"/>
      <c r="F20" s="111"/>
      <c r="G20" s="111"/>
      <c r="H20" s="111"/>
      <c r="I20" s="111"/>
      <c r="J20" s="111"/>
      <c r="K20" s="24"/>
      <c r="L20" s="18"/>
      <c r="M20" s="18"/>
    </row>
    <row r="21" spans="1:13" ht="19.5" customHeight="1" thickBot="1">
      <c r="A21" s="18"/>
      <c r="C21" s="23"/>
      <c r="D21" s="112"/>
      <c r="E21" s="113"/>
      <c r="F21" s="113"/>
      <c r="G21" s="113"/>
      <c r="H21" s="113"/>
      <c r="I21" s="113"/>
      <c r="J21" s="113"/>
      <c r="K21" s="25"/>
      <c r="L21" s="18"/>
      <c r="M21" s="18"/>
    </row>
    <row r="22" spans="1:13" ht="25.5">
      <c r="A22" s="18"/>
      <c r="C22" s="1" t="s">
        <v>79</v>
      </c>
      <c r="D22" s="26" t="s">
        <v>78</v>
      </c>
      <c r="E22" s="26"/>
      <c r="F22" s="26" t="s">
        <v>367</v>
      </c>
      <c r="G22" s="26"/>
      <c r="H22" s="26" t="s">
        <v>368</v>
      </c>
      <c r="I22" s="26"/>
      <c r="J22" s="48" t="s">
        <v>369</v>
      </c>
      <c r="K22" s="26"/>
      <c r="L22" s="18"/>
      <c r="M22" s="18"/>
    </row>
    <row r="23" spans="2:11" ht="13.5" thickBot="1">
      <c r="B23" s="18"/>
      <c r="C23" s="18"/>
      <c r="D23" s="18"/>
      <c r="E23" s="18"/>
      <c r="F23" s="27"/>
      <c r="G23" s="18"/>
      <c r="H23" s="18"/>
      <c r="I23" s="18"/>
      <c r="J23" s="49"/>
      <c r="K23" s="18"/>
    </row>
    <row r="24" spans="1:11" ht="28.5" customHeight="1" thickTop="1">
      <c r="A24" s="28"/>
      <c r="B24" s="29" t="s">
        <v>382</v>
      </c>
      <c r="C24" s="30"/>
      <c r="D24" s="30"/>
      <c r="E24" s="30"/>
      <c r="F24" s="31"/>
      <c r="G24" s="32" t="s">
        <v>77</v>
      </c>
      <c r="H24" s="32"/>
      <c r="I24" s="33"/>
      <c r="J24" s="50" t="s">
        <v>76</v>
      </c>
      <c r="K24" s="34"/>
    </row>
    <row r="25" spans="1:11" ht="25.5">
      <c r="A25" s="35"/>
      <c r="B25" s="36" t="s">
        <v>75</v>
      </c>
      <c r="C25" s="37" t="s">
        <v>74</v>
      </c>
      <c r="D25" s="37" t="s">
        <v>73</v>
      </c>
      <c r="E25" s="38" t="s">
        <v>72</v>
      </c>
      <c r="F25" s="36" t="s">
        <v>71</v>
      </c>
      <c r="G25" s="37" t="s">
        <v>70</v>
      </c>
      <c r="H25" s="37" t="s">
        <v>69</v>
      </c>
      <c r="I25" s="38" t="s">
        <v>68</v>
      </c>
      <c r="J25" s="51" t="s">
        <v>67</v>
      </c>
      <c r="K25" s="39" t="s">
        <v>66</v>
      </c>
    </row>
    <row r="26" spans="1:11" ht="108" customHeight="1">
      <c r="A26" s="35"/>
      <c r="B26" s="89" t="s">
        <v>65</v>
      </c>
      <c r="C26" s="90" t="s">
        <v>64</v>
      </c>
      <c r="D26" s="90" t="s">
        <v>63</v>
      </c>
      <c r="E26" s="91" t="s">
        <v>62</v>
      </c>
      <c r="F26" s="89" t="s">
        <v>61</v>
      </c>
      <c r="G26" s="90" t="s">
        <v>60</v>
      </c>
      <c r="H26" s="90" t="s">
        <v>59</v>
      </c>
      <c r="I26" s="91" t="s">
        <v>58</v>
      </c>
      <c r="J26" s="92" t="s">
        <v>57</v>
      </c>
      <c r="K26" s="93" t="s">
        <v>56</v>
      </c>
    </row>
    <row r="27" spans="1:11" ht="99.75" customHeight="1">
      <c r="A27" s="40"/>
      <c r="B27" s="76" t="s">
        <v>11</v>
      </c>
      <c r="C27" s="76" t="s">
        <v>95</v>
      </c>
      <c r="D27" s="76" t="s">
        <v>55</v>
      </c>
      <c r="E27" s="76" t="s">
        <v>46</v>
      </c>
      <c r="F27" s="77" t="s">
        <v>2</v>
      </c>
      <c r="G27" s="77" t="s">
        <v>1</v>
      </c>
      <c r="H27" s="77" t="s">
        <v>1</v>
      </c>
      <c r="I27" s="77" t="s">
        <v>100</v>
      </c>
      <c r="J27" s="78" t="s">
        <v>441</v>
      </c>
      <c r="K27" s="76" t="s">
        <v>2</v>
      </c>
    </row>
    <row r="28" spans="1:11" ht="50.25" customHeight="1">
      <c r="A28" s="40"/>
      <c r="B28" s="76" t="s">
        <v>11</v>
      </c>
      <c r="C28" s="76" t="s">
        <v>14</v>
      </c>
      <c r="D28" s="76" t="s">
        <v>54</v>
      </c>
      <c r="E28" s="76" t="s">
        <v>52</v>
      </c>
      <c r="F28" s="77" t="s">
        <v>2</v>
      </c>
      <c r="G28" s="77" t="s">
        <v>2</v>
      </c>
      <c r="H28" s="77" t="s">
        <v>2</v>
      </c>
      <c r="I28" s="77" t="s">
        <v>53</v>
      </c>
      <c r="J28" s="78" t="s">
        <v>440</v>
      </c>
      <c r="K28" s="76" t="s">
        <v>96</v>
      </c>
    </row>
    <row r="29" spans="1:11" ht="62.25" customHeight="1">
      <c r="A29" s="40"/>
      <c r="B29" s="76" t="s">
        <v>11</v>
      </c>
      <c r="C29" s="76" t="s">
        <v>106</v>
      </c>
      <c r="D29" s="76" t="s">
        <v>107</v>
      </c>
      <c r="E29" s="76" t="s">
        <v>52</v>
      </c>
      <c r="F29" s="77" t="s">
        <v>2</v>
      </c>
      <c r="G29" s="77" t="s">
        <v>1</v>
      </c>
      <c r="H29" s="77" t="s">
        <v>1</v>
      </c>
      <c r="I29" s="77" t="s">
        <v>108</v>
      </c>
      <c r="J29" s="78" t="s">
        <v>109</v>
      </c>
      <c r="K29" s="76" t="s">
        <v>97</v>
      </c>
    </row>
    <row r="30" spans="1:11" ht="58.5" customHeight="1">
      <c r="A30" s="40"/>
      <c r="B30" s="76" t="s">
        <v>11</v>
      </c>
      <c r="C30" s="76" t="s">
        <v>51</v>
      </c>
      <c r="D30" s="76" t="s">
        <v>50</v>
      </c>
      <c r="E30" s="76" t="s">
        <v>49</v>
      </c>
      <c r="F30" s="77" t="s">
        <v>2</v>
      </c>
      <c r="G30" s="77" t="s">
        <v>1</v>
      </c>
      <c r="H30" s="77" t="s">
        <v>1</v>
      </c>
      <c r="I30" s="77" t="s">
        <v>101</v>
      </c>
      <c r="J30" s="78" t="s">
        <v>442</v>
      </c>
      <c r="K30" s="76" t="s">
        <v>97</v>
      </c>
    </row>
    <row r="31" spans="1:11" ht="57.75" customHeight="1">
      <c r="A31" s="40"/>
      <c r="B31" s="76" t="s">
        <v>11</v>
      </c>
      <c r="C31" s="76" t="s">
        <v>48</v>
      </c>
      <c r="D31" s="76" t="s">
        <v>47</v>
      </c>
      <c r="E31" s="76" t="s">
        <v>46</v>
      </c>
      <c r="F31" s="77" t="s">
        <v>2</v>
      </c>
      <c r="G31" s="77" t="s">
        <v>2</v>
      </c>
      <c r="H31" s="77" t="s">
        <v>2</v>
      </c>
      <c r="I31" s="77" t="s">
        <v>370</v>
      </c>
      <c r="J31" s="78" t="s">
        <v>45</v>
      </c>
      <c r="K31" s="76" t="s">
        <v>2</v>
      </c>
    </row>
    <row r="32" spans="1:11" ht="69.75" customHeight="1">
      <c r="A32" s="40"/>
      <c r="B32" s="76" t="s">
        <v>11</v>
      </c>
      <c r="C32" s="76" t="s">
        <v>44</v>
      </c>
      <c r="D32" s="76" t="s">
        <v>43</v>
      </c>
      <c r="E32" s="76" t="s">
        <v>42</v>
      </c>
      <c r="F32" s="77" t="s">
        <v>1</v>
      </c>
      <c r="G32" s="77" t="s">
        <v>1</v>
      </c>
      <c r="H32" s="77" t="s">
        <v>1</v>
      </c>
      <c r="I32" s="77" t="s">
        <v>41</v>
      </c>
      <c r="J32" s="78" t="s">
        <v>40</v>
      </c>
      <c r="K32" s="76" t="s">
        <v>2</v>
      </c>
    </row>
    <row r="33" spans="1:11" ht="106.5" customHeight="1">
      <c r="A33" s="40"/>
      <c r="B33" s="76" t="s">
        <v>25</v>
      </c>
      <c r="C33" s="76" t="s">
        <v>39</v>
      </c>
      <c r="D33" s="76" t="s">
        <v>38</v>
      </c>
      <c r="E33" s="76" t="s">
        <v>37</v>
      </c>
      <c r="F33" s="77" t="s">
        <v>2</v>
      </c>
      <c r="G33" s="77" t="s">
        <v>2</v>
      </c>
      <c r="H33" s="77" t="s">
        <v>2</v>
      </c>
      <c r="I33" s="77" t="s">
        <v>371</v>
      </c>
      <c r="J33" s="78" t="s">
        <v>36</v>
      </c>
      <c r="K33" s="76" t="s">
        <v>97</v>
      </c>
    </row>
    <row r="34" spans="1:11" ht="105" customHeight="1">
      <c r="A34" s="40"/>
      <c r="B34" s="76" t="s">
        <v>35</v>
      </c>
      <c r="C34" s="76" t="s">
        <v>34</v>
      </c>
      <c r="D34" s="76" t="s">
        <v>33</v>
      </c>
      <c r="E34" s="76" t="s">
        <v>32</v>
      </c>
      <c r="F34" s="77" t="s">
        <v>2</v>
      </c>
      <c r="G34" s="77" t="s">
        <v>2</v>
      </c>
      <c r="H34" s="77" t="s">
        <v>2</v>
      </c>
      <c r="I34" s="77" t="s">
        <v>372</v>
      </c>
      <c r="J34" s="78" t="s">
        <v>31</v>
      </c>
      <c r="K34" s="76" t="s">
        <v>97</v>
      </c>
    </row>
    <row r="35" spans="1:11" ht="138.75" customHeight="1">
      <c r="A35" s="40"/>
      <c r="B35" s="76" t="s">
        <v>30</v>
      </c>
      <c r="C35" s="76" t="s">
        <v>29</v>
      </c>
      <c r="D35" s="76" t="s">
        <v>28</v>
      </c>
      <c r="E35" s="76" t="s">
        <v>27</v>
      </c>
      <c r="F35" s="77" t="s">
        <v>1</v>
      </c>
      <c r="G35" s="77" t="s">
        <v>2</v>
      </c>
      <c r="H35" s="77" t="s">
        <v>1</v>
      </c>
      <c r="I35" s="77" t="s">
        <v>102</v>
      </c>
      <c r="J35" s="78" t="s">
        <v>26</v>
      </c>
      <c r="K35" s="76" t="s">
        <v>2</v>
      </c>
    </row>
    <row r="36" spans="1:11" ht="123" customHeight="1">
      <c r="A36" s="40"/>
      <c r="B36" s="76" t="s">
        <v>21</v>
      </c>
      <c r="C36" s="76" t="s">
        <v>24</v>
      </c>
      <c r="D36" s="76" t="s">
        <v>23</v>
      </c>
      <c r="E36" s="76" t="s">
        <v>22</v>
      </c>
      <c r="F36" s="77" t="s">
        <v>2</v>
      </c>
      <c r="G36" s="77" t="s">
        <v>2</v>
      </c>
      <c r="H36" s="77" t="s">
        <v>2</v>
      </c>
      <c r="I36" s="77" t="s">
        <v>98</v>
      </c>
      <c r="J36" s="78" t="s">
        <v>103</v>
      </c>
      <c r="K36" s="76" t="s">
        <v>97</v>
      </c>
    </row>
    <row r="37" spans="1:11" ht="111.75" customHeight="1">
      <c r="A37" s="40"/>
      <c r="B37" s="76" t="s">
        <v>21</v>
      </c>
      <c r="C37" s="76" t="s">
        <v>24</v>
      </c>
      <c r="D37" s="76" t="s">
        <v>20</v>
      </c>
      <c r="E37" s="76" t="s">
        <v>19</v>
      </c>
      <c r="F37" s="77" t="s">
        <v>2</v>
      </c>
      <c r="G37" s="77" t="s">
        <v>2</v>
      </c>
      <c r="H37" s="77" t="s">
        <v>2</v>
      </c>
      <c r="I37" s="77" t="s">
        <v>104</v>
      </c>
      <c r="J37" s="78" t="s">
        <v>445</v>
      </c>
      <c r="K37" s="76" t="s">
        <v>97</v>
      </c>
    </row>
    <row r="38" spans="1:11" ht="108.75" customHeight="1">
      <c r="A38" s="40"/>
      <c r="B38" s="76" t="s">
        <v>18</v>
      </c>
      <c r="C38" s="76" t="s">
        <v>24</v>
      </c>
      <c r="D38" s="76" t="s">
        <v>17</v>
      </c>
      <c r="E38" s="76" t="s">
        <v>16</v>
      </c>
      <c r="F38" s="77" t="s">
        <v>2</v>
      </c>
      <c r="G38" s="77" t="s">
        <v>2</v>
      </c>
      <c r="H38" s="77" t="s">
        <v>2</v>
      </c>
      <c r="I38" s="77" t="s">
        <v>381</v>
      </c>
      <c r="J38" s="78" t="s">
        <v>443</v>
      </c>
      <c r="K38" s="76" t="s">
        <v>97</v>
      </c>
    </row>
    <row r="39" spans="1:11" ht="183.75" customHeight="1">
      <c r="A39" s="40"/>
      <c r="B39" s="76" t="s">
        <v>15</v>
      </c>
      <c r="C39" s="76" t="s">
        <v>24</v>
      </c>
      <c r="D39" s="76" t="s">
        <v>13</v>
      </c>
      <c r="E39" s="76" t="s">
        <v>12</v>
      </c>
      <c r="F39" s="77" t="s">
        <v>2</v>
      </c>
      <c r="G39" s="77" t="s">
        <v>2</v>
      </c>
      <c r="H39" s="77" t="s">
        <v>2</v>
      </c>
      <c r="I39" s="77" t="s">
        <v>105</v>
      </c>
      <c r="J39" s="78" t="s">
        <v>444</v>
      </c>
      <c r="K39" s="76" t="s">
        <v>97</v>
      </c>
    </row>
    <row r="40" spans="1:11" ht="127.5">
      <c r="A40" s="40"/>
      <c r="B40" s="76" t="s">
        <v>11</v>
      </c>
      <c r="C40" s="76" t="s">
        <v>10</v>
      </c>
      <c r="D40" s="76" t="s">
        <v>9</v>
      </c>
      <c r="E40" s="76" t="s">
        <v>8</v>
      </c>
      <c r="F40" s="77" t="s">
        <v>2</v>
      </c>
      <c r="G40" s="77" t="s">
        <v>1</v>
      </c>
      <c r="H40" s="77" t="s">
        <v>1</v>
      </c>
      <c r="I40" s="77" t="s">
        <v>7</v>
      </c>
      <c r="J40" s="78" t="s">
        <v>6</v>
      </c>
      <c r="K40" s="76" t="s">
        <v>97</v>
      </c>
    </row>
    <row r="41" spans="1:11" s="20" customFormat="1" ht="223.5" customHeight="1">
      <c r="A41" s="69"/>
      <c r="B41" s="76" t="s">
        <v>5</v>
      </c>
      <c r="C41" s="76" t="s">
        <v>3</v>
      </c>
      <c r="D41" s="76" t="s">
        <v>4</v>
      </c>
      <c r="E41" s="76" t="s">
        <v>3</v>
      </c>
      <c r="F41" s="77" t="s">
        <v>1</v>
      </c>
      <c r="G41" s="77" t="s">
        <v>1</v>
      </c>
      <c r="H41" s="77" t="s">
        <v>1</v>
      </c>
      <c r="I41" s="77" t="s">
        <v>99</v>
      </c>
      <c r="J41" s="78" t="s">
        <v>373</v>
      </c>
      <c r="K41" s="76" t="s">
        <v>2</v>
      </c>
    </row>
    <row r="42" spans="1:11" ht="51">
      <c r="A42" s="41"/>
      <c r="B42" s="79" t="s">
        <v>110</v>
      </c>
      <c r="C42" s="79" t="s">
        <v>133</v>
      </c>
      <c r="D42" s="79" t="s">
        <v>180</v>
      </c>
      <c r="E42" s="79" t="s">
        <v>158</v>
      </c>
      <c r="F42" s="85" t="s">
        <v>2</v>
      </c>
      <c r="G42" s="85" t="s">
        <v>2</v>
      </c>
      <c r="H42" s="88"/>
      <c r="I42" s="80" t="s">
        <v>215</v>
      </c>
      <c r="J42" s="81" t="s">
        <v>285</v>
      </c>
      <c r="K42" s="82" t="s">
        <v>1</v>
      </c>
    </row>
    <row r="43" spans="1:11" ht="51">
      <c r="A43" s="41"/>
      <c r="B43" s="79" t="s">
        <v>110</v>
      </c>
      <c r="C43" s="79" t="s">
        <v>133</v>
      </c>
      <c r="D43" s="79" t="s">
        <v>181</v>
      </c>
      <c r="E43" s="79" t="s">
        <v>158</v>
      </c>
      <c r="F43" s="85" t="s">
        <v>2</v>
      </c>
      <c r="G43" s="85" t="s">
        <v>2</v>
      </c>
      <c r="H43" s="88"/>
      <c r="I43" s="80" t="s">
        <v>216</v>
      </c>
      <c r="J43" s="81" t="s">
        <v>286</v>
      </c>
      <c r="K43" s="82" t="s">
        <v>1</v>
      </c>
    </row>
    <row r="44" spans="1:11" ht="89.25">
      <c r="A44" s="41"/>
      <c r="B44" s="79" t="s">
        <v>15</v>
      </c>
      <c r="C44" s="79" t="s">
        <v>134</v>
      </c>
      <c r="D44" s="79" t="s">
        <v>182</v>
      </c>
      <c r="E44" s="79" t="s">
        <v>159</v>
      </c>
      <c r="F44" s="85" t="s">
        <v>2</v>
      </c>
      <c r="G44" s="85" t="s">
        <v>2</v>
      </c>
      <c r="H44" s="88" t="s">
        <v>2</v>
      </c>
      <c r="I44" s="80" t="s">
        <v>217</v>
      </c>
      <c r="J44" s="81" t="s">
        <v>287</v>
      </c>
      <c r="K44" s="82" t="s">
        <v>2</v>
      </c>
    </row>
    <row r="45" spans="1:11" ht="38.25">
      <c r="A45" s="41"/>
      <c r="B45" s="79" t="s">
        <v>15</v>
      </c>
      <c r="C45" s="79" t="s">
        <v>135</v>
      </c>
      <c r="D45" s="79" t="s">
        <v>183</v>
      </c>
      <c r="E45" s="79" t="s">
        <v>159</v>
      </c>
      <c r="F45" s="85" t="s">
        <v>2</v>
      </c>
      <c r="G45" s="85" t="s">
        <v>2</v>
      </c>
      <c r="H45" s="88" t="s">
        <v>2</v>
      </c>
      <c r="I45" s="80" t="s">
        <v>218</v>
      </c>
      <c r="J45" s="81" t="s">
        <v>288</v>
      </c>
      <c r="K45" s="82" t="s">
        <v>2</v>
      </c>
    </row>
    <row r="46" spans="1:11" ht="63.75">
      <c r="A46" s="41"/>
      <c r="B46" s="80" t="s">
        <v>111</v>
      </c>
      <c r="C46" s="79" t="s">
        <v>136</v>
      </c>
      <c r="D46" s="79" t="s">
        <v>412</v>
      </c>
      <c r="E46" s="80" t="s">
        <v>160</v>
      </c>
      <c r="F46" s="85" t="s">
        <v>2</v>
      </c>
      <c r="G46" s="85" t="s">
        <v>2</v>
      </c>
      <c r="H46" s="88" t="s">
        <v>2</v>
      </c>
      <c r="I46" s="80" t="s">
        <v>219</v>
      </c>
      <c r="J46" s="83" t="s">
        <v>289</v>
      </c>
      <c r="K46" s="82" t="s">
        <v>2</v>
      </c>
    </row>
    <row r="47" spans="1:11" ht="57" customHeight="1">
      <c r="A47" s="41"/>
      <c r="B47" s="80" t="s">
        <v>112</v>
      </c>
      <c r="C47" s="80" t="s">
        <v>137</v>
      </c>
      <c r="D47" s="80" t="s">
        <v>375</v>
      </c>
      <c r="E47" s="80" t="s">
        <v>161</v>
      </c>
      <c r="F47" s="85" t="s">
        <v>2</v>
      </c>
      <c r="G47" s="85" t="s">
        <v>2</v>
      </c>
      <c r="H47" s="88" t="s">
        <v>2</v>
      </c>
      <c r="I47" s="80" t="s">
        <v>376</v>
      </c>
      <c r="J47" s="83" t="s">
        <v>290</v>
      </c>
      <c r="K47" s="82" t="s">
        <v>2</v>
      </c>
    </row>
    <row r="48" spans="1:11" ht="58.5" customHeight="1">
      <c r="A48" s="41"/>
      <c r="B48" s="80" t="s">
        <v>113</v>
      </c>
      <c r="C48" s="80" t="s">
        <v>138</v>
      </c>
      <c r="D48" s="80" t="s">
        <v>184</v>
      </c>
      <c r="E48" s="80" t="s">
        <v>162</v>
      </c>
      <c r="F48" s="85" t="s">
        <v>2</v>
      </c>
      <c r="G48" s="85" t="s">
        <v>2</v>
      </c>
      <c r="H48" s="88" t="s">
        <v>2</v>
      </c>
      <c r="I48" s="80" t="s">
        <v>413</v>
      </c>
      <c r="J48" s="83" t="s">
        <v>291</v>
      </c>
      <c r="K48" s="82" t="s">
        <v>2</v>
      </c>
    </row>
    <row r="49" spans="1:11" ht="38.25" customHeight="1" hidden="1">
      <c r="A49" s="41"/>
      <c r="B49" s="80" t="s">
        <v>114</v>
      </c>
      <c r="C49" s="80" t="s">
        <v>139</v>
      </c>
      <c r="D49" s="80" t="s">
        <v>185</v>
      </c>
      <c r="E49" s="80" t="s">
        <v>163</v>
      </c>
      <c r="F49" s="85"/>
      <c r="G49" s="85" t="s">
        <v>2</v>
      </c>
      <c r="H49" s="88" t="s">
        <v>1</v>
      </c>
      <c r="I49" s="84"/>
      <c r="J49" s="83"/>
      <c r="K49" s="82"/>
    </row>
    <row r="50" spans="1:11" ht="76.5" customHeight="1" hidden="1">
      <c r="A50" s="41"/>
      <c r="B50" s="80" t="s">
        <v>115</v>
      </c>
      <c r="C50" s="80" t="s">
        <v>140</v>
      </c>
      <c r="D50" s="80" t="s">
        <v>186</v>
      </c>
      <c r="E50" s="80" t="s">
        <v>164</v>
      </c>
      <c r="F50" s="85"/>
      <c r="G50" s="85" t="s">
        <v>2</v>
      </c>
      <c r="H50" s="88" t="s">
        <v>1</v>
      </c>
      <c r="I50" s="85"/>
      <c r="J50" s="81"/>
      <c r="K50" s="82"/>
    </row>
    <row r="51" spans="1:11" ht="38.25" customHeight="1" hidden="1">
      <c r="A51" s="41"/>
      <c r="B51" s="80" t="s">
        <v>113</v>
      </c>
      <c r="C51" s="80" t="s">
        <v>141</v>
      </c>
      <c r="D51" s="80" t="s">
        <v>187</v>
      </c>
      <c r="E51" s="80" t="s">
        <v>165</v>
      </c>
      <c r="F51" s="85"/>
      <c r="G51" s="85" t="s">
        <v>2</v>
      </c>
      <c r="H51" s="88" t="s">
        <v>1</v>
      </c>
      <c r="I51" s="85"/>
      <c r="J51" s="81"/>
      <c r="K51" s="82"/>
    </row>
    <row r="52" spans="1:11" ht="12.75" customHeight="1" hidden="1">
      <c r="A52" s="41"/>
      <c r="B52" s="80" t="s">
        <v>116</v>
      </c>
      <c r="C52" s="80" t="s">
        <v>142</v>
      </c>
      <c r="D52" s="80" t="s">
        <v>188</v>
      </c>
      <c r="E52" s="80" t="s">
        <v>378</v>
      </c>
      <c r="F52" s="85"/>
      <c r="G52" s="85" t="s">
        <v>2</v>
      </c>
      <c r="H52" s="88" t="s">
        <v>1</v>
      </c>
      <c r="I52" s="85"/>
      <c r="J52" s="81"/>
      <c r="K52" s="82"/>
    </row>
    <row r="53" spans="1:11" ht="25.5" customHeight="1" hidden="1">
      <c r="A53" s="41"/>
      <c r="B53" s="80" t="s">
        <v>117</v>
      </c>
      <c r="C53" s="80" t="s">
        <v>142</v>
      </c>
      <c r="D53" s="80" t="s">
        <v>166</v>
      </c>
      <c r="E53" s="80" t="s">
        <v>166</v>
      </c>
      <c r="F53" s="85"/>
      <c r="G53" s="85" t="s">
        <v>2</v>
      </c>
      <c r="H53" s="88" t="s">
        <v>1</v>
      </c>
      <c r="I53" s="85"/>
      <c r="J53" s="81"/>
      <c r="K53" s="82"/>
    </row>
    <row r="54" spans="1:11" ht="25.5" customHeight="1" hidden="1">
      <c r="A54" s="41"/>
      <c r="B54" s="80" t="s">
        <v>113</v>
      </c>
      <c r="C54" s="80" t="s">
        <v>143</v>
      </c>
      <c r="D54" s="80" t="s">
        <v>189</v>
      </c>
      <c r="E54" s="80" t="s">
        <v>167</v>
      </c>
      <c r="F54" s="85"/>
      <c r="G54" s="85" t="s">
        <v>2</v>
      </c>
      <c r="H54" s="88" t="s">
        <v>1</v>
      </c>
      <c r="I54" s="85"/>
      <c r="J54" s="81"/>
      <c r="K54" s="82"/>
    </row>
    <row r="55" spans="1:11" ht="38.25" customHeight="1" hidden="1">
      <c r="A55" s="41"/>
      <c r="B55" s="80" t="s">
        <v>118</v>
      </c>
      <c r="C55" s="80" t="s">
        <v>144</v>
      </c>
      <c r="D55" s="80" t="s">
        <v>190</v>
      </c>
      <c r="E55" s="80" t="s">
        <v>168</v>
      </c>
      <c r="F55" s="85"/>
      <c r="G55" s="85" t="s">
        <v>2</v>
      </c>
      <c r="H55" s="88" t="s">
        <v>1</v>
      </c>
      <c r="I55" s="85"/>
      <c r="J55" s="81"/>
      <c r="K55" s="82"/>
    </row>
    <row r="56" spans="1:11" ht="12.75" customHeight="1" hidden="1">
      <c r="A56" s="41"/>
      <c r="B56" s="80" t="s">
        <v>116</v>
      </c>
      <c r="C56" s="80" t="s">
        <v>145</v>
      </c>
      <c r="D56" s="80" t="s">
        <v>188</v>
      </c>
      <c r="E56" s="80" t="s">
        <v>378</v>
      </c>
      <c r="F56" s="85"/>
      <c r="G56" s="85" t="s">
        <v>2</v>
      </c>
      <c r="H56" s="88" t="s">
        <v>1</v>
      </c>
      <c r="I56" s="85"/>
      <c r="J56" s="81"/>
      <c r="K56" s="82"/>
    </row>
    <row r="57" spans="1:11" ht="38.25" customHeight="1" hidden="1">
      <c r="A57" s="41"/>
      <c r="B57" s="80" t="s">
        <v>119</v>
      </c>
      <c r="C57" s="80" t="s">
        <v>146</v>
      </c>
      <c r="D57" s="80" t="s">
        <v>191</v>
      </c>
      <c r="E57" s="80" t="s">
        <v>379</v>
      </c>
      <c r="F57" s="85"/>
      <c r="G57" s="85" t="s">
        <v>2</v>
      </c>
      <c r="H57" s="88" t="s">
        <v>1</v>
      </c>
      <c r="I57" s="85"/>
      <c r="J57" s="81"/>
      <c r="K57" s="82"/>
    </row>
    <row r="58" spans="1:11" ht="63.75" customHeight="1" hidden="1">
      <c r="A58" s="41"/>
      <c r="B58" s="80" t="s">
        <v>111</v>
      </c>
      <c r="C58" s="80" t="s">
        <v>147</v>
      </c>
      <c r="D58" s="80" t="s">
        <v>192</v>
      </c>
      <c r="E58" s="80" t="s">
        <v>377</v>
      </c>
      <c r="F58" s="85"/>
      <c r="G58" s="85" t="s">
        <v>2</v>
      </c>
      <c r="H58" s="88" t="s">
        <v>1</v>
      </c>
      <c r="I58" s="85"/>
      <c r="J58" s="81"/>
      <c r="K58" s="82"/>
    </row>
    <row r="59" spans="1:11" ht="25.5" customHeight="1" hidden="1">
      <c r="A59" s="41"/>
      <c r="B59" s="80" t="s">
        <v>120</v>
      </c>
      <c r="C59" s="80" t="s">
        <v>148</v>
      </c>
      <c r="D59" s="80" t="s">
        <v>193</v>
      </c>
      <c r="E59" s="80" t="s">
        <v>169</v>
      </c>
      <c r="F59" s="85"/>
      <c r="G59" s="85" t="s">
        <v>2</v>
      </c>
      <c r="H59" s="88" t="s">
        <v>1</v>
      </c>
      <c r="I59" s="86" t="e">
        <f>IF(#REF!="",0,IF(#REF!="Very Low",1,IF(#REF!="Low",2,IF(#REF!="Medium",3,IF(#REF!="High",4,G38)))))</f>
        <v>#REF!</v>
      </c>
      <c r="J59" s="81" t="e">
        <f>IF(#REF!*I59=0,"",IF(#REF!*I59&gt;0.5,#REF!*I59))</f>
        <v>#REF!</v>
      </c>
      <c r="K59" s="82" t="e">
        <f aca="true" t="shared" si="0" ref="K59:K78">IF(J59="","",IF(J59&lt;5,"Low",IF(J59&lt;11,"Medium",IF(J59&gt;11,"High"))))</f>
        <v>#REF!</v>
      </c>
    </row>
    <row r="60" spans="1:11" ht="25.5" customHeight="1" hidden="1">
      <c r="A60" s="41"/>
      <c r="B60" s="80" t="s">
        <v>121</v>
      </c>
      <c r="C60" s="79" t="s">
        <v>148</v>
      </c>
      <c r="D60" s="79" t="s">
        <v>193</v>
      </c>
      <c r="E60" s="80" t="s">
        <v>170</v>
      </c>
      <c r="F60" s="85"/>
      <c r="G60" s="85" t="s">
        <v>2</v>
      </c>
      <c r="H60" s="88" t="s">
        <v>1</v>
      </c>
      <c r="I60" s="86">
        <f>IF(G38="",0,IF(G38="Very Low",1,IF(G38="Low",2,IF(G38="Medium",3,IF(G38="High",4,#REF!)))))</f>
        <v>2</v>
      </c>
      <c r="J60" s="81" t="e">
        <f>IF(#REF!*I60=0,"",IF(#REF!*I60&gt;0.5,#REF!*I60))</f>
        <v>#REF!</v>
      </c>
      <c r="K60" s="82" t="e">
        <f t="shared" si="0"/>
        <v>#REF!</v>
      </c>
    </row>
    <row r="61" spans="1:11" ht="38.25" customHeight="1" hidden="1">
      <c r="A61" s="41"/>
      <c r="B61" s="80" t="s">
        <v>122</v>
      </c>
      <c r="C61" s="79" t="s">
        <v>148</v>
      </c>
      <c r="D61" s="79" t="s">
        <v>193</v>
      </c>
      <c r="E61" s="80" t="s">
        <v>172</v>
      </c>
      <c r="F61" s="85"/>
      <c r="G61" s="85" t="s">
        <v>2</v>
      </c>
      <c r="H61" s="85" t="s">
        <v>1</v>
      </c>
      <c r="I61" s="86" t="e">
        <f>IF(#REF!="",0,IF(#REF!="Very Low",1,IF(#REF!="Low",2,IF(#REF!="Medium",3,IF(#REF!="High",4,G27)))))</f>
        <v>#REF!</v>
      </c>
      <c r="J61" s="81" t="e">
        <f>IF(#REF!*I61=0,"",IF(#REF!*I61&gt;0.5,#REF!*I61))</f>
        <v>#REF!</v>
      </c>
      <c r="K61" s="82" t="e">
        <f t="shared" si="0"/>
        <v>#REF!</v>
      </c>
    </row>
    <row r="62" spans="1:11" ht="25.5" customHeight="1" hidden="1">
      <c r="A62" s="41"/>
      <c r="B62" s="80" t="s">
        <v>123</v>
      </c>
      <c r="C62" s="80" t="s">
        <v>149</v>
      </c>
      <c r="D62" s="80" t="s">
        <v>194</v>
      </c>
      <c r="E62" s="80" t="s">
        <v>171</v>
      </c>
      <c r="F62" s="85"/>
      <c r="G62" s="85" t="s">
        <v>2</v>
      </c>
      <c r="H62" s="85" t="s">
        <v>0</v>
      </c>
      <c r="I62" s="86">
        <f>IF(G27="",0,IF(G27="Very Low",1,IF(G27="Low",2,IF(G27="Medium",3,IF(G27="High",4,G28)))))</f>
        <v>3</v>
      </c>
      <c r="J62" s="81" t="e">
        <f>IF(#REF!*I62=0,"",IF(#REF!*I62&gt;0.5,#REF!*I62))</f>
        <v>#REF!</v>
      </c>
      <c r="K62" s="82" t="e">
        <f t="shared" si="0"/>
        <v>#REF!</v>
      </c>
    </row>
    <row r="63" spans="1:11" ht="38.25" customHeight="1" hidden="1">
      <c r="A63" s="41"/>
      <c r="B63" s="80" t="s">
        <v>122</v>
      </c>
      <c r="C63" s="80" t="s">
        <v>149</v>
      </c>
      <c r="D63" s="79" t="s">
        <v>194</v>
      </c>
      <c r="E63" s="79" t="s">
        <v>172</v>
      </c>
      <c r="F63" s="85"/>
      <c r="G63" s="85" t="s">
        <v>2</v>
      </c>
      <c r="H63" s="85"/>
      <c r="I63" s="86">
        <f>IF(G28="",0,IF(G28="Very Low",1,IF(G28="Low",2,IF(G28="Medium",3,IF(G28="High",4,#REF!)))))</f>
        <v>2</v>
      </c>
      <c r="J63" s="81" t="e">
        <f>IF(#REF!*I63=0,"",IF(#REF!*I63&gt;0.5,#REF!*I63))</f>
        <v>#REF!</v>
      </c>
      <c r="K63" s="82" t="e">
        <f t="shared" si="0"/>
        <v>#REF!</v>
      </c>
    </row>
    <row r="64" spans="1:11" ht="25.5" customHeight="1" hidden="1">
      <c r="A64" s="41"/>
      <c r="B64" s="80" t="s">
        <v>120</v>
      </c>
      <c r="C64" s="80" t="s">
        <v>150</v>
      </c>
      <c r="D64" s="80" t="s">
        <v>195</v>
      </c>
      <c r="E64" s="80" t="s">
        <v>169</v>
      </c>
      <c r="F64" s="85"/>
      <c r="G64" s="85" t="s">
        <v>2</v>
      </c>
      <c r="H64" s="85"/>
      <c r="I64" s="86" t="e">
        <f>IF(#REF!="",0,IF(#REF!="Very Low",1,IF(#REF!="Low",2,IF(#REF!="Medium",3,IF(#REF!="High",4,G30)))))</f>
        <v>#REF!</v>
      </c>
      <c r="J64" s="81" t="e">
        <f>IF(#REF!*I64=0,"",IF(#REF!*I64&gt;0.5,#REF!*I64))</f>
        <v>#REF!</v>
      </c>
      <c r="K64" s="82" t="e">
        <f t="shared" si="0"/>
        <v>#REF!</v>
      </c>
    </row>
    <row r="65" spans="1:11" ht="25.5" customHeight="1" hidden="1">
      <c r="A65" s="41"/>
      <c r="B65" s="80" t="s">
        <v>124</v>
      </c>
      <c r="C65" s="79" t="s">
        <v>150</v>
      </c>
      <c r="D65" s="79" t="s">
        <v>195</v>
      </c>
      <c r="E65" s="80" t="s">
        <v>173</v>
      </c>
      <c r="F65" s="85"/>
      <c r="G65" s="85" t="s">
        <v>2</v>
      </c>
      <c r="H65" s="85"/>
      <c r="I65" s="86">
        <f>IF(G30="",0,IF(G30="Very Low",1,IF(G30="Low",2,IF(G30="Medium",3,IF(G30="High",4,G31)))))</f>
        <v>3</v>
      </c>
      <c r="J65" s="81" t="e">
        <f>IF(#REF!*I65=0,"",IF(#REF!*I65&gt;0.5,#REF!*I65))</f>
        <v>#REF!</v>
      </c>
      <c r="K65" s="82" t="e">
        <f t="shared" si="0"/>
        <v>#REF!</v>
      </c>
    </row>
    <row r="66" spans="1:11" ht="38.25" customHeight="1" hidden="1">
      <c r="A66" s="41"/>
      <c r="B66" s="80" t="s">
        <v>122</v>
      </c>
      <c r="C66" s="79" t="s">
        <v>150</v>
      </c>
      <c r="D66" s="79" t="s">
        <v>195</v>
      </c>
      <c r="E66" s="80" t="s">
        <v>172</v>
      </c>
      <c r="F66" s="85"/>
      <c r="G66" s="85" t="s">
        <v>2</v>
      </c>
      <c r="H66" s="85"/>
      <c r="I66" s="86">
        <f>IF(G31="",0,IF(G31="Very Low",1,IF(G31="Low",2,IF(G31="Medium",3,IF(G31="High",4,#REF!)))))</f>
        <v>2</v>
      </c>
      <c r="J66" s="81" t="e">
        <f>IF(#REF!*I66=0,"",IF(#REF!*I66&gt;0.5,#REF!*I66))</f>
        <v>#REF!</v>
      </c>
      <c r="K66" s="82" t="e">
        <f t="shared" si="0"/>
        <v>#REF!</v>
      </c>
    </row>
    <row r="67" spans="1:11" ht="25.5" customHeight="1" hidden="1">
      <c r="A67" s="41"/>
      <c r="B67" s="79" t="s">
        <v>120</v>
      </c>
      <c r="C67" s="79" t="s">
        <v>150</v>
      </c>
      <c r="D67" s="79" t="s">
        <v>195</v>
      </c>
      <c r="E67" s="80" t="s">
        <v>169</v>
      </c>
      <c r="F67" s="85"/>
      <c r="G67" s="85" t="s">
        <v>2</v>
      </c>
      <c r="H67" s="85" t="s">
        <v>0</v>
      </c>
      <c r="I67" s="86" t="e">
        <f>IF(#REF!="",0,IF(#REF!="Very Low",1,IF(#REF!="Low",2,IF(#REF!="Medium",3,IF(#REF!="High",4,#REF!)))))</f>
        <v>#REF!</v>
      </c>
      <c r="J67" s="81" t="e">
        <f>IF(#REF!*I67=0,"",IF(#REF!*I67&gt;0.5,#REF!*I67))</f>
        <v>#REF!</v>
      </c>
      <c r="K67" s="82" t="e">
        <f t="shared" si="0"/>
        <v>#REF!</v>
      </c>
    </row>
    <row r="68" spans="1:11" ht="25.5" customHeight="1" hidden="1">
      <c r="A68" s="41"/>
      <c r="B68" s="79" t="s">
        <v>124</v>
      </c>
      <c r="C68" s="79" t="s">
        <v>150</v>
      </c>
      <c r="D68" s="79" t="s">
        <v>195</v>
      </c>
      <c r="E68" s="80" t="s">
        <v>170</v>
      </c>
      <c r="F68" s="85"/>
      <c r="G68" s="85" t="s">
        <v>2</v>
      </c>
      <c r="H68" s="85">
        <v>4</v>
      </c>
      <c r="I68" s="86" t="e">
        <f>IF(#REF!="",0,IF(#REF!="Very Low",1,IF(#REF!="Low",2,IF(#REF!="Medium",3,IF(#REF!="High",4,#REF!)))))</f>
        <v>#REF!</v>
      </c>
      <c r="J68" s="81" t="e">
        <f>IF(#REF!*I68=0,"",IF(#REF!*I68&gt;0.5,#REF!*I68))</f>
        <v>#REF!</v>
      </c>
      <c r="K68" s="82" t="e">
        <f t="shared" si="0"/>
        <v>#REF!</v>
      </c>
    </row>
    <row r="69" spans="1:11" ht="38.25" customHeight="1" hidden="1">
      <c r="A69" s="41"/>
      <c r="B69" s="80" t="s">
        <v>122</v>
      </c>
      <c r="C69" s="79" t="s">
        <v>150</v>
      </c>
      <c r="D69" s="79" t="s">
        <v>195</v>
      </c>
      <c r="E69" s="80" t="s">
        <v>172</v>
      </c>
      <c r="F69" s="85"/>
      <c r="G69" s="85" t="s">
        <v>2</v>
      </c>
      <c r="H69" s="85">
        <v>8</v>
      </c>
      <c r="I69" s="86" t="e">
        <f>IF(#REF!="",0,IF(#REF!="Very Low",1,IF(#REF!="Low",2,IF(#REF!="Medium",3,IF(#REF!="High",4,#REF!)))))</f>
        <v>#REF!</v>
      </c>
      <c r="J69" s="81" t="e">
        <f>IF(#REF!*I69=0,"",IF(#REF!*I69&gt;0.5,#REF!*I69))</f>
        <v>#REF!</v>
      </c>
      <c r="K69" s="82" t="e">
        <f t="shared" si="0"/>
        <v>#REF!</v>
      </c>
    </row>
    <row r="70" spans="1:11" ht="25.5" customHeight="1" hidden="1">
      <c r="A70" s="41"/>
      <c r="B70" s="80" t="s">
        <v>120</v>
      </c>
      <c r="C70" s="80" t="s">
        <v>150</v>
      </c>
      <c r="D70" s="80" t="s">
        <v>196</v>
      </c>
      <c r="E70" s="80" t="s">
        <v>169</v>
      </c>
      <c r="F70" s="85"/>
      <c r="G70" s="85" t="s">
        <v>2</v>
      </c>
      <c r="H70" s="85">
        <v>12</v>
      </c>
      <c r="I70" s="86" t="e">
        <f>IF(#REF!="",0,IF(#REF!="Very Low",1,IF(#REF!="Low",2,IF(#REF!="Medium",3,IF(#REF!="High",4,#REF!)))))</f>
        <v>#REF!</v>
      </c>
      <c r="J70" s="81" t="e">
        <f>IF(#REF!*I70=0,"",IF(#REF!*I70&gt;0.5,#REF!*I70))</f>
        <v>#REF!</v>
      </c>
      <c r="K70" s="82" t="e">
        <f t="shared" si="0"/>
        <v>#REF!</v>
      </c>
    </row>
    <row r="71" spans="1:11" ht="25.5" customHeight="1" hidden="1">
      <c r="A71" s="41"/>
      <c r="B71" s="80" t="s">
        <v>125</v>
      </c>
      <c r="C71" s="79" t="s">
        <v>150</v>
      </c>
      <c r="D71" s="80" t="s">
        <v>196</v>
      </c>
      <c r="E71" s="80" t="s">
        <v>170</v>
      </c>
      <c r="F71" s="85"/>
      <c r="G71" s="85" t="s">
        <v>2</v>
      </c>
      <c r="H71" s="85">
        <v>16</v>
      </c>
      <c r="I71" s="86" t="e">
        <f>IF(#REF!="",0,IF(#REF!="Very Low",1,IF(#REF!="Low",2,IF(#REF!="Medium",3,IF(#REF!="High",4,#REF!)))))</f>
        <v>#REF!</v>
      </c>
      <c r="J71" s="81" t="e">
        <f>IF(#REF!*I71=0,"",IF(#REF!*I71&gt;0.5,#REF!*I71))</f>
        <v>#REF!</v>
      </c>
      <c r="K71" s="82" t="e">
        <f t="shared" si="0"/>
        <v>#REF!</v>
      </c>
    </row>
    <row r="72" spans="1:11" ht="38.25" customHeight="1" hidden="1">
      <c r="A72" s="41"/>
      <c r="B72" s="80" t="s">
        <v>122</v>
      </c>
      <c r="C72" s="79" t="s">
        <v>150</v>
      </c>
      <c r="D72" s="80" t="s">
        <v>196</v>
      </c>
      <c r="E72" s="80" t="s">
        <v>174</v>
      </c>
      <c r="F72" s="85"/>
      <c r="G72" s="85" t="s">
        <v>2</v>
      </c>
      <c r="H72" s="85"/>
      <c r="I72" s="86" t="e">
        <f>IF(#REF!="",0,IF(#REF!="Very Low",1,IF(#REF!="Low",2,IF(#REF!="Medium",3,IF(#REF!="High",4,#REF!)))))</f>
        <v>#REF!</v>
      </c>
      <c r="J72" s="81" t="e">
        <f>IF(#REF!*I72=0,"",IF(#REF!*I72&gt;0.5,#REF!*I72))</f>
        <v>#REF!</v>
      </c>
      <c r="K72" s="82" t="e">
        <f t="shared" si="0"/>
        <v>#REF!</v>
      </c>
    </row>
    <row r="73" spans="1:11" ht="25.5" customHeight="1" hidden="1">
      <c r="A73" s="41"/>
      <c r="B73" s="80" t="s">
        <v>120</v>
      </c>
      <c r="C73" s="79" t="s">
        <v>150</v>
      </c>
      <c r="D73" s="80" t="s">
        <v>196</v>
      </c>
      <c r="E73" s="80" t="s">
        <v>169</v>
      </c>
      <c r="F73" s="85"/>
      <c r="G73" s="85" t="s">
        <v>2</v>
      </c>
      <c r="H73" s="85"/>
      <c r="I73" s="86" t="e">
        <f>IF(#REF!="",0,IF(#REF!="Very Low",1,IF(#REF!="Low",2,IF(#REF!="Medium",3,IF(#REF!="High",4,#REF!)))))</f>
        <v>#REF!</v>
      </c>
      <c r="J73" s="81" t="e">
        <f>IF(#REF!*I73=0,"",IF(#REF!*I73&gt;0.5,#REF!*I73))</f>
        <v>#REF!</v>
      </c>
      <c r="K73" s="82" t="e">
        <f t="shared" si="0"/>
        <v>#REF!</v>
      </c>
    </row>
    <row r="74" spans="1:11" ht="25.5" customHeight="1" hidden="1">
      <c r="A74" s="41"/>
      <c r="B74" s="80" t="s">
        <v>125</v>
      </c>
      <c r="C74" s="79" t="s">
        <v>150</v>
      </c>
      <c r="D74" s="80" t="s">
        <v>196</v>
      </c>
      <c r="E74" s="80" t="s">
        <v>170</v>
      </c>
      <c r="F74" s="85"/>
      <c r="G74" s="85" t="s">
        <v>2</v>
      </c>
      <c r="H74" s="85"/>
      <c r="I74" s="86" t="e">
        <f>IF(#REF!="",0,IF(#REF!="Very Low",1,IF(#REF!="Low",2,IF(#REF!="Medium",3,IF(#REF!="High",4,#REF!)))))</f>
        <v>#REF!</v>
      </c>
      <c r="J74" s="81" t="e">
        <f>IF(#REF!*I74=0,"",IF(#REF!*I74&gt;0.5,#REF!*I74))</f>
        <v>#REF!</v>
      </c>
      <c r="K74" s="82" t="e">
        <f t="shared" si="0"/>
        <v>#REF!</v>
      </c>
    </row>
    <row r="75" spans="1:11" ht="38.25" customHeight="1" hidden="1">
      <c r="A75" s="41"/>
      <c r="B75" s="80" t="s">
        <v>126</v>
      </c>
      <c r="C75" s="79" t="s">
        <v>150</v>
      </c>
      <c r="D75" s="80" t="s">
        <v>196</v>
      </c>
      <c r="E75" s="80" t="s">
        <v>175</v>
      </c>
      <c r="F75" s="85"/>
      <c r="G75" s="85" t="s">
        <v>2</v>
      </c>
      <c r="H75" s="85"/>
      <c r="I75" s="86" t="e">
        <f>IF(#REF!="",0,IF(#REF!="Very Low",1,IF(#REF!="Low",2,IF(#REF!="Medium",3,IF(#REF!="High",4,#REF!)))))</f>
        <v>#REF!</v>
      </c>
      <c r="J75" s="81" t="e">
        <f>IF(#REF!*I75=0,"",IF(#REF!*I75&gt;0.5,#REF!*I75))</f>
        <v>#REF!</v>
      </c>
      <c r="K75" s="82" t="e">
        <f t="shared" si="0"/>
        <v>#REF!</v>
      </c>
    </row>
    <row r="76" spans="1:11" ht="25.5" customHeight="1" hidden="1">
      <c r="A76" s="41"/>
      <c r="B76" s="80" t="s">
        <v>125</v>
      </c>
      <c r="C76" s="80" t="s">
        <v>151</v>
      </c>
      <c r="D76" s="80" t="s">
        <v>197</v>
      </c>
      <c r="E76" s="80" t="s">
        <v>170</v>
      </c>
      <c r="F76" s="85"/>
      <c r="G76" s="85" t="s">
        <v>2</v>
      </c>
      <c r="H76" s="85"/>
      <c r="I76" s="86" t="e">
        <f>IF(#REF!="",0,IF(#REF!="Very Low",1,IF(#REF!="Low",2,IF(#REF!="Medium",3,IF(#REF!="High",4,#REF!)))))</f>
        <v>#REF!</v>
      </c>
      <c r="J76" s="81" t="e">
        <f>IF(#REF!*I76=0,"",IF(#REF!*I76&gt;0.5,#REF!*I76))</f>
        <v>#REF!</v>
      </c>
      <c r="K76" s="82" t="e">
        <f t="shared" si="0"/>
        <v>#REF!</v>
      </c>
    </row>
    <row r="77" spans="1:11" ht="38.25" customHeight="1" hidden="1">
      <c r="A77" s="41"/>
      <c r="B77" s="80" t="s">
        <v>122</v>
      </c>
      <c r="C77" s="80" t="s">
        <v>151</v>
      </c>
      <c r="D77" s="80" t="s">
        <v>197</v>
      </c>
      <c r="E77" s="80" t="s">
        <v>175</v>
      </c>
      <c r="F77" s="85"/>
      <c r="G77" s="85" t="s">
        <v>2</v>
      </c>
      <c r="H77" s="85"/>
      <c r="I77" s="86" t="e">
        <f>IF(#REF!="",0,IF(#REF!="Very Low",1,IF(#REF!="Low",2,IF(#REF!="Medium",3,IF(#REF!="High",4,#REF!)))))</f>
        <v>#REF!</v>
      </c>
      <c r="J77" s="81" t="e">
        <f>IF(#REF!*I77=0,"",IF(#REF!*I77&gt;0.5,#REF!*I77))</f>
        <v>#REF!</v>
      </c>
      <c r="K77" s="82" t="e">
        <f t="shared" si="0"/>
        <v>#REF!</v>
      </c>
    </row>
    <row r="78" spans="1:11" ht="12.75" customHeight="1" hidden="1">
      <c r="A78" s="41"/>
      <c r="B78" s="80" t="s">
        <v>120</v>
      </c>
      <c r="C78" s="80" t="s">
        <v>151</v>
      </c>
      <c r="D78" s="80" t="s">
        <v>197</v>
      </c>
      <c r="E78" s="80" t="s">
        <v>169</v>
      </c>
      <c r="F78" s="85"/>
      <c r="G78" s="85" t="s">
        <v>2</v>
      </c>
      <c r="H78" s="85"/>
      <c r="I78" s="86" t="e">
        <f>IF(#REF!="",0,IF(#REF!="Very Low",1,IF(#REF!="Low",2,IF(#REF!="Medium",3,IF(#REF!="High",4,G42)))))</f>
        <v>#REF!</v>
      </c>
      <c r="J78" s="81" t="e">
        <f>IF(#REF!*I78=0,"",IF(#REF!*I78&gt;0.5,#REF!*I78))</f>
        <v>#REF!</v>
      </c>
      <c r="K78" s="82" t="e">
        <f t="shared" si="0"/>
        <v>#REF!</v>
      </c>
    </row>
    <row r="79" spans="1:11" ht="25.5" customHeight="1" hidden="1">
      <c r="A79" s="41"/>
      <c r="B79" s="80" t="s">
        <v>125</v>
      </c>
      <c r="C79" s="80" t="s">
        <v>151</v>
      </c>
      <c r="D79" s="80" t="s">
        <v>197</v>
      </c>
      <c r="E79" s="80" t="s">
        <v>170</v>
      </c>
      <c r="F79" s="85"/>
      <c r="G79" s="85" t="s">
        <v>2</v>
      </c>
      <c r="H79" s="85"/>
      <c r="I79" s="85"/>
      <c r="J79" s="81"/>
      <c r="K79" s="82"/>
    </row>
    <row r="80" spans="1:11" ht="38.25" customHeight="1" hidden="1">
      <c r="A80" s="35"/>
      <c r="B80" s="80" t="s">
        <v>122</v>
      </c>
      <c r="C80" s="80" t="s">
        <v>151</v>
      </c>
      <c r="D80" s="80" t="s">
        <v>198</v>
      </c>
      <c r="E80" s="80" t="s">
        <v>175</v>
      </c>
      <c r="F80" s="85"/>
      <c r="G80" s="85" t="s">
        <v>2</v>
      </c>
      <c r="H80" s="85"/>
      <c r="I80" s="85"/>
      <c r="J80" s="81"/>
      <c r="K80" s="82"/>
    </row>
    <row r="81" spans="1:11" ht="38.25" customHeight="1" hidden="1">
      <c r="A81" s="35"/>
      <c r="B81" s="80" t="s">
        <v>127</v>
      </c>
      <c r="C81" s="80" t="s">
        <v>151</v>
      </c>
      <c r="D81" s="80" t="s">
        <v>183</v>
      </c>
      <c r="E81" s="80" t="s">
        <v>176</v>
      </c>
      <c r="F81" s="85"/>
      <c r="G81" s="85" t="s">
        <v>2</v>
      </c>
      <c r="H81" s="85"/>
      <c r="I81" s="85"/>
      <c r="J81" s="81"/>
      <c r="K81" s="82"/>
    </row>
    <row r="82" spans="1:11" ht="25.5" customHeight="1" hidden="1">
      <c r="A82" s="35"/>
      <c r="B82" s="80" t="s">
        <v>120</v>
      </c>
      <c r="C82" s="80" t="s">
        <v>152</v>
      </c>
      <c r="D82" s="80" t="s">
        <v>199</v>
      </c>
      <c r="E82" s="80" t="s">
        <v>169</v>
      </c>
      <c r="F82" s="85"/>
      <c r="G82" s="85" t="s">
        <v>2</v>
      </c>
      <c r="H82" s="85"/>
      <c r="I82" s="85"/>
      <c r="J82" s="81"/>
      <c r="K82" s="82"/>
    </row>
    <row r="83" spans="2:11" ht="76.5">
      <c r="B83" s="80" t="s">
        <v>125</v>
      </c>
      <c r="C83" s="80" t="s">
        <v>152</v>
      </c>
      <c r="D83" s="80" t="s">
        <v>199</v>
      </c>
      <c r="E83" s="80" t="s">
        <v>170</v>
      </c>
      <c r="F83" s="85" t="s">
        <v>2</v>
      </c>
      <c r="G83" s="85" t="s">
        <v>2</v>
      </c>
      <c r="H83" s="85" t="s">
        <v>2</v>
      </c>
      <c r="I83" s="80" t="s">
        <v>414</v>
      </c>
      <c r="J83" s="81" t="s">
        <v>292</v>
      </c>
      <c r="K83" s="82" t="s">
        <v>2</v>
      </c>
    </row>
    <row r="84" spans="2:11" ht="72" customHeight="1">
      <c r="B84" s="80" t="s">
        <v>128</v>
      </c>
      <c r="C84" s="80" t="s">
        <v>152</v>
      </c>
      <c r="D84" s="80" t="s">
        <v>199</v>
      </c>
      <c r="E84" s="80" t="s">
        <v>175</v>
      </c>
      <c r="F84" s="85" t="s">
        <v>2</v>
      </c>
      <c r="G84" s="85" t="s">
        <v>2</v>
      </c>
      <c r="H84" s="85" t="s">
        <v>2</v>
      </c>
      <c r="I84" s="80" t="s">
        <v>415</v>
      </c>
      <c r="J84" s="81" t="s">
        <v>326</v>
      </c>
      <c r="K84" s="82" t="s">
        <v>2</v>
      </c>
    </row>
    <row r="85" spans="2:11" ht="38.25">
      <c r="B85" s="80" t="s">
        <v>117</v>
      </c>
      <c r="C85" s="80" t="s">
        <v>145</v>
      </c>
      <c r="D85" s="80" t="s">
        <v>200</v>
      </c>
      <c r="E85" s="80" t="s">
        <v>162</v>
      </c>
      <c r="F85" s="85" t="s">
        <v>2</v>
      </c>
      <c r="G85" s="85" t="s">
        <v>2</v>
      </c>
      <c r="H85" s="85" t="s">
        <v>2</v>
      </c>
      <c r="I85" s="80" t="s">
        <v>358</v>
      </c>
      <c r="J85" s="81" t="s">
        <v>293</v>
      </c>
      <c r="K85" s="82" t="s">
        <v>2</v>
      </c>
    </row>
    <row r="86" spans="2:11" ht="51">
      <c r="B86" s="80" t="s">
        <v>129</v>
      </c>
      <c r="C86" s="80" t="s">
        <v>153</v>
      </c>
      <c r="D86" s="80" t="s">
        <v>201</v>
      </c>
      <c r="E86" s="80" t="s">
        <v>169</v>
      </c>
      <c r="F86" s="85" t="s">
        <v>2</v>
      </c>
      <c r="G86" s="85" t="s">
        <v>2</v>
      </c>
      <c r="H86" s="85" t="s">
        <v>2</v>
      </c>
      <c r="I86" s="80" t="s">
        <v>416</v>
      </c>
      <c r="J86" s="81" t="s">
        <v>294</v>
      </c>
      <c r="K86" s="82" t="s">
        <v>2</v>
      </c>
    </row>
    <row r="87" spans="2:11" ht="38.25">
      <c r="B87" s="80" t="s">
        <v>130</v>
      </c>
      <c r="C87" s="80" t="s">
        <v>153</v>
      </c>
      <c r="D87" s="80" t="s">
        <v>202</v>
      </c>
      <c r="E87" s="80" t="s">
        <v>177</v>
      </c>
      <c r="F87" s="85" t="s">
        <v>2</v>
      </c>
      <c r="G87" s="85" t="s">
        <v>2</v>
      </c>
      <c r="H87" s="85" t="s">
        <v>2</v>
      </c>
      <c r="I87" s="80" t="s">
        <v>220</v>
      </c>
      <c r="J87" s="81" t="s">
        <v>295</v>
      </c>
      <c r="K87" s="82" t="s">
        <v>2</v>
      </c>
    </row>
    <row r="88" spans="2:11" ht="51">
      <c r="B88" s="80" t="s">
        <v>131</v>
      </c>
      <c r="C88" s="80" t="s">
        <v>153</v>
      </c>
      <c r="D88" s="79" t="s">
        <v>410</v>
      </c>
      <c r="E88" s="80" t="s">
        <v>177</v>
      </c>
      <c r="F88" s="85" t="s">
        <v>2</v>
      </c>
      <c r="G88" s="85" t="s">
        <v>2</v>
      </c>
      <c r="H88" s="85" t="s">
        <v>2</v>
      </c>
      <c r="I88" s="80" t="s">
        <v>446</v>
      </c>
      <c r="J88" s="81" t="s">
        <v>296</v>
      </c>
      <c r="K88" s="82" t="s">
        <v>2</v>
      </c>
    </row>
    <row r="89" spans="2:11" ht="69.75" customHeight="1">
      <c r="B89" s="80" t="s">
        <v>117</v>
      </c>
      <c r="C89" s="80" t="s">
        <v>154</v>
      </c>
      <c r="D89" s="80" t="s">
        <v>203</v>
      </c>
      <c r="E89" s="80" t="s">
        <v>162</v>
      </c>
      <c r="F89" s="85" t="s">
        <v>2</v>
      </c>
      <c r="G89" s="85" t="s">
        <v>2</v>
      </c>
      <c r="H89" s="85" t="s">
        <v>2</v>
      </c>
      <c r="I89" s="80" t="s">
        <v>221</v>
      </c>
      <c r="J89" s="81" t="s">
        <v>297</v>
      </c>
      <c r="K89" s="82" t="s">
        <v>2</v>
      </c>
    </row>
    <row r="90" spans="2:11" ht="38.25">
      <c r="B90" s="80" t="s">
        <v>122</v>
      </c>
      <c r="C90" s="80" t="s">
        <v>155</v>
      </c>
      <c r="D90" s="80" t="s">
        <v>204</v>
      </c>
      <c r="E90" s="80" t="s">
        <v>178</v>
      </c>
      <c r="F90" s="85" t="s">
        <v>2</v>
      </c>
      <c r="G90" s="85" t="s">
        <v>2</v>
      </c>
      <c r="H90" s="85" t="s">
        <v>2</v>
      </c>
      <c r="I90" s="80" t="s">
        <v>222</v>
      </c>
      <c r="J90" s="81" t="s">
        <v>298</v>
      </c>
      <c r="K90" s="82" t="s">
        <v>2</v>
      </c>
    </row>
    <row r="91" spans="2:11" ht="38.25">
      <c r="B91" s="80" t="s">
        <v>117</v>
      </c>
      <c r="C91" s="80" t="s">
        <v>156</v>
      </c>
      <c r="D91" s="79" t="s">
        <v>205</v>
      </c>
      <c r="E91" s="80" t="s">
        <v>162</v>
      </c>
      <c r="F91" s="85" t="s">
        <v>2</v>
      </c>
      <c r="G91" s="85" t="s">
        <v>2</v>
      </c>
      <c r="H91" s="85" t="s">
        <v>2</v>
      </c>
      <c r="I91" s="80" t="s">
        <v>359</v>
      </c>
      <c r="J91" s="81" t="s">
        <v>299</v>
      </c>
      <c r="K91" s="82" t="s">
        <v>2</v>
      </c>
    </row>
    <row r="92" spans="2:11" ht="25.5">
      <c r="B92" s="80" t="s">
        <v>132</v>
      </c>
      <c r="C92" s="80" t="s">
        <v>156</v>
      </c>
      <c r="D92" s="80" t="s">
        <v>206</v>
      </c>
      <c r="E92" s="80" t="s">
        <v>179</v>
      </c>
      <c r="F92" s="85" t="s">
        <v>2</v>
      </c>
      <c r="G92" s="85" t="s">
        <v>2</v>
      </c>
      <c r="H92" s="85" t="s">
        <v>2</v>
      </c>
      <c r="I92" s="80" t="s">
        <v>14</v>
      </c>
      <c r="J92" s="81" t="s">
        <v>300</v>
      </c>
      <c r="K92" s="82" t="s">
        <v>2</v>
      </c>
    </row>
    <row r="93" spans="2:11" ht="51">
      <c r="B93" s="80" t="s">
        <v>122</v>
      </c>
      <c r="C93" s="80" t="s">
        <v>157</v>
      </c>
      <c r="D93" s="80" t="s">
        <v>207</v>
      </c>
      <c r="E93" s="80" t="s">
        <v>223</v>
      </c>
      <c r="F93" s="85" t="s">
        <v>2</v>
      </c>
      <c r="G93" s="85" t="s">
        <v>2</v>
      </c>
      <c r="H93" s="85" t="s">
        <v>2</v>
      </c>
      <c r="I93" s="80" t="s">
        <v>409</v>
      </c>
      <c r="J93" s="81" t="s">
        <v>301</v>
      </c>
      <c r="K93" s="82" t="s">
        <v>2</v>
      </c>
    </row>
    <row r="94" spans="2:11" ht="51">
      <c r="B94" s="80" t="s">
        <v>15</v>
      </c>
      <c r="C94" s="80" t="s">
        <v>135</v>
      </c>
      <c r="D94" s="80" t="s">
        <v>183</v>
      </c>
      <c r="E94" s="80" t="s">
        <v>159</v>
      </c>
      <c r="F94" s="85" t="s">
        <v>2</v>
      </c>
      <c r="G94" s="85" t="s">
        <v>2</v>
      </c>
      <c r="H94" s="88" t="s">
        <v>2</v>
      </c>
      <c r="I94" s="80" t="s">
        <v>224</v>
      </c>
      <c r="J94" s="81" t="s">
        <v>302</v>
      </c>
      <c r="K94" s="82" t="s">
        <v>2</v>
      </c>
    </row>
    <row r="95" spans="2:11" ht="82.5" customHeight="1">
      <c r="B95" s="80" t="s">
        <v>111</v>
      </c>
      <c r="C95" s="80" t="s">
        <v>136</v>
      </c>
      <c r="D95" s="80" t="s">
        <v>411</v>
      </c>
      <c r="E95" s="80" t="s">
        <v>160</v>
      </c>
      <c r="F95" s="85" t="s">
        <v>2</v>
      </c>
      <c r="G95" s="85" t="s">
        <v>2</v>
      </c>
      <c r="H95" s="88" t="s">
        <v>2</v>
      </c>
      <c r="I95" s="80" t="s">
        <v>208</v>
      </c>
      <c r="J95" s="81" t="s">
        <v>303</v>
      </c>
      <c r="K95" s="82" t="s">
        <v>2</v>
      </c>
    </row>
    <row r="96" spans="2:11" ht="38.25">
      <c r="B96" s="80" t="s">
        <v>125</v>
      </c>
      <c r="C96" s="80" t="s">
        <v>151</v>
      </c>
      <c r="D96" s="80" t="s">
        <v>197</v>
      </c>
      <c r="E96" s="80" t="s">
        <v>170</v>
      </c>
      <c r="F96" s="85" t="s">
        <v>2</v>
      </c>
      <c r="G96" s="85" t="s">
        <v>2</v>
      </c>
      <c r="H96" s="88" t="s">
        <v>2</v>
      </c>
      <c r="I96" s="80" t="s">
        <v>360</v>
      </c>
      <c r="J96" s="81" t="s">
        <v>304</v>
      </c>
      <c r="K96" s="82" t="s">
        <v>2</v>
      </c>
    </row>
    <row r="97" spans="2:11" ht="51">
      <c r="B97" s="80" t="s">
        <v>122</v>
      </c>
      <c r="C97" s="80" t="s">
        <v>151</v>
      </c>
      <c r="D97" s="80" t="s">
        <v>197</v>
      </c>
      <c r="E97" s="80" t="s">
        <v>175</v>
      </c>
      <c r="F97" s="85" t="s">
        <v>2</v>
      </c>
      <c r="G97" s="85" t="s">
        <v>2</v>
      </c>
      <c r="H97" s="88" t="s">
        <v>2</v>
      </c>
      <c r="I97" s="80" t="s">
        <v>209</v>
      </c>
      <c r="J97" s="81" t="s">
        <v>305</v>
      </c>
      <c r="K97" s="82" t="s">
        <v>2</v>
      </c>
    </row>
    <row r="98" spans="2:11" ht="12.75">
      <c r="B98" s="80" t="s">
        <v>120</v>
      </c>
      <c r="C98" s="80" t="s">
        <v>151</v>
      </c>
      <c r="D98" s="80" t="s">
        <v>197</v>
      </c>
      <c r="E98" s="80" t="s">
        <v>169</v>
      </c>
      <c r="F98" s="85" t="s">
        <v>2</v>
      </c>
      <c r="G98" s="85" t="s">
        <v>2</v>
      </c>
      <c r="H98" s="88" t="s">
        <v>2</v>
      </c>
      <c r="I98" s="80" t="s">
        <v>209</v>
      </c>
      <c r="J98" s="81" t="s">
        <v>306</v>
      </c>
      <c r="K98" s="82" t="s">
        <v>2</v>
      </c>
    </row>
    <row r="99" spans="2:11" ht="25.5">
      <c r="B99" s="80" t="s">
        <v>125</v>
      </c>
      <c r="C99" s="80" t="s">
        <v>151</v>
      </c>
      <c r="D99" s="80" t="s">
        <v>197</v>
      </c>
      <c r="E99" s="80" t="s">
        <v>170</v>
      </c>
      <c r="F99" s="85" t="s">
        <v>2</v>
      </c>
      <c r="G99" s="85" t="s">
        <v>2</v>
      </c>
      <c r="H99" s="88" t="s">
        <v>2</v>
      </c>
      <c r="I99" s="80" t="s">
        <v>209</v>
      </c>
      <c r="J99" s="81" t="s">
        <v>308</v>
      </c>
      <c r="K99" s="82" t="s">
        <v>2</v>
      </c>
    </row>
    <row r="100" spans="2:11" ht="51">
      <c r="B100" s="80" t="s">
        <v>122</v>
      </c>
      <c r="C100" s="80" t="s">
        <v>151</v>
      </c>
      <c r="D100" s="80" t="s">
        <v>198</v>
      </c>
      <c r="E100" s="80" t="s">
        <v>175</v>
      </c>
      <c r="F100" s="85" t="s">
        <v>2</v>
      </c>
      <c r="G100" s="85" t="s">
        <v>2</v>
      </c>
      <c r="H100" s="88" t="s">
        <v>2</v>
      </c>
      <c r="I100" s="80" t="s">
        <v>209</v>
      </c>
      <c r="J100" s="81" t="s">
        <v>307</v>
      </c>
      <c r="K100" s="82" t="s">
        <v>2</v>
      </c>
    </row>
    <row r="101" spans="2:11" ht="25.5">
      <c r="B101" s="80" t="s">
        <v>120</v>
      </c>
      <c r="C101" s="80" t="s">
        <v>152</v>
      </c>
      <c r="D101" s="80" t="s">
        <v>199</v>
      </c>
      <c r="E101" s="80" t="s">
        <v>169</v>
      </c>
      <c r="F101" s="85" t="s">
        <v>2</v>
      </c>
      <c r="G101" s="85" t="s">
        <v>2</v>
      </c>
      <c r="H101" s="88" t="s">
        <v>2</v>
      </c>
      <c r="I101" s="80" t="s">
        <v>209</v>
      </c>
      <c r="J101" s="81" t="s">
        <v>309</v>
      </c>
      <c r="K101" s="82" t="s">
        <v>2</v>
      </c>
    </row>
    <row r="102" spans="2:11" ht="30.75" customHeight="1">
      <c r="B102" s="80" t="s">
        <v>125</v>
      </c>
      <c r="C102" s="80" t="s">
        <v>152</v>
      </c>
      <c r="D102" s="80" t="s">
        <v>199</v>
      </c>
      <c r="E102" s="80" t="s">
        <v>170</v>
      </c>
      <c r="F102" s="85" t="s">
        <v>2</v>
      </c>
      <c r="G102" s="85" t="s">
        <v>2</v>
      </c>
      <c r="H102" s="88" t="s">
        <v>2</v>
      </c>
      <c r="I102" s="80" t="s">
        <v>209</v>
      </c>
      <c r="J102" s="81" t="s">
        <v>310</v>
      </c>
      <c r="K102" s="82" t="s">
        <v>2</v>
      </c>
    </row>
    <row r="103" spans="2:11" ht="51">
      <c r="B103" s="80" t="s">
        <v>128</v>
      </c>
      <c r="C103" s="80" t="s">
        <v>152</v>
      </c>
      <c r="D103" s="80" t="s">
        <v>199</v>
      </c>
      <c r="E103" s="80" t="s">
        <v>175</v>
      </c>
      <c r="F103" s="85" t="s">
        <v>2</v>
      </c>
      <c r="G103" s="85" t="s">
        <v>2</v>
      </c>
      <c r="H103" s="88" t="s">
        <v>2</v>
      </c>
      <c r="I103" s="80" t="s">
        <v>210</v>
      </c>
      <c r="J103" s="81" t="s">
        <v>311</v>
      </c>
      <c r="K103" s="82" t="s">
        <v>2</v>
      </c>
    </row>
    <row r="104" spans="2:11" ht="28.5" customHeight="1">
      <c r="B104" s="80" t="s">
        <v>117</v>
      </c>
      <c r="C104" s="80" t="s">
        <v>145</v>
      </c>
      <c r="D104" s="80" t="s">
        <v>200</v>
      </c>
      <c r="E104" s="80" t="s">
        <v>162</v>
      </c>
      <c r="F104" s="85" t="s">
        <v>2</v>
      </c>
      <c r="G104" s="85" t="s">
        <v>2</v>
      </c>
      <c r="H104" s="88" t="s">
        <v>2</v>
      </c>
      <c r="I104" s="80" t="s">
        <v>210</v>
      </c>
      <c r="J104" s="81" t="s">
        <v>312</v>
      </c>
      <c r="K104" s="82" t="s">
        <v>2</v>
      </c>
    </row>
    <row r="105" spans="2:11" ht="45.75" customHeight="1">
      <c r="B105" s="80" t="s">
        <v>129</v>
      </c>
      <c r="C105" s="80" t="s">
        <v>153</v>
      </c>
      <c r="D105" s="80" t="s">
        <v>201</v>
      </c>
      <c r="E105" s="80" t="s">
        <v>169</v>
      </c>
      <c r="F105" s="85" t="s">
        <v>2</v>
      </c>
      <c r="G105" s="85" t="s">
        <v>2</v>
      </c>
      <c r="H105" s="88" t="s">
        <v>2</v>
      </c>
      <c r="I105" s="80" t="s">
        <v>210</v>
      </c>
      <c r="J105" s="81" t="s">
        <v>313</v>
      </c>
      <c r="K105" s="82" t="s">
        <v>2</v>
      </c>
    </row>
    <row r="106" spans="2:11" ht="44.25" customHeight="1">
      <c r="B106" s="80" t="s">
        <v>130</v>
      </c>
      <c r="C106" s="80" t="s">
        <v>153</v>
      </c>
      <c r="D106" s="80" t="s">
        <v>202</v>
      </c>
      <c r="E106" s="80" t="s">
        <v>177</v>
      </c>
      <c r="F106" s="85" t="s">
        <v>2</v>
      </c>
      <c r="G106" s="85" t="s">
        <v>2</v>
      </c>
      <c r="H106" s="88" t="s">
        <v>2</v>
      </c>
      <c r="I106" s="80" t="s">
        <v>211</v>
      </c>
      <c r="J106" s="81" t="s">
        <v>314</v>
      </c>
      <c r="K106" s="82" t="s">
        <v>2</v>
      </c>
    </row>
    <row r="107" spans="2:11" ht="44.25" customHeight="1">
      <c r="B107" s="80" t="s">
        <v>131</v>
      </c>
      <c r="C107" s="80" t="s">
        <v>153</v>
      </c>
      <c r="D107" s="80" t="s">
        <v>410</v>
      </c>
      <c r="E107" s="80" t="s">
        <v>177</v>
      </c>
      <c r="F107" s="85" t="s">
        <v>2</v>
      </c>
      <c r="G107" s="85" t="s">
        <v>2</v>
      </c>
      <c r="H107" s="88" t="s">
        <v>2</v>
      </c>
      <c r="I107" s="80" t="s">
        <v>211</v>
      </c>
      <c r="J107" s="81" t="s">
        <v>315</v>
      </c>
      <c r="K107" s="82" t="s">
        <v>2</v>
      </c>
    </row>
    <row r="108" spans="2:11" ht="51">
      <c r="B108" s="80" t="s">
        <v>117</v>
      </c>
      <c r="C108" s="80" t="s">
        <v>154</v>
      </c>
      <c r="D108" s="80" t="s">
        <v>203</v>
      </c>
      <c r="E108" s="80" t="s">
        <v>162</v>
      </c>
      <c r="F108" s="85" t="s">
        <v>2</v>
      </c>
      <c r="G108" s="85" t="s">
        <v>2</v>
      </c>
      <c r="H108" s="88" t="s">
        <v>2</v>
      </c>
      <c r="I108" s="80" t="s">
        <v>211</v>
      </c>
      <c r="J108" s="81" t="s">
        <v>316</v>
      </c>
      <c r="K108" s="82" t="s">
        <v>2</v>
      </c>
    </row>
    <row r="109" spans="2:11" ht="63.75">
      <c r="B109" s="80" t="s">
        <v>111</v>
      </c>
      <c r="C109" s="80" t="s">
        <v>147</v>
      </c>
      <c r="D109" s="80" t="s">
        <v>192</v>
      </c>
      <c r="E109" s="80" t="s">
        <v>377</v>
      </c>
      <c r="F109" s="85" t="s">
        <v>2</v>
      </c>
      <c r="G109" s="85" t="s">
        <v>2</v>
      </c>
      <c r="H109" s="88" t="s">
        <v>2</v>
      </c>
      <c r="I109" s="80" t="s">
        <v>211</v>
      </c>
      <c r="J109" s="81" t="s">
        <v>317</v>
      </c>
      <c r="K109" s="82" t="s">
        <v>2</v>
      </c>
    </row>
    <row r="110" spans="2:11" ht="38.25">
      <c r="B110" s="80" t="s">
        <v>118</v>
      </c>
      <c r="C110" s="80" t="s">
        <v>144</v>
      </c>
      <c r="D110" s="80" t="s">
        <v>190</v>
      </c>
      <c r="E110" s="80" t="s">
        <v>168</v>
      </c>
      <c r="F110" s="85" t="s">
        <v>2</v>
      </c>
      <c r="G110" s="85" t="s">
        <v>2</v>
      </c>
      <c r="H110" s="88" t="s">
        <v>2</v>
      </c>
      <c r="I110" s="80" t="s">
        <v>212</v>
      </c>
      <c r="J110" s="81" t="s">
        <v>318</v>
      </c>
      <c r="K110" s="82" t="s">
        <v>2</v>
      </c>
    </row>
    <row r="111" spans="2:11" ht="51">
      <c r="B111" s="80" t="s">
        <v>119</v>
      </c>
      <c r="C111" s="80" t="s">
        <v>146</v>
      </c>
      <c r="D111" s="80" t="s">
        <v>191</v>
      </c>
      <c r="E111" s="80" t="s">
        <v>379</v>
      </c>
      <c r="F111" s="85" t="s">
        <v>2</v>
      </c>
      <c r="G111" s="85" t="s">
        <v>2</v>
      </c>
      <c r="H111" s="88" t="s">
        <v>2</v>
      </c>
      <c r="I111" s="80" t="s">
        <v>213</v>
      </c>
      <c r="J111" s="81" t="s">
        <v>319</v>
      </c>
      <c r="K111" s="82" t="s">
        <v>2</v>
      </c>
    </row>
    <row r="112" spans="2:11" ht="38.25">
      <c r="B112" s="80" t="s">
        <v>117</v>
      </c>
      <c r="C112" s="80" t="s">
        <v>156</v>
      </c>
      <c r="D112" s="80" t="s">
        <v>205</v>
      </c>
      <c r="E112" s="80" t="s">
        <v>162</v>
      </c>
      <c r="F112" s="85" t="s">
        <v>2</v>
      </c>
      <c r="G112" s="85" t="s">
        <v>2</v>
      </c>
      <c r="H112" s="88" t="s">
        <v>2</v>
      </c>
      <c r="I112" s="80" t="s">
        <v>214</v>
      </c>
      <c r="J112" s="81" t="s">
        <v>320</v>
      </c>
      <c r="K112" s="82" t="s">
        <v>2</v>
      </c>
    </row>
    <row r="113" spans="2:11" ht="25.5">
      <c r="B113" s="80" t="s">
        <v>132</v>
      </c>
      <c r="C113" s="80" t="s">
        <v>156</v>
      </c>
      <c r="D113" s="80" t="s">
        <v>206</v>
      </c>
      <c r="E113" s="80" t="s">
        <v>179</v>
      </c>
      <c r="F113" s="85" t="s">
        <v>2</v>
      </c>
      <c r="G113" s="85" t="s">
        <v>2</v>
      </c>
      <c r="H113" s="88" t="s">
        <v>2</v>
      </c>
      <c r="I113" s="80" t="s">
        <v>146</v>
      </c>
      <c r="J113" s="81" t="s">
        <v>321</v>
      </c>
      <c r="K113" s="82" t="s">
        <v>2</v>
      </c>
    </row>
    <row r="114" spans="2:11" ht="51">
      <c r="B114" s="80" t="s">
        <v>122</v>
      </c>
      <c r="C114" s="80" t="s">
        <v>157</v>
      </c>
      <c r="D114" s="80" t="s">
        <v>207</v>
      </c>
      <c r="E114" s="80" t="s">
        <v>223</v>
      </c>
      <c r="F114" s="85" t="s">
        <v>2</v>
      </c>
      <c r="G114" s="85" t="s">
        <v>2</v>
      </c>
      <c r="H114" s="88" t="s">
        <v>2</v>
      </c>
      <c r="I114" s="80" t="s">
        <v>409</v>
      </c>
      <c r="J114" s="81" t="s">
        <v>322</v>
      </c>
      <c r="K114" s="82" t="s">
        <v>2</v>
      </c>
    </row>
    <row r="115" spans="2:11" ht="13.5" customHeight="1">
      <c r="B115" s="80" t="s">
        <v>120</v>
      </c>
      <c r="C115" s="80" t="s">
        <v>148</v>
      </c>
      <c r="D115" s="80" t="s">
        <v>193</v>
      </c>
      <c r="E115" s="80" t="s">
        <v>169</v>
      </c>
      <c r="F115" s="85" t="s">
        <v>2</v>
      </c>
      <c r="G115" s="85" t="s">
        <v>1</v>
      </c>
      <c r="H115" s="88" t="s">
        <v>1</v>
      </c>
      <c r="I115" s="80" t="s">
        <v>227</v>
      </c>
      <c r="J115" s="81" t="s">
        <v>323</v>
      </c>
      <c r="K115" s="82" t="s">
        <v>2</v>
      </c>
    </row>
    <row r="116" spans="2:11" ht="42.75" customHeight="1">
      <c r="B116" s="80" t="s">
        <v>121</v>
      </c>
      <c r="C116" s="80" t="s">
        <v>148</v>
      </c>
      <c r="D116" s="80" t="s">
        <v>193</v>
      </c>
      <c r="E116" s="80" t="s">
        <v>170</v>
      </c>
      <c r="F116" s="85" t="s">
        <v>2</v>
      </c>
      <c r="G116" s="85" t="s">
        <v>2</v>
      </c>
      <c r="H116" s="88" t="s">
        <v>2</v>
      </c>
      <c r="I116" s="80" t="s">
        <v>225</v>
      </c>
      <c r="J116" s="81" t="s">
        <v>324</v>
      </c>
      <c r="K116" s="82" t="s">
        <v>2</v>
      </c>
    </row>
    <row r="117" spans="2:11" ht="63" customHeight="1">
      <c r="B117" s="80" t="s">
        <v>122</v>
      </c>
      <c r="C117" s="80" t="s">
        <v>148</v>
      </c>
      <c r="D117" s="80" t="s">
        <v>193</v>
      </c>
      <c r="E117" s="80" t="s">
        <v>175</v>
      </c>
      <c r="F117" s="85" t="s">
        <v>2</v>
      </c>
      <c r="G117" s="85" t="s">
        <v>2</v>
      </c>
      <c r="H117" s="88" t="s">
        <v>2</v>
      </c>
      <c r="I117" s="80" t="s">
        <v>226</v>
      </c>
      <c r="J117" s="87" t="s">
        <v>330</v>
      </c>
      <c r="K117" s="82" t="s">
        <v>2</v>
      </c>
    </row>
    <row r="118" spans="2:11" ht="51">
      <c r="B118" s="80" t="s">
        <v>123</v>
      </c>
      <c r="C118" s="80" t="s">
        <v>149</v>
      </c>
      <c r="D118" s="80" t="s">
        <v>194</v>
      </c>
      <c r="E118" s="80" t="s">
        <v>171</v>
      </c>
      <c r="F118" s="85" t="s">
        <v>2</v>
      </c>
      <c r="G118" s="85" t="s">
        <v>2</v>
      </c>
      <c r="H118" s="88" t="s">
        <v>2</v>
      </c>
      <c r="I118" s="80" t="s">
        <v>366</v>
      </c>
      <c r="J118" s="81" t="s">
        <v>325</v>
      </c>
      <c r="K118" s="82" t="s">
        <v>2</v>
      </c>
    </row>
    <row r="119" spans="2:11" ht="50.25" customHeight="1">
      <c r="B119" s="80" t="s">
        <v>391</v>
      </c>
      <c r="C119" s="80" t="s">
        <v>383</v>
      </c>
      <c r="D119" s="80" t="s">
        <v>407</v>
      </c>
      <c r="E119" s="80" t="s">
        <v>408</v>
      </c>
      <c r="F119" s="85" t="s">
        <v>2</v>
      </c>
      <c r="G119" s="85" t="s">
        <v>2</v>
      </c>
      <c r="H119" s="88" t="s">
        <v>2</v>
      </c>
      <c r="I119" s="80" t="s">
        <v>361</v>
      </c>
      <c r="J119" s="81" t="s">
        <v>340</v>
      </c>
      <c r="K119" s="82" t="s">
        <v>2</v>
      </c>
    </row>
    <row r="120" spans="2:11" ht="78" customHeight="1">
      <c r="B120" s="80" t="s">
        <v>392</v>
      </c>
      <c r="C120" s="80" t="s">
        <v>406</v>
      </c>
      <c r="D120" s="80" t="s">
        <v>384</v>
      </c>
      <c r="E120" s="80" t="s">
        <v>405</v>
      </c>
      <c r="F120" s="85" t="s">
        <v>2</v>
      </c>
      <c r="G120" s="85" t="s">
        <v>2</v>
      </c>
      <c r="H120" s="88" t="s">
        <v>2</v>
      </c>
      <c r="I120" s="80" t="s">
        <v>417</v>
      </c>
      <c r="J120" s="81" t="s">
        <v>342</v>
      </c>
      <c r="K120" s="82" t="s">
        <v>2</v>
      </c>
    </row>
    <row r="121" spans="2:11" ht="63.75">
      <c r="B121" s="80" t="s">
        <v>393</v>
      </c>
      <c r="C121" s="80" t="s">
        <v>403</v>
      </c>
      <c r="D121" s="80" t="s">
        <v>380</v>
      </c>
      <c r="E121" s="80" t="s">
        <v>404</v>
      </c>
      <c r="F121" s="85" t="s">
        <v>2</v>
      </c>
      <c r="G121" s="85" t="s">
        <v>1</v>
      </c>
      <c r="H121" s="88" t="s">
        <v>1</v>
      </c>
      <c r="I121" s="80" t="s">
        <v>362</v>
      </c>
      <c r="J121" s="81" t="s">
        <v>343</v>
      </c>
      <c r="K121" s="82" t="s">
        <v>2</v>
      </c>
    </row>
    <row r="122" spans="2:11" s="62" customFormat="1" ht="89.25">
      <c r="B122" s="82" t="s">
        <v>394</v>
      </c>
      <c r="C122" s="82" t="s">
        <v>402</v>
      </c>
      <c r="D122" s="82" t="s">
        <v>385</v>
      </c>
      <c r="E122" s="82" t="s">
        <v>386</v>
      </c>
      <c r="F122" s="85" t="s">
        <v>2</v>
      </c>
      <c r="G122" s="85" t="s">
        <v>1</v>
      </c>
      <c r="H122" s="85" t="s">
        <v>1</v>
      </c>
      <c r="I122" s="82" t="s">
        <v>363</v>
      </c>
      <c r="J122" s="81" t="s">
        <v>327</v>
      </c>
      <c r="K122" s="82" t="s">
        <v>2</v>
      </c>
    </row>
    <row r="123" spans="2:11" s="20" customFormat="1" ht="62.25" customHeight="1">
      <c r="B123" s="82" t="s">
        <v>386</v>
      </c>
      <c r="C123" s="82" t="s">
        <v>387</v>
      </c>
      <c r="D123" s="82" t="s">
        <v>388</v>
      </c>
      <c r="E123" s="82" t="s">
        <v>389</v>
      </c>
      <c r="F123" s="85" t="s">
        <v>2</v>
      </c>
      <c r="G123" s="85" t="s">
        <v>1</v>
      </c>
      <c r="H123" s="85" t="s">
        <v>1</v>
      </c>
      <c r="I123" s="82" t="s">
        <v>390</v>
      </c>
      <c r="J123" s="81" t="s">
        <v>329</v>
      </c>
      <c r="K123" s="82" t="s">
        <v>2</v>
      </c>
    </row>
    <row r="124" spans="2:11" s="20" customFormat="1" ht="62.25" customHeight="1">
      <c r="B124" s="82" t="s">
        <v>395</v>
      </c>
      <c r="C124" s="82" t="s">
        <v>401</v>
      </c>
      <c r="D124" s="82" t="s">
        <v>374</v>
      </c>
      <c r="E124" s="82" t="s">
        <v>350</v>
      </c>
      <c r="F124" s="85" t="s">
        <v>1</v>
      </c>
      <c r="G124" s="85" t="s">
        <v>1</v>
      </c>
      <c r="H124" s="85" t="s">
        <v>1</v>
      </c>
      <c r="I124" s="82" t="s">
        <v>364</v>
      </c>
      <c r="J124" s="81" t="s">
        <v>354</v>
      </c>
      <c r="K124" s="82" t="s">
        <v>2</v>
      </c>
    </row>
    <row r="125" spans="2:11" s="20" customFormat="1" ht="62.25" customHeight="1">
      <c r="B125" s="82" t="s">
        <v>396</v>
      </c>
      <c r="C125" s="82" t="s">
        <v>400</v>
      </c>
      <c r="D125" s="82" t="s">
        <v>351</v>
      </c>
      <c r="E125" s="82" t="s">
        <v>352</v>
      </c>
      <c r="F125" s="85" t="s">
        <v>2</v>
      </c>
      <c r="G125" s="85" t="s">
        <v>2</v>
      </c>
      <c r="H125" s="85" t="s">
        <v>2</v>
      </c>
      <c r="I125" s="82" t="s">
        <v>353</v>
      </c>
      <c r="J125" s="81" t="s">
        <v>355</v>
      </c>
      <c r="K125" s="82" t="s">
        <v>2</v>
      </c>
    </row>
    <row r="126" spans="2:11" s="20" customFormat="1" ht="99.75" customHeight="1">
      <c r="B126" s="82" t="s">
        <v>397</v>
      </c>
      <c r="C126" s="82" t="s">
        <v>398</v>
      </c>
      <c r="D126" s="82" t="s">
        <v>399</v>
      </c>
      <c r="E126" s="82" t="s">
        <v>365</v>
      </c>
      <c r="F126" s="85" t="s">
        <v>2</v>
      </c>
      <c r="G126" s="85" t="s">
        <v>1</v>
      </c>
      <c r="H126" s="85" t="s">
        <v>1</v>
      </c>
      <c r="I126" s="82" t="s">
        <v>356</v>
      </c>
      <c r="J126" s="81" t="s">
        <v>354</v>
      </c>
      <c r="K126" s="82" t="s">
        <v>2</v>
      </c>
    </row>
    <row r="127" spans="2:11" ht="12.75">
      <c r="B127" s="75"/>
      <c r="C127" s="75"/>
      <c r="D127" s="75"/>
      <c r="E127" s="75"/>
      <c r="F127" s="75"/>
      <c r="G127" s="75"/>
      <c r="H127" s="75"/>
      <c r="I127" s="75"/>
      <c r="J127" s="74"/>
      <c r="K127" s="75"/>
    </row>
    <row r="128" spans="2:11" ht="12.75">
      <c r="B128" s="75"/>
      <c r="C128" s="75"/>
      <c r="D128" s="75"/>
      <c r="E128" s="75"/>
      <c r="F128" s="75"/>
      <c r="G128" s="75"/>
      <c r="H128" s="75"/>
      <c r="I128" s="75"/>
      <c r="J128" s="74"/>
      <c r="K128" s="75"/>
    </row>
  </sheetData>
  <sheetProtection selectLockedCells="1"/>
  <mergeCells count="7">
    <mergeCell ref="F6:H6"/>
    <mergeCell ref="F4:J4"/>
    <mergeCell ref="D15:J15"/>
    <mergeCell ref="D18:J19"/>
    <mergeCell ref="D20:J21"/>
    <mergeCell ref="F10:H10"/>
    <mergeCell ref="F8:H8"/>
  </mergeCells>
  <dataValidations count="1">
    <dataValidation type="list" allowBlank="1" showInputMessage="1" showErrorMessage="1" sqref="F27:G41">
      <formula1>$H$59:$H$63</formula1>
    </dataValidation>
  </dataValidations>
  <printOptions/>
  <pageMargins left="0.7480314960629921" right="0.7480314960629921" top="0.79" bottom="0.52" header="0.5118110236220472" footer="0.27"/>
  <pageSetup horizontalDpi="600" verticalDpi="600" orientation="landscape" paperSize="8"/>
  <headerFooter alignWithMargins="0">
    <oddHeader>&amp;C&amp;F</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B3:B92"/>
  <sheetViews>
    <sheetView zoomScalePageLayoutView="0" workbookViewId="0" topLeftCell="A70">
      <selection activeCell="O93" sqref="O93:Q93"/>
    </sheetView>
  </sheetViews>
  <sheetFormatPr defaultColWidth="8.88671875" defaultRowHeight="15"/>
  <sheetData>
    <row r="3" ht="15.75">
      <c r="B3" s="52" t="s">
        <v>228</v>
      </c>
    </row>
    <row r="4" ht="15">
      <c r="B4" s="53"/>
    </row>
    <row r="5" ht="15">
      <c r="B5" s="54" t="s">
        <v>229</v>
      </c>
    </row>
    <row r="6" ht="15">
      <c r="B6" s="54" t="s">
        <v>230</v>
      </c>
    </row>
    <row r="7" ht="18">
      <c r="B7" s="54" t="s">
        <v>418</v>
      </c>
    </row>
    <row r="8" ht="15">
      <c r="B8" s="54" t="s">
        <v>231</v>
      </c>
    </row>
    <row r="9" ht="15">
      <c r="B9" s="54" t="s">
        <v>232</v>
      </c>
    </row>
    <row r="10" ht="15">
      <c r="B10" s="54" t="s">
        <v>233</v>
      </c>
    </row>
    <row r="11" ht="15">
      <c r="B11" s="54" t="s">
        <v>234</v>
      </c>
    </row>
    <row r="12" ht="15.75">
      <c r="B12" s="55" t="s">
        <v>235</v>
      </c>
    </row>
    <row r="13" ht="15.75">
      <c r="B13" s="55" t="s">
        <v>236</v>
      </c>
    </row>
    <row r="14" ht="15.75">
      <c r="B14" s="55" t="s">
        <v>237</v>
      </c>
    </row>
    <row r="15" ht="15">
      <c r="B15" s="56" t="s">
        <v>238</v>
      </c>
    </row>
    <row r="16" ht="15">
      <c r="B16" s="56"/>
    </row>
    <row r="17" ht="15">
      <c r="B17" s="54" t="s">
        <v>239</v>
      </c>
    </row>
    <row r="18" ht="15">
      <c r="B18" s="54" t="s">
        <v>240</v>
      </c>
    </row>
    <row r="19" ht="15">
      <c r="B19" s="54" t="s">
        <v>241</v>
      </c>
    </row>
    <row r="20" ht="15">
      <c r="B20" s="54" t="s">
        <v>242</v>
      </c>
    </row>
    <row r="21" ht="15">
      <c r="B21" s="54" t="s">
        <v>243</v>
      </c>
    </row>
    <row r="22" ht="15">
      <c r="B22" s="54" t="s">
        <v>244</v>
      </c>
    </row>
    <row r="23" ht="15">
      <c r="B23" s="56"/>
    </row>
    <row r="24" ht="15.75">
      <c r="B24" s="52" t="s">
        <v>245</v>
      </c>
    </row>
    <row r="25" ht="15">
      <c r="B25" s="54" t="s">
        <v>246</v>
      </c>
    </row>
    <row r="26" ht="15">
      <c r="B26" s="54" t="s">
        <v>247</v>
      </c>
    </row>
    <row r="27" ht="15">
      <c r="B27" s="54" t="s">
        <v>248</v>
      </c>
    </row>
    <row r="28" ht="15">
      <c r="B28" s="53"/>
    </row>
    <row r="29" ht="15.75">
      <c r="B29" s="53" t="s">
        <v>249</v>
      </c>
    </row>
    <row r="30" ht="15">
      <c r="B30" s="54" t="s">
        <v>328</v>
      </c>
    </row>
    <row r="31" ht="15">
      <c r="B31" s="54" t="s">
        <v>250</v>
      </c>
    </row>
    <row r="32" ht="15">
      <c r="B32" s="54" t="s">
        <v>251</v>
      </c>
    </row>
    <row r="33" ht="15">
      <c r="B33" s="53"/>
    </row>
    <row r="34" ht="15.75">
      <c r="B34" s="52" t="s">
        <v>252</v>
      </c>
    </row>
    <row r="35" ht="15">
      <c r="B35" s="54" t="s">
        <v>253</v>
      </c>
    </row>
    <row r="36" ht="15">
      <c r="B36" s="54" t="s">
        <v>254</v>
      </c>
    </row>
    <row r="37" ht="15">
      <c r="B37" s="54"/>
    </row>
    <row r="38" ht="15.75">
      <c r="B38" s="52" t="s">
        <v>255</v>
      </c>
    </row>
    <row r="39" ht="15">
      <c r="B39" s="54" t="s">
        <v>256</v>
      </c>
    </row>
    <row r="40" ht="15">
      <c r="B40" s="54" t="s">
        <v>257</v>
      </c>
    </row>
    <row r="41" ht="15.75">
      <c r="B41" s="54" t="s">
        <v>258</v>
      </c>
    </row>
    <row r="42" ht="15">
      <c r="B42" s="54"/>
    </row>
    <row r="43" ht="15.75">
      <c r="B43" s="52" t="s">
        <v>259</v>
      </c>
    </row>
    <row r="44" ht="15.75">
      <c r="B44" s="52" t="s">
        <v>260</v>
      </c>
    </row>
    <row r="45" ht="15">
      <c r="B45" s="54" t="s">
        <v>261</v>
      </c>
    </row>
    <row r="46" ht="15">
      <c r="B46" s="54" t="s">
        <v>262</v>
      </c>
    </row>
    <row r="47" ht="15">
      <c r="B47" s="58" t="s">
        <v>263</v>
      </c>
    </row>
    <row r="48" ht="15">
      <c r="B48" s="58" t="s">
        <v>264</v>
      </c>
    </row>
    <row r="49" ht="15">
      <c r="B49" s="58" t="s">
        <v>265</v>
      </c>
    </row>
    <row r="50" ht="15">
      <c r="B50" s="59"/>
    </row>
    <row r="51" ht="15.75">
      <c r="B51" s="52" t="s">
        <v>266</v>
      </c>
    </row>
    <row r="52" ht="15">
      <c r="B52" s="58" t="s">
        <v>267</v>
      </c>
    </row>
    <row r="53" ht="15">
      <c r="B53" s="58" t="s">
        <v>268</v>
      </c>
    </row>
    <row r="54" ht="15">
      <c r="B54" s="60"/>
    </row>
    <row r="55" ht="15.75">
      <c r="B55" s="52" t="s">
        <v>269</v>
      </c>
    </row>
    <row r="56" ht="15">
      <c r="B56" s="58" t="s">
        <v>270</v>
      </c>
    </row>
    <row r="57" ht="15">
      <c r="B57" s="58" t="s">
        <v>271</v>
      </c>
    </row>
    <row r="58" ht="15">
      <c r="B58" s="58" t="s">
        <v>272</v>
      </c>
    </row>
    <row r="59" ht="15">
      <c r="B59" s="58" t="s">
        <v>273</v>
      </c>
    </row>
    <row r="60" ht="15">
      <c r="B60" s="58" t="s">
        <v>274</v>
      </c>
    </row>
    <row r="61" ht="15">
      <c r="B61" s="58" t="s">
        <v>275</v>
      </c>
    </row>
    <row r="62" ht="15">
      <c r="B62" s="58" t="s">
        <v>276</v>
      </c>
    </row>
    <row r="63" ht="15">
      <c r="B63" s="58" t="s">
        <v>277</v>
      </c>
    </row>
    <row r="64" ht="15">
      <c r="B64" s="58" t="s">
        <v>278</v>
      </c>
    </row>
    <row r="65" ht="15">
      <c r="B65" s="58"/>
    </row>
    <row r="66" ht="15.75">
      <c r="B66" s="61" t="s">
        <v>279</v>
      </c>
    </row>
    <row r="67" ht="15">
      <c r="B67" s="59" t="s">
        <v>280</v>
      </c>
    </row>
    <row r="68" ht="15">
      <c r="B68" s="58" t="s">
        <v>281</v>
      </c>
    </row>
    <row r="69" ht="16.5">
      <c r="B69" s="58" t="s">
        <v>282</v>
      </c>
    </row>
    <row r="70" ht="15">
      <c r="B70" s="58" t="s">
        <v>283</v>
      </c>
    </row>
    <row r="71" ht="15">
      <c r="B71" s="57"/>
    </row>
    <row r="72" ht="15.75">
      <c r="B72" s="61" t="s">
        <v>284</v>
      </c>
    </row>
    <row r="73" ht="15">
      <c r="B73" s="64" t="s">
        <v>331</v>
      </c>
    </row>
    <row r="74" ht="15">
      <c r="B74" s="64" t="s">
        <v>332</v>
      </c>
    </row>
    <row r="75" ht="15">
      <c r="B75" s="64" t="s">
        <v>333</v>
      </c>
    </row>
    <row r="76" ht="15">
      <c r="B76" s="64" t="s">
        <v>334</v>
      </c>
    </row>
    <row r="77" ht="15">
      <c r="B77" s="64" t="s">
        <v>335</v>
      </c>
    </row>
    <row r="78" s="63" customFormat="1" ht="15">
      <c r="B78" s="65" t="s">
        <v>336</v>
      </c>
    </row>
    <row r="79" ht="15">
      <c r="B79" s="66" t="s">
        <v>337</v>
      </c>
    </row>
    <row r="80" ht="15">
      <c r="B80" s="66" t="s">
        <v>338</v>
      </c>
    </row>
    <row r="81" ht="15">
      <c r="B81" s="66" t="s">
        <v>339</v>
      </c>
    </row>
    <row r="82" ht="15">
      <c r="B82" s="66" t="s">
        <v>341</v>
      </c>
    </row>
    <row r="84" ht="15.75">
      <c r="B84" s="67" t="s">
        <v>452</v>
      </c>
    </row>
    <row r="85" ht="15">
      <c r="B85" t="s">
        <v>453</v>
      </c>
    </row>
    <row r="86" s="68" customFormat="1" ht="15">
      <c r="B86" s="68" t="s">
        <v>344</v>
      </c>
    </row>
    <row r="87" ht="15">
      <c r="B87" s="68" t="s">
        <v>345</v>
      </c>
    </row>
    <row r="88" ht="15">
      <c r="B88" s="68" t="s">
        <v>346</v>
      </c>
    </row>
    <row r="89" ht="15">
      <c r="B89" s="68" t="s">
        <v>454</v>
      </c>
    </row>
    <row r="90" ht="15">
      <c r="B90" s="68" t="s">
        <v>347</v>
      </c>
    </row>
    <row r="91" ht="15">
      <c r="B91" s="68" t="s">
        <v>348</v>
      </c>
    </row>
    <row r="92" ht="15">
      <c r="B92" s="68" t="s">
        <v>349</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C5:G26"/>
  <sheetViews>
    <sheetView zoomScalePageLayoutView="0" workbookViewId="0" topLeftCell="A1">
      <selection activeCell="C5" sqref="C5"/>
    </sheetView>
  </sheetViews>
  <sheetFormatPr defaultColWidth="8.88671875" defaultRowHeight="15"/>
  <cols>
    <col min="2" max="2" width="5.88671875" style="0" customWidth="1"/>
    <col min="3" max="3" width="13.21484375" style="0" customWidth="1"/>
  </cols>
  <sheetData>
    <row r="5" ht="15">
      <c r="C5" s="94" t="s">
        <v>439</v>
      </c>
    </row>
    <row r="6" ht="15">
      <c r="C6" s="94" t="s">
        <v>419</v>
      </c>
    </row>
    <row r="7" ht="15">
      <c r="C7" s="94"/>
    </row>
    <row r="8" ht="15">
      <c r="C8" s="94" t="s">
        <v>420</v>
      </c>
    </row>
    <row r="9" ht="15">
      <c r="C9" s="95" t="s">
        <v>421</v>
      </c>
    </row>
    <row r="10" ht="15">
      <c r="C10" s="95" t="s">
        <v>422</v>
      </c>
    </row>
    <row r="11" ht="15">
      <c r="C11" s="95" t="s">
        <v>423</v>
      </c>
    </row>
    <row r="12" ht="15">
      <c r="C12" s="95" t="s">
        <v>424</v>
      </c>
    </row>
    <row r="13" ht="15">
      <c r="C13" s="95"/>
    </row>
    <row r="14" ht="15">
      <c r="C14" s="94" t="s">
        <v>425</v>
      </c>
    </row>
    <row r="15" ht="15">
      <c r="C15" s="95" t="s">
        <v>426</v>
      </c>
    </row>
    <row r="16" ht="15">
      <c r="C16" s="95" t="s">
        <v>427</v>
      </c>
    </row>
    <row r="17" ht="15">
      <c r="C17" s="95" t="s">
        <v>428</v>
      </c>
    </row>
    <row r="18" ht="15">
      <c r="C18" s="95" t="s">
        <v>429</v>
      </c>
    </row>
    <row r="19" ht="15">
      <c r="C19" s="95"/>
    </row>
    <row r="20" spans="3:7" ht="15.75" thickBot="1">
      <c r="C20" s="96" t="s">
        <v>430</v>
      </c>
      <c r="D20" s="97"/>
      <c r="E20" s="97"/>
      <c r="F20" s="97"/>
      <c r="G20" s="97"/>
    </row>
    <row r="21" spans="3:7" ht="29.25" thickBot="1">
      <c r="C21" s="98"/>
      <c r="D21" s="99" t="s">
        <v>431</v>
      </c>
      <c r="E21" s="99" t="s">
        <v>432</v>
      </c>
      <c r="F21" s="99" t="s">
        <v>433</v>
      </c>
      <c r="G21" s="99" t="s">
        <v>434</v>
      </c>
    </row>
    <row r="22" spans="3:7" ht="15">
      <c r="C22" s="100" t="s">
        <v>70</v>
      </c>
      <c r="D22" s="116" t="s">
        <v>2</v>
      </c>
      <c r="E22" s="116" t="s">
        <v>2</v>
      </c>
      <c r="F22" s="116" t="s">
        <v>2</v>
      </c>
      <c r="G22" s="116" t="s">
        <v>2</v>
      </c>
    </row>
    <row r="23" spans="3:7" ht="15.75" thickBot="1">
      <c r="C23" s="101" t="s">
        <v>435</v>
      </c>
      <c r="D23" s="117"/>
      <c r="E23" s="117"/>
      <c r="F23" s="117"/>
      <c r="G23" s="117"/>
    </row>
    <row r="24" spans="3:7" ht="29.25" thickBot="1">
      <c r="C24" s="101" t="s">
        <v>436</v>
      </c>
      <c r="D24" s="102" t="s">
        <v>2</v>
      </c>
      <c r="E24" s="102" t="s">
        <v>2</v>
      </c>
      <c r="F24" s="103" t="s">
        <v>1</v>
      </c>
      <c r="G24" s="103" t="s">
        <v>1</v>
      </c>
    </row>
    <row r="25" spans="3:7" ht="29.25" thickBot="1">
      <c r="C25" s="101" t="s">
        <v>437</v>
      </c>
      <c r="D25" s="102" t="s">
        <v>2</v>
      </c>
      <c r="E25" s="103" t="s">
        <v>1</v>
      </c>
      <c r="F25" s="103" t="s">
        <v>1</v>
      </c>
      <c r="G25" s="104" t="s">
        <v>0</v>
      </c>
    </row>
    <row r="26" spans="3:7" ht="29.25" thickBot="1">
      <c r="C26" s="101" t="s">
        <v>438</v>
      </c>
      <c r="D26" s="103" t="s">
        <v>1</v>
      </c>
      <c r="E26" s="103" t="s">
        <v>1</v>
      </c>
      <c r="F26" s="104" t="s">
        <v>0</v>
      </c>
      <c r="G26" s="104" t="s">
        <v>0</v>
      </c>
    </row>
  </sheetData>
  <sheetProtection/>
  <mergeCells count="4">
    <mergeCell ref="D22:D23"/>
    <mergeCell ref="E22:E23"/>
    <mergeCell ref="F22:F23"/>
    <mergeCell ref="G22:G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rwheadon</cp:lastModifiedBy>
  <cp:lastPrinted>2014-06-12T08:33:42Z</cp:lastPrinted>
  <dcterms:created xsi:type="dcterms:W3CDTF">2012-05-22T10:32:38Z</dcterms:created>
  <dcterms:modified xsi:type="dcterms:W3CDTF">2014-12-01T08:53:07Z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