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640"/>
  </bookViews>
  <sheets>
    <sheet name="tables" sheetId="4" r:id="rId1"/>
    <sheet name="Dropdown" sheetId="5" r:id="rId2"/>
    <sheet name="Col Ref" sheetId="6" state="hidden" r:id="rId3"/>
  </sheets>
  <definedNames>
    <definedName name="Data1">#REF!</definedName>
  </definedNames>
  <calcPr calcId="145621"/>
</workbook>
</file>

<file path=xl/calcChain.xml><?xml version="1.0" encoding="utf-8"?>
<calcChain xmlns="http://schemas.openxmlformats.org/spreadsheetml/2006/main">
  <c r="Y4" i="5" l="1"/>
  <c r="X4" i="5"/>
  <c r="C24" i="4"/>
  <c r="D24" i="4"/>
  <c r="B22" i="4"/>
  <c r="C22" i="4"/>
  <c r="D22" i="4"/>
  <c r="B23" i="4"/>
  <c r="C23" i="4"/>
  <c r="D23" i="4"/>
  <c r="C21" i="4"/>
  <c r="D21" i="4"/>
  <c r="B21" i="4"/>
  <c r="C13" i="4"/>
  <c r="B14" i="4"/>
  <c r="B13" i="4"/>
  <c r="B11" i="4"/>
  <c r="C11" i="4"/>
  <c r="C10" i="4"/>
  <c r="B10" i="4"/>
  <c r="X6" i="5"/>
  <c r="Y6" i="5"/>
  <c r="X7" i="5"/>
  <c r="Y7" i="5"/>
  <c r="X8" i="5"/>
  <c r="Y8" i="5"/>
  <c r="C14" i="4" s="1"/>
  <c r="X9" i="5"/>
  <c r="Y9" i="5"/>
  <c r="X10" i="5"/>
  <c r="Y10" i="5"/>
  <c r="X11" i="5"/>
  <c r="Y11" i="5"/>
  <c r="X12" i="5"/>
  <c r="Y12" i="5"/>
  <c r="X13" i="5"/>
  <c r="Y13" i="5"/>
  <c r="X14" i="5"/>
  <c r="Y14" i="5"/>
  <c r="X15" i="5"/>
  <c r="Y15" i="5"/>
  <c r="X16" i="5"/>
  <c r="Y16" i="5"/>
  <c r="X17" i="5"/>
  <c r="Y17" i="5"/>
  <c r="X18" i="5"/>
  <c r="Y18" i="5"/>
  <c r="X19" i="5"/>
  <c r="Y19" i="5"/>
  <c r="X20" i="5"/>
  <c r="Y20" i="5"/>
  <c r="X21" i="5"/>
  <c r="Y21" i="5"/>
  <c r="X22" i="5"/>
  <c r="Y22" i="5"/>
  <c r="X23" i="5"/>
  <c r="Y23" i="5"/>
  <c r="X24" i="5"/>
  <c r="Y24" i="5"/>
  <c r="X25" i="5"/>
  <c r="Y25" i="5"/>
  <c r="X26" i="5"/>
  <c r="Y26" i="5"/>
  <c r="X27" i="5"/>
  <c r="Y27" i="5"/>
  <c r="X28" i="5"/>
  <c r="Y28" i="5"/>
  <c r="X29" i="5"/>
  <c r="Y29" i="5"/>
  <c r="X30" i="5"/>
  <c r="Y30" i="5"/>
  <c r="X31" i="5"/>
  <c r="Y31" i="5"/>
  <c r="X32" i="5"/>
  <c r="Y32" i="5"/>
  <c r="X33" i="5"/>
  <c r="Y33" i="5"/>
  <c r="X34" i="5"/>
  <c r="Y34" i="5"/>
  <c r="X35" i="5"/>
  <c r="Y35" i="5"/>
  <c r="X36" i="5"/>
  <c r="Y36" i="5"/>
  <c r="X37" i="5"/>
  <c r="Y37" i="5"/>
  <c r="X38" i="5"/>
  <c r="Y38" i="5"/>
  <c r="X39" i="5"/>
  <c r="Y39" i="5"/>
  <c r="X40" i="5"/>
  <c r="Y40" i="5"/>
  <c r="X41" i="5"/>
  <c r="Y41" i="5"/>
  <c r="X42" i="5"/>
  <c r="Y42" i="5"/>
  <c r="X43" i="5"/>
  <c r="Y43" i="5"/>
  <c r="X44" i="5"/>
  <c r="Y44" i="5"/>
  <c r="X45" i="5"/>
  <c r="Y45" i="5"/>
  <c r="X46" i="5"/>
  <c r="Y46" i="5"/>
  <c r="X47" i="5"/>
  <c r="Y47" i="5"/>
  <c r="X48" i="5"/>
  <c r="Y48" i="5"/>
  <c r="X49" i="5"/>
  <c r="Y49" i="5"/>
  <c r="X50" i="5"/>
  <c r="Y50" i="5"/>
  <c r="Y5" i="5"/>
  <c r="X5" i="5"/>
  <c r="E23" i="4" l="1"/>
  <c r="E24" i="4"/>
  <c r="E22" i="4"/>
  <c r="E21" i="4"/>
</calcChain>
</file>

<file path=xl/sharedStrings.xml><?xml version="1.0" encoding="utf-8"?>
<sst xmlns="http://schemas.openxmlformats.org/spreadsheetml/2006/main" count="129" uniqueCount="111">
  <si>
    <t>F001FM</t>
  </si>
  <si>
    <t>F002FM</t>
  </si>
  <si>
    <t>F003FM</t>
  </si>
  <si>
    <t>F004FM</t>
  </si>
  <si>
    <t>F005FM</t>
  </si>
  <si>
    <t>F005AFM</t>
  </si>
  <si>
    <t>F005BFM</t>
  </si>
  <si>
    <t>F005CFM</t>
  </si>
  <si>
    <t>F005DFM</t>
  </si>
  <si>
    <t>F006FM</t>
  </si>
  <si>
    <t>F006AFM</t>
  </si>
  <si>
    <t>F006BFM</t>
  </si>
  <si>
    <t>F006CFM</t>
  </si>
  <si>
    <t>F006DFM</t>
  </si>
  <si>
    <t>F006EFM</t>
  </si>
  <si>
    <t>F007FM</t>
  </si>
  <si>
    <t>F007AFM</t>
  </si>
  <si>
    <t>F007BFM</t>
  </si>
  <si>
    <t>F007CFM</t>
  </si>
  <si>
    <t>F007DFM</t>
  </si>
  <si>
    <t>F007EFM</t>
  </si>
  <si>
    <t>Avon Fire</t>
  </si>
  <si>
    <t>Bedford Fire</t>
  </si>
  <si>
    <t>Berkshire Fire</t>
  </si>
  <si>
    <t>Bucks Fire</t>
  </si>
  <si>
    <t>Cheshire Fire</t>
  </si>
  <si>
    <t>Cleve Fire</t>
  </si>
  <si>
    <t>Derby Fire</t>
  </si>
  <si>
    <t>Devon Fire</t>
  </si>
  <si>
    <t>Dorset Fire</t>
  </si>
  <si>
    <t>Durham Fire</t>
  </si>
  <si>
    <t>E Sussex Fire</t>
  </si>
  <si>
    <t>Essex Fire</t>
  </si>
  <si>
    <t>Great Man Fire</t>
  </si>
  <si>
    <t>Hants Fire</t>
  </si>
  <si>
    <t>Hereford Fire</t>
  </si>
  <si>
    <t>Kent Fire</t>
  </si>
  <si>
    <t>Leics Fire</t>
  </si>
  <si>
    <t>S Yorks Fire</t>
  </si>
  <si>
    <t>Staffs Fire</t>
  </si>
  <si>
    <t>Tyne Wear Fire</t>
  </si>
  <si>
    <t>Wilts Fire</t>
  </si>
  <si>
    <t>GLA Fire</t>
  </si>
  <si>
    <t>Cambs Fire</t>
  </si>
  <si>
    <t>Humber Fire</t>
  </si>
  <si>
    <t>Lancs Fire</t>
  </si>
  <si>
    <t>Mersey Fire</t>
  </si>
  <si>
    <t>Nth York Fire</t>
  </si>
  <si>
    <t>Notts Fire</t>
  </si>
  <si>
    <t>Shropshire Fire</t>
  </si>
  <si>
    <t>West Mid Fire</t>
  </si>
  <si>
    <t>West Yorks Fire</t>
  </si>
  <si>
    <t>Cornwall Fire</t>
  </si>
  <si>
    <t>Norfolk Fire</t>
  </si>
  <si>
    <t>Northam Fire</t>
  </si>
  <si>
    <t>Northum Fire</t>
  </si>
  <si>
    <t>Oxford Fire</t>
  </si>
  <si>
    <t>Suffolk Fire</t>
  </si>
  <si>
    <t>Surrey Fire</t>
  </si>
  <si>
    <t>Herts Fire</t>
  </si>
  <si>
    <t>Warwick Fire</t>
  </si>
  <si>
    <t>W Sussex Fire</t>
  </si>
  <si>
    <t>Cumbria Fire</t>
  </si>
  <si>
    <t>Gloucester Fire</t>
  </si>
  <si>
    <t>IOW Fire</t>
  </si>
  <si>
    <t>Scilly Fire</t>
  </si>
  <si>
    <t>Lincoln Fire</t>
  </si>
  <si>
    <t>Table 1: Existing and Deferred Pensioners</t>
  </si>
  <si>
    <t>1992 scheme</t>
  </si>
  <si>
    <t>2006 scheme</t>
  </si>
  <si>
    <t>2006 scheme (non- retained)</t>
  </si>
  <si>
    <t>2006 scheme (retained)</t>
  </si>
  <si>
    <t>Total</t>
  </si>
  <si>
    <t>Active members at year start</t>
  </si>
  <si>
    <t>Optants out at year start</t>
  </si>
  <si>
    <t>Optants out during year</t>
  </si>
  <si>
    <t>New members during year</t>
  </si>
  <si>
    <t>N/A</t>
  </si>
  <si>
    <t>Pensioners at start 2013-14</t>
  </si>
  <si>
    <t>Normal retirements during 2013-14</t>
  </si>
  <si>
    <t>Table 2: Active and Opted-out Members 2013-14</t>
  </si>
  <si>
    <t>Total no of FPS pensioners at yr start 13-14</t>
  </si>
  <si>
    <t>Total no of normal FPS retirements in 13-14</t>
  </si>
  <si>
    <t>Total no of NFPS pensioner members (at year start) 13-14</t>
  </si>
  <si>
    <t>Total no of normal NFPS retirements during 13-14</t>
  </si>
  <si>
    <t>Total no of FPS active members (yr start) 13-14</t>
  </si>
  <si>
    <t>Total no of deferred FPS pensions where the member had remained in employment (at yr start) 13-14</t>
  </si>
  <si>
    <t>Total no of deferred FPS pensions where the member had left employment (at yr start) 13-14</t>
  </si>
  <si>
    <t>Total no of FPS members who opted out and remained in employment during 13-14</t>
  </si>
  <si>
    <t>Total no of deferred FPS pensions where the member left employment during 13-14</t>
  </si>
  <si>
    <t>Total no of regular NFPS active members (yr start) 13-14</t>
  </si>
  <si>
    <t>Total no of regular deferred NFPS pensions where the member had remained in employment (at yr start) 13-14</t>
  </si>
  <si>
    <t>Total no of regular deferred NFPS pensions where the member had left employment (at yr start) 13-14</t>
  </si>
  <si>
    <t>Total no of regular NFPS members who opted out and remained in employment during 13-14</t>
  </si>
  <si>
    <t>Total no of regular deferred NFPS pensions where the member left employment during 13-14</t>
  </si>
  <si>
    <t>Total number of new regular members during 13-14</t>
  </si>
  <si>
    <t>Total no of retained NFPS active members (yr start) 13-14</t>
  </si>
  <si>
    <t>Total no of retained deferred NFPS pensions where the member had remained in employment (at yr start) 13-14</t>
  </si>
  <si>
    <t>Total no of retained deferred NFPS pensions where the member had left employment (at yr start) 13-14</t>
  </si>
  <si>
    <t>Total no of retained NFPS members who opted out and remained in employment during 13-14</t>
  </si>
  <si>
    <t>Total no of retained deferred NFPS pensions where the member left employment during 13-14</t>
  </si>
  <si>
    <t>Total number of new retained members during 13-14</t>
  </si>
  <si>
    <t>Deferred members who left employment prior to 2013-14</t>
  </si>
  <si>
    <t>Deferred members who left employment during 2013-14</t>
  </si>
  <si>
    <t>Authority</t>
  </si>
  <si>
    <t>DATA1</t>
  </si>
  <si>
    <t>TABLE 1</t>
  </si>
  <si>
    <t>TABLE 2</t>
  </si>
  <si>
    <t>F0006BFM+F0007BFM</t>
  </si>
  <si>
    <t>F0006DFM+F0007DFM</t>
  </si>
  <si>
    <t>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</si>
</sst>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6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0" fillId="2" borderId="5" xfId="0" applyFill="1" applyBorder="1"/>
    <xf numFmtId="0" fontId="0" fillId="2" borderId="0" xfId="0" applyFill="1" applyBorder="1"/>
    <xf numFmtId="3" fontId="7" fillId="2" borderId="0" xfId="0" applyNumberFormat="1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left"/>
    </xf>
    <xf numFmtId="3" fontId="7" fillId="2" borderId="6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/>
    </xf>
    <xf numFmtId="3" fontId="7" fillId="2" borderId="8" xfId="0" applyNumberFormat="1" applyFont="1" applyFill="1" applyBorder="1" applyAlignment="1">
      <alignment horizontal="left"/>
    </xf>
    <xf numFmtId="0" fontId="8" fillId="2" borderId="3" xfId="0" applyFont="1" applyFill="1" applyBorder="1"/>
    <xf numFmtId="0" fontId="8" fillId="2" borderId="4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0" fontId="7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8" xfId="0" applyFill="1" applyBorder="1"/>
    <xf numFmtId="0" fontId="6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3" fillId="0" borderId="1" xfId="0" applyFont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6" xfId="0" applyFont="1" applyFill="1" applyBorder="1" applyAlignment="1">
      <alignment wrapText="1"/>
    </xf>
    <xf numFmtId="165" fontId="0" fillId="0" borderId="0" xfId="2" applyNumberFormat="1" applyFont="1"/>
    <xf numFmtId="165" fontId="0" fillId="0" borderId="0" xfId="0" applyNumberFormat="1" applyBorder="1"/>
    <xf numFmtId="3" fontId="7" fillId="0" borderId="0" xfId="0" applyNumberFormat="1" applyFont="1" applyFill="1" applyAlignment="1">
      <alignment wrapText="1"/>
    </xf>
    <xf numFmtId="3" fontId="0" fillId="0" borderId="0" xfId="0" applyNumberFormat="1" applyFont="1"/>
    <xf numFmtId="3" fontId="9" fillId="0" borderId="0" xfId="0" applyNumberFormat="1" applyFont="1"/>
    <xf numFmtId="3" fontId="10" fillId="0" borderId="0" xfId="0" applyNumberFormat="1" applyFont="1" applyFill="1"/>
    <xf numFmtId="3" fontId="10" fillId="0" borderId="0" xfId="1" applyNumberFormat="1" applyFont="1" applyFill="1"/>
    <xf numFmtId="3" fontId="4" fillId="0" borderId="0" xfId="0" applyNumberFormat="1" applyFont="1"/>
    <xf numFmtId="3" fontId="5" fillId="0" borderId="0" xfId="0" applyNumberFormat="1" applyFont="1" applyFill="1"/>
    <xf numFmtId="0" fontId="11" fillId="0" borderId="9" xfId="0" applyFont="1" applyBorder="1"/>
    <xf numFmtId="0" fontId="3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3" fontId="2" fillId="0" borderId="0" xfId="0" applyNumberFormat="1" applyFont="1"/>
    <xf numFmtId="0" fontId="13" fillId="2" borderId="6" xfId="0" applyFont="1" applyFill="1" applyBorder="1" applyAlignment="1">
      <alignment wrapText="1"/>
    </xf>
    <xf numFmtId="3" fontId="13" fillId="0" borderId="0" xfId="0" applyNumberFormat="1" applyFont="1"/>
    <xf numFmtId="3" fontId="14" fillId="0" borderId="0" xfId="0" applyNumberFormat="1" applyFont="1"/>
    <xf numFmtId="3" fontId="4" fillId="0" borderId="0" xfId="0" applyNumberFormat="1" applyFont="1" applyFill="1"/>
    <xf numFmtId="3" fontId="9" fillId="0" borderId="0" xfId="0" applyNumberFormat="1" applyFont="1" applyBorder="1"/>
    <xf numFmtId="3" fontId="0" fillId="0" borderId="0" xfId="0" applyNumberFormat="1" applyFont="1" applyBorder="1"/>
    <xf numFmtId="3" fontId="10" fillId="0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7"/>
  <sheetViews>
    <sheetView tabSelected="1" workbookViewId="0">
      <selection activeCell="A3" sqref="A3"/>
    </sheetView>
  </sheetViews>
  <sheetFormatPr defaultRowHeight="15" x14ac:dyDescent="0.2"/>
  <cols>
    <col min="1" max="1" width="38.77734375" style="2" bestFit="1" customWidth="1"/>
    <col min="2" max="2" width="11.77734375" customWidth="1"/>
    <col min="3" max="3" width="12.109375" customWidth="1"/>
    <col min="4" max="4" width="11.109375" customWidth="1"/>
    <col min="5" max="5" width="8.21875" customWidth="1"/>
    <col min="218" max="218" width="25.77734375" customWidth="1"/>
    <col min="219" max="219" width="11.77734375" customWidth="1"/>
    <col min="220" max="220" width="12.109375" customWidth="1"/>
    <col min="221" max="221" width="11.109375" customWidth="1"/>
    <col min="222" max="223" width="8.21875" customWidth="1"/>
    <col min="224" max="224" width="22.109375" customWidth="1"/>
    <col min="225" max="225" width="8.21875" customWidth="1"/>
    <col min="226" max="226" width="12.88671875" customWidth="1"/>
    <col min="227" max="227" width="10.21875" customWidth="1"/>
    <col min="228" max="228" width="8.21875" customWidth="1"/>
    <col min="229" max="229" width="16.5546875" customWidth="1"/>
    <col min="230" max="230" width="7.33203125" customWidth="1"/>
    <col min="231" max="231" width="8.44140625" customWidth="1"/>
    <col min="232" max="232" width="10.6640625" customWidth="1"/>
    <col min="233" max="233" width="34.44140625" customWidth="1"/>
    <col min="474" max="474" width="25.77734375" customWidth="1"/>
    <col min="475" max="475" width="11.77734375" customWidth="1"/>
    <col min="476" max="476" width="12.109375" customWidth="1"/>
    <col min="477" max="477" width="11.109375" customWidth="1"/>
    <col min="478" max="479" width="8.21875" customWidth="1"/>
    <col min="480" max="480" width="22.109375" customWidth="1"/>
    <col min="481" max="481" width="8.21875" customWidth="1"/>
    <col min="482" max="482" width="12.88671875" customWidth="1"/>
    <col min="483" max="483" width="10.21875" customWidth="1"/>
    <col min="484" max="484" width="8.21875" customWidth="1"/>
    <col min="485" max="485" width="16.5546875" customWidth="1"/>
    <col min="486" max="486" width="7.33203125" customWidth="1"/>
    <col min="487" max="487" width="8.44140625" customWidth="1"/>
    <col min="488" max="488" width="10.6640625" customWidth="1"/>
    <col min="489" max="489" width="34.44140625" customWidth="1"/>
    <col min="730" max="730" width="25.77734375" customWidth="1"/>
    <col min="731" max="731" width="11.77734375" customWidth="1"/>
    <col min="732" max="732" width="12.109375" customWidth="1"/>
    <col min="733" max="733" width="11.109375" customWidth="1"/>
    <col min="734" max="735" width="8.21875" customWidth="1"/>
    <col min="736" max="736" width="22.109375" customWidth="1"/>
    <col min="737" max="737" width="8.21875" customWidth="1"/>
    <col min="738" max="738" width="12.88671875" customWidth="1"/>
    <col min="739" max="739" width="10.21875" customWidth="1"/>
    <col min="740" max="740" width="8.21875" customWidth="1"/>
    <col min="741" max="741" width="16.5546875" customWidth="1"/>
    <col min="742" max="742" width="7.33203125" customWidth="1"/>
    <col min="743" max="743" width="8.44140625" customWidth="1"/>
    <col min="744" max="744" width="10.6640625" customWidth="1"/>
    <col min="745" max="745" width="34.44140625" customWidth="1"/>
    <col min="986" max="986" width="25.77734375" customWidth="1"/>
    <col min="987" max="987" width="11.77734375" customWidth="1"/>
    <col min="988" max="988" width="12.109375" customWidth="1"/>
    <col min="989" max="989" width="11.109375" customWidth="1"/>
    <col min="990" max="991" width="8.21875" customWidth="1"/>
    <col min="992" max="992" width="22.109375" customWidth="1"/>
    <col min="993" max="993" width="8.21875" customWidth="1"/>
    <col min="994" max="994" width="12.88671875" customWidth="1"/>
    <col min="995" max="995" width="10.21875" customWidth="1"/>
    <col min="996" max="996" width="8.21875" customWidth="1"/>
    <col min="997" max="997" width="16.5546875" customWidth="1"/>
    <col min="998" max="998" width="7.33203125" customWidth="1"/>
    <col min="999" max="999" width="8.44140625" customWidth="1"/>
    <col min="1000" max="1000" width="10.6640625" customWidth="1"/>
    <col min="1001" max="1001" width="34.44140625" customWidth="1"/>
    <col min="1242" max="1242" width="25.77734375" customWidth="1"/>
    <col min="1243" max="1243" width="11.77734375" customWidth="1"/>
    <col min="1244" max="1244" width="12.109375" customWidth="1"/>
    <col min="1245" max="1245" width="11.109375" customWidth="1"/>
    <col min="1246" max="1247" width="8.21875" customWidth="1"/>
    <col min="1248" max="1248" width="22.109375" customWidth="1"/>
    <col min="1249" max="1249" width="8.21875" customWidth="1"/>
    <col min="1250" max="1250" width="12.88671875" customWidth="1"/>
    <col min="1251" max="1251" width="10.21875" customWidth="1"/>
    <col min="1252" max="1252" width="8.21875" customWidth="1"/>
    <col min="1253" max="1253" width="16.5546875" customWidth="1"/>
    <col min="1254" max="1254" width="7.33203125" customWidth="1"/>
    <col min="1255" max="1255" width="8.44140625" customWidth="1"/>
    <col min="1256" max="1256" width="10.6640625" customWidth="1"/>
    <col min="1257" max="1257" width="34.44140625" customWidth="1"/>
    <col min="1498" max="1498" width="25.77734375" customWidth="1"/>
    <col min="1499" max="1499" width="11.77734375" customWidth="1"/>
    <col min="1500" max="1500" width="12.109375" customWidth="1"/>
    <col min="1501" max="1501" width="11.109375" customWidth="1"/>
    <col min="1502" max="1503" width="8.21875" customWidth="1"/>
    <col min="1504" max="1504" width="22.109375" customWidth="1"/>
    <col min="1505" max="1505" width="8.21875" customWidth="1"/>
    <col min="1506" max="1506" width="12.88671875" customWidth="1"/>
    <col min="1507" max="1507" width="10.21875" customWidth="1"/>
    <col min="1508" max="1508" width="8.21875" customWidth="1"/>
    <col min="1509" max="1509" width="16.5546875" customWidth="1"/>
    <col min="1510" max="1510" width="7.33203125" customWidth="1"/>
    <col min="1511" max="1511" width="8.44140625" customWidth="1"/>
    <col min="1512" max="1512" width="10.6640625" customWidth="1"/>
    <col min="1513" max="1513" width="34.44140625" customWidth="1"/>
    <col min="1754" max="1754" width="25.77734375" customWidth="1"/>
    <col min="1755" max="1755" width="11.77734375" customWidth="1"/>
    <col min="1756" max="1756" width="12.109375" customWidth="1"/>
    <col min="1757" max="1757" width="11.109375" customWidth="1"/>
    <col min="1758" max="1759" width="8.21875" customWidth="1"/>
    <col min="1760" max="1760" width="22.109375" customWidth="1"/>
    <col min="1761" max="1761" width="8.21875" customWidth="1"/>
    <col min="1762" max="1762" width="12.88671875" customWidth="1"/>
    <col min="1763" max="1763" width="10.21875" customWidth="1"/>
    <col min="1764" max="1764" width="8.21875" customWidth="1"/>
    <col min="1765" max="1765" width="16.5546875" customWidth="1"/>
    <col min="1766" max="1766" width="7.33203125" customWidth="1"/>
    <col min="1767" max="1767" width="8.44140625" customWidth="1"/>
    <col min="1768" max="1768" width="10.6640625" customWidth="1"/>
    <col min="1769" max="1769" width="34.44140625" customWidth="1"/>
    <col min="2010" max="2010" width="25.77734375" customWidth="1"/>
    <col min="2011" max="2011" width="11.77734375" customWidth="1"/>
    <col min="2012" max="2012" width="12.109375" customWidth="1"/>
    <col min="2013" max="2013" width="11.109375" customWidth="1"/>
    <col min="2014" max="2015" width="8.21875" customWidth="1"/>
    <col min="2016" max="2016" width="22.109375" customWidth="1"/>
    <col min="2017" max="2017" width="8.21875" customWidth="1"/>
    <col min="2018" max="2018" width="12.88671875" customWidth="1"/>
    <col min="2019" max="2019" width="10.21875" customWidth="1"/>
    <col min="2020" max="2020" width="8.21875" customWidth="1"/>
    <col min="2021" max="2021" width="16.5546875" customWidth="1"/>
    <col min="2022" max="2022" width="7.33203125" customWidth="1"/>
    <col min="2023" max="2023" width="8.44140625" customWidth="1"/>
    <col min="2024" max="2024" width="10.6640625" customWidth="1"/>
    <col min="2025" max="2025" width="34.44140625" customWidth="1"/>
    <col min="2266" max="2266" width="25.77734375" customWidth="1"/>
    <col min="2267" max="2267" width="11.77734375" customWidth="1"/>
    <col min="2268" max="2268" width="12.109375" customWidth="1"/>
    <col min="2269" max="2269" width="11.109375" customWidth="1"/>
    <col min="2270" max="2271" width="8.21875" customWidth="1"/>
    <col min="2272" max="2272" width="22.109375" customWidth="1"/>
    <col min="2273" max="2273" width="8.21875" customWidth="1"/>
    <col min="2274" max="2274" width="12.88671875" customWidth="1"/>
    <col min="2275" max="2275" width="10.21875" customWidth="1"/>
    <col min="2276" max="2276" width="8.21875" customWidth="1"/>
    <col min="2277" max="2277" width="16.5546875" customWidth="1"/>
    <col min="2278" max="2278" width="7.33203125" customWidth="1"/>
    <col min="2279" max="2279" width="8.44140625" customWidth="1"/>
    <col min="2280" max="2280" width="10.6640625" customWidth="1"/>
    <col min="2281" max="2281" width="34.44140625" customWidth="1"/>
    <col min="2522" max="2522" width="25.77734375" customWidth="1"/>
    <col min="2523" max="2523" width="11.77734375" customWidth="1"/>
    <col min="2524" max="2524" width="12.109375" customWidth="1"/>
    <col min="2525" max="2525" width="11.109375" customWidth="1"/>
    <col min="2526" max="2527" width="8.21875" customWidth="1"/>
    <col min="2528" max="2528" width="22.109375" customWidth="1"/>
    <col min="2529" max="2529" width="8.21875" customWidth="1"/>
    <col min="2530" max="2530" width="12.88671875" customWidth="1"/>
    <col min="2531" max="2531" width="10.21875" customWidth="1"/>
    <col min="2532" max="2532" width="8.21875" customWidth="1"/>
    <col min="2533" max="2533" width="16.5546875" customWidth="1"/>
    <col min="2534" max="2534" width="7.33203125" customWidth="1"/>
    <col min="2535" max="2535" width="8.44140625" customWidth="1"/>
    <col min="2536" max="2536" width="10.6640625" customWidth="1"/>
    <col min="2537" max="2537" width="34.44140625" customWidth="1"/>
    <col min="2778" max="2778" width="25.77734375" customWidth="1"/>
    <col min="2779" max="2779" width="11.77734375" customWidth="1"/>
    <col min="2780" max="2780" width="12.109375" customWidth="1"/>
    <col min="2781" max="2781" width="11.109375" customWidth="1"/>
    <col min="2782" max="2783" width="8.21875" customWidth="1"/>
    <col min="2784" max="2784" width="22.109375" customWidth="1"/>
    <col min="2785" max="2785" width="8.21875" customWidth="1"/>
    <col min="2786" max="2786" width="12.88671875" customWidth="1"/>
    <col min="2787" max="2787" width="10.21875" customWidth="1"/>
    <col min="2788" max="2788" width="8.21875" customWidth="1"/>
    <col min="2789" max="2789" width="16.5546875" customWidth="1"/>
    <col min="2790" max="2790" width="7.33203125" customWidth="1"/>
    <col min="2791" max="2791" width="8.44140625" customWidth="1"/>
    <col min="2792" max="2792" width="10.6640625" customWidth="1"/>
    <col min="2793" max="2793" width="34.44140625" customWidth="1"/>
    <col min="3034" max="3034" width="25.77734375" customWidth="1"/>
    <col min="3035" max="3035" width="11.77734375" customWidth="1"/>
    <col min="3036" max="3036" width="12.109375" customWidth="1"/>
    <col min="3037" max="3037" width="11.109375" customWidth="1"/>
    <col min="3038" max="3039" width="8.21875" customWidth="1"/>
    <col min="3040" max="3040" width="22.109375" customWidth="1"/>
    <col min="3041" max="3041" width="8.21875" customWidth="1"/>
    <col min="3042" max="3042" width="12.88671875" customWidth="1"/>
    <col min="3043" max="3043" width="10.21875" customWidth="1"/>
    <col min="3044" max="3044" width="8.21875" customWidth="1"/>
    <col min="3045" max="3045" width="16.5546875" customWidth="1"/>
    <col min="3046" max="3046" width="7.33203125" customWidth="1"/>
    <col min="3047" max="3047" width="8.44140625" customWidth="1"/>
    <col min="3048" max="3048" width="10.6640625" customWidth="1"/>
    <col min="3049" max="3049" width="34.44140625" customWidth="1"/>
    <col min="3290" max="3290" width="25.77734375" customWidth="1"/>
    <col min="3291" max="3291" width="11.77734375" customWidth="1"/>
    <col min="3292" max="3292" width="12.109375" customWidth="1"/>
    <col min="3293" max="3293" width="11.109375" customWidth="1"/>
    <col min="3294" max="3295" width="8.21875" customWidth="1"/>
    <col min="3296" max="3296" width="22.109375" customWidth="1"/>
    <col min="3297" max="3297" width="8.21875" customWidth="1"/>
    <col min="3298" max="3298" width="12.88671875" customWidth="1"/>
    <col min="3299" max="3299" width="10.21875" customWidth="1"/>
    <col min="3300" max="3300" width="8.21875" customWidth="1"/>
    <col min="3301" max="3301" width="16.5546875" customWidth="1"/>
    <col min="3302" max="3302" width="7.33203125" customWidth="1"/>
    <col min="3303" max="3303" width="8.44140625" customWidth="1"/>
    <col min="3304" max="3304" width="10.6640625" customWidth="1"/>
    <col min="3305" max="3305" width="34.44140625" customWidth="1"/>
    <col min="3546" max="3546" width="25.77734375" customWidth="1"/>
    <col min="3547" max="3547" width="11.77734375" customWidth="1"/>
    <col min="3548" max="3548" width="12.109375" customWidth="1"/>
    <col min="3549" max="3549" width="11.109375" customWidth="1"/>
    <col min="3550" max="3551" width="8.21875" customWidth="1"/>
    <col min="3552" max="3552" width="22.109375" customWidth="1"/>
    <col min="3553" max="3553" width="8.21875" customWidth="1"/>
    <col min="3554" max="3554" width="12.88671875" customWidth="1"/>
    <col min="3555" max="3555" width="10.21875" customWidth="1"/>
    <col min="3556" max="3556" width="8.21875" customWidth="1"/>
    <col min="3557" max="3557" width="16.5546875" customWidth="1"/>
    <col min="3558" max="3558" width="7.33203125" customWidth="1"/>
    <col min="3559" max="3559" width="8.44140625" customWidth="1"/>
    <col min="3560" max="3560" width="10.6640625" customWidth="1"/>
    <col min="3561" max="3561" width="34.44140625" customWidth="1"/>
    <col min="3802" max="3802" width="25.77734375" customWidth="1"/>
    <col min="3803" max="3803" width="11.77734375" customWidth="1"/>
    <col min="3804" max="3804" width="12.109375" customWidth="1"/>
    <col min="3805" max="3805" width="11.109375" customWidth="1"/>
    <col min="3806" max="3807" width="8.21875" customWidth="1"/>
    <col min="3808" max="3808" width="22.109375" customWidth="1"/>
    <col min="3809" max="3809" width="8.21875" customWidth="1"/>
    <col min="3810" max="3810" width="12.88671875" customWidth="1"/>
    <col min="3811" max="3811" width="10.21875" customWidth="1"/>
    <col min="3812" max="3812" width="8.21875" customWidth="1"/>
    <col min="3813" max="3813" width="16.5546875" customWidth="1"/>
    <col min="3814" max="3814" width="7.33203125" customWidth="1"/>
    <col min="3815" max="3815" width="8.44140625" customWidth="1"/>
    <col min="3816" max="3816" width="10.6640625" customWidth="1"/>
    <col min="3817" max="3817" width="34.44140625" customWidth="1"/>
    <col min="4058" max="4058" width="25.77734375" customWidth="1"/>
    <col min="4059" max="4059" width="11.77734375" customWidth="1"/>
    <col min="4060" max="4060" width="12.109375" customWidth="1"/>
    <col min="4061" max="4061" width="11.109375" customWidth="1"/>
    <col min="4062" max="4063" width="8.21875" customWidth="1"/>
    <col min="4064" max="4064" width="22.109375" customWidth="1"/>
    <col min="4065" max="4065" width="8.21875" customWidth="1"/>
    <col min="4066" max="4066" width="12.88671875" customWidth="1"/>
    <col min="4067" max="4067" width="10.21875" customWidth="1"/>
    <col min="4068" max="4068" width="8.21875" customWidth="1"/>
    <col min="4069" max="4069" width="16.5546875" customWidth="1"/>
    <col min="4070" max="4070" width="7.33203125" customWidth="1"/>
    <col min="4071" max="4071" width="8.44140625" customWidth="1"/>
    <col min="4072" max="4072" width="10.6640625" customWidth="1"/>
    <col min="4073" max="4073" width="34.44140625" customWidth="1"/>
    <col min="4314" max="4314" width="25.77734375" customWidth="1"/>
    <col min="4315" max="4315" width="11.77734375" customWidth="1"/>
    <col min="4316" max="4316" width="12.109375" customWidth="1"/>
    <col min="4317" max="4317" width="11.109375" customWidth="1"/>
    <col min="4318" max="4319" width="8.21875" customWidth="1"/>
    <col min="4320" max="4320" width="22.109375" customWidth="1"/>
    <col min="4321" max="4321" width="8.21875" customWidth="1"/>
    <col min="4322" max="4322" width="12.88671875" customWidth="1"/>
    <col min="4323" max="4323" width="10.21875" customWidth="1"/>
    <col min="4324" max="4324" width="8.21875" customWidth="1"/>
    <col min="4325" max="4325" width="16.5546875" customWidth="1"/>
    <col min="4326" max="4326" width="7.33203125" customWidth="1"/>
    <col min="4327" max="4327" width="8.44140625" customWidth="1"/>
    <col min="4328" max="4328" width="10.6640625" customWidth="1"/>
    <col min="4329" max="4329" width="34.44140625" customWidth="1"/>
    <col min="4570" max="4570" width="25.77734375" customWidth="1"/>
    <col min="4571" max="4571" width="11.77734375" customWidth="1"/>
    <col min="4572" max="4572" width="12.109375" customWidth="1"/>
    <col min="4573" max="4573" width="11.109375" customWidth="1"/>
    <col min="4574" max="4575" width="8.21875" customWidth="1"/>
    <col min="4576" max="4576" width="22.109375" customWidth="1"/>
    <col min="4577" max="4577" width="8.21875" customWidth="1"/>
    <col min="4578" max="4578" width="12.88671875" customWidth="1"/>
    <col min="4579" max="4579" width="10.21875" customWidth="1"/>
    <col min="4580" max="4580" width="8.21875" customWidth="1"/>
    <col min="4581" max="4581" width="16.5546875" customWidth="1"/>
    <col min="4582" max="4582" width="7.33203125" customWidth="1"/>
    <col min="4583" max="4583" width="8.44140625" customWidth="1"/>
    <col min="4584" max="4584" width="10.6640625" customWidth="1"/>
    <col min="4585" max="4585" width="34.44140625" customWidth="1"/>
    <col min="4826" max="4826" width="25.77734375" customWidth="1"/>
    <col min="4827" max="4827" width="11.77734375" customWidth="1"/>
    <col min="4828" max="4828" width="12.109375" customWidth="1"/>
    <col min="4829" max="4829" width="11.109375" customWidth="1"/>
    <col min="4830" max="4831" width="8.21875" customWidth="1"/>
    <col min="4832" max="4832" width="22.109375" customWidth="1"/>
    <col min="4833" max="4833" width="8.21875" customWidth="1"/>
    <col min="4834" max="4834" width="12.88671875" customWidth="1"/>
    <col min="4835" max="4835" width="10.21875" customWidth="1"/>
    <col min="4836" max="4836" width="8.21875" customWidth="1"/>
    <col min="4837" max="4837" width="16.5546875" customWidth="1"/>
    <col min="4838" max="4838" width="7.33203125" customWidth="1"/>
    <col min="4839" max="4839" width="8.44140625" customWidth="1"/>
    <col min="4840" max="4840" width="10.6640625" customWidth="1"/>
    <col min="4841" max="4841" width="34.44140625" customWidth="1"/>
    <col min="5082" max="5082" width="25.77734375" customWidth="1"/>
    <col min="5083" max="5083" width="11.77734375" customWidth="1"/>
    <col min="5084" max="5084" width="12.109375" customWidth="1"/>
    <col min="5085" max="5085" width="11.109375" customWidth="1"/>
    <col min="5086" max="5087" width="8.21875" customWidth="1"/>
    <col min="5088" max="5088" width="22.109375" customWidth="1"/>
    <col min="5089" max="5089" width="8.21875" customWidth="1"/>
    <col min="5090" max="5090" width="12.88671875" customWidth="1"/>
    <col min="5091" max="5091" width="10.21875" customWidth="1"/>
    <col min="5092" max="5092" width="8.21875" customWidth="1"/>
    <col min="5093" max="5093" width="16.5546875" customWidth="1"/>
    <col min="5094" max="5094" width="7.33203125" customWidth="1"/>
    <col min="5095" max="5095" width="8.44140625" customWidth="1"/>
    <col min="5096" max="5096" width="10.6640625" customWidth="1"/>
    <col min="5097" max="5097" width="34.44140625" customWidth="1"/>
    <col min="5338" max="5338" width="25.77734375" customWidth="1"/>
    <col min="5339" max="5339" width="11.77734375" customWidth="1"/>
    <col min="5340" max="5340" width="12.109375" customWidth="1"/>
    <col min="5341" max="5341" width="11.109375" customWidth="1"/>
    <col min="5342" max="5343" width="8.21875" customWidth="1"/>
    <col min="5344" max="5344" width="22.109375" customWidth="1"/>
    <col min="5345" max="5345" width="8.21875" customWidth="1"/>
    <col min="5346" max="5346" width="12.88671875" customWidth="1"/>
    <col min="5347" max="5347" width="10.21875" customWidth="1"/>
    <col min="5348" max="5348" width="8.21875" customWidth="1"/>
    <col min="5349" max="5349" width="16.5546875" customWidth="1"/>
    <col min="5350" max="5350" width="7.33203125" customWidth="1"/>
    <col min="5351" max="5351" width="8.44140625" customWidth="1"/>
    <col min="5352" max="5352" width="10.6640625" customWidth="1"/>
    <col min="5353" max="5353" width="34.44140625" customWidth="1"/>
    <col min="5594" max="5594" width="25.77734375" customWidth="1"/>
    <col min="5595" max="5595" width="11.77734375" customWidth="1"/>
    <col min="5596" max="5596" width="12.109375" customWidth="1"/>
    <col min="5597" max="5597" width="11.109375" customWidth="1"/>
    <col min="5598" max="5599" width="8.21875" customWidth="1"/>
    <col min="5600" max="5600" width="22.109375" customWidth="1"/>
    <col min="5601" max="5601" width="8.21875" customWidth="1"/>
    <col min="5602" max="5602" width="12.88671875" customWidth="1"/>
    <col min="5603" max="5603" width="10.21875" customWidth="1"/>
    <col min="5604" max="5604" width="8.21875" customWidth="1"/>
    <col min="5605" max="5605" width="16.5546875" customWidth="1"/>
    <col min="5606" max="5606" width="7.33203125" customWidth="1"/>
    <col min="5607" max="5607" width="8.44140625" customWidth="1"/>
    <col min="5608" max="5608" width="10.6640625" customWidth="1"/>
    <col min="5609" max="5609" width="34.44140625" customWidth="1"/>
    <col min="5850" max="5850" width="25.77734375" customWidth="1"/>
    <col min="5851" max="5851" width="11.77734375" customWidth="1"/>
    <col min="5852" max="5852" width="12.109375" customWidth="1"/>
    <col min="5853" max="5853" width="11.109375" customWidth="1"/>
    <col min="5854" max="5855" width="8.21875" customWidth="1"/>
    <col min="5856" max="5856" width="22.109375" customWidth="1"/>
    <col min="5857" max="5857" width="8.21875" customWidth="1"/>
    <col min="5858" max="5858" width="12.88671875" customWidth="1"/>
    <col min="5859" max="5859" width="10.21875" customWidth="1"/>
    <col min="5860" max="5860" width="8.21875" customWidth="1"/>
    <col min="5861" max="5861" width="16.5546875" customWidth="1"/>
    <col min="5862" max="5862" width="7.33203125" customWidth="1"/>
    <col min="5863" max="5863" width="8.44140625" customWidth="1"/>
    <col min="5864" max="5864" width="10.6640625" customWidth="1"/>
    <col min="5865" max="5865" width="34.44140625" customWidth="1"/>
    <col min="6106" max="6106" width="25.77734375" customWidth="1"/>
    <col min="6107" max="6107" width="11.77734375" customWidth="1"/>
    <col min="6108" max="6108" width="12.109375" customWidth="1"/>
    <col min="6109" max="6109" width="11.109375" customWidth="1"/>
    <col min="6110" max="6111" width="8.21875" customWidth="1"/>
    <col min="6112" max="6112" width="22.109375" customWidth="1"/>
    <col min="6113" max="6113" width="8.21875" customWidth="1"/>
    <col min="6114" max="6114" width="12.88671875" customWidth="1"/>
    <col min="6115" max="6115" width="10.21875" customWidth="1"/>
    <col min="6116" max="6116" width="8.21875" customWidth="1"/>
    <col min="6117" max="6117" width="16.5546875" customWidth="1"/>
    <col min="6118" max="6118" width="7.33203125" customWidth="1"/>
    <col min="6119" max="6119" width="8.44140625" customWidth="1"/>
    <col min="6120" max="6120" width="10.6640625" customWidth="1"/>
    <col min="6121" max="6121" width="34.44140625" customWidth="1"/>
    <col min="6362" max="6362" width="25.77734375" customWidth="1"/>
    <col min="6363" max="6363" width="11.77734375" customWidth="1"/>
    <col min="6364" max="6364" width="12.109375" customWidth="1"/>
    <col min="6365" max="6365" width="11.109375" customWidth="1"/>
    <col min="6366" max="6367" width="8.21875" customWidth="1"/>
    <col min="6368" max="6368" width="22.109375" customWidth="1"/>
    <col min="6369" max="6369" width="8.21875" customWidth="1"/>
    <col min="6370" max="6370" width="12.88671875" customWidth="1"/>
    <col min="6371" max="6371" width="10.21875" customWidth="1"/>
    <col min="6372" max="6372" width="8.21875" customWidth="1"/>
    <col min="6373" max="6373" width="16.5546875" customWidth="1"/>
    <col min="6374" max="6374" width="7.33203125" customWidth="1"/>
    <col min="6375" max="6375" width="8.44140625" customWidth="1"/>
    <col min="6376" max="6376" width="10.6640625" customWidth="1"/>
    <col min="6377" max="6377" width="34.44140625" customWidth="1"/>
    <col min="6618" max="6618" width="25.77734375" customWidth="1"/>
    <col min="6619" max="6619" width="11.77734375" customWidth="1"/>
    <col min="6620" max="6620" width="12.109375" customWidth="1"/>
    <col min="6621" max="6621" width="11.109375" customWidth="1"/>
    <col min="6622" max="6623" width="8.21875" customWidth="1"/>
    <col min="6624" max="6624" width="22.109375" customWidth="1"/>
    <col min="6625" max="6625" width="8.21875" customWidth="1"/>
    <col min="6626" max="6626" width="12.88671875" customWidth="1"/>
    <col min="6627" max="6627" width="10.21875" customWidth="1"/>
    <col min="6628" max="6628" width="8.21875" customWidth="1"/>
    <col min="6629" max="6629" width="16.5546875" customWidth="1"/>
    <col min="6630" max="6630" width="7.33203125" customWidth="1"/>
    <col min="6631" max="6631" width="8.44140625" customWidth="1"/>
    <col min="6632" max="6632" width="10.6640625" customWidth="1"/>
    <col min="6633" max="6633" width="34.44140625" customWidth="1"/>
    <col min="6874" max="6874" width="25.77734375" customWidth="1"/>
    <col min="6875" max="6875" width="11.77734375" customWidth="1"/>
    <col min="6876" max="6876" width="12.109375" customWidth="1"/>
    <col min="6877" max="6877" width="11.109375" customWidth="1"/>
    <col min="6878" max="6879" width="8.21875" customWidth="1"/>
    <col min="6880" max="6880" width="22.109375" customWidth="1"/>
    <col min="6881" max="6881" width="8.21875" customWidth="1"/>
    <col min="6882" max="6882" width="12.88671875" customWidth="1"/>
    <col min="6883" max="6883" width="10.21875" customWidth="1"/>
    <col min="6884" max="6884" width="8.21875" customWidth="1"/>
    <col min="6885" max="6885" width="16.5546875" customWidth="1"/>
    <col min="6886" max="6886" width="7.33203125" customWidth="1"/>
    <col min="6887" max="6887" width="8.44140625" customWidth="1"/>
    <col min="6888" max="6888" width="10.6640625" customWidth="1"/>
    <col min="6889" max="6889" width="34.44140625" customWidth="1"/>
    <col min="7130" max="7130" width="25.77734375" customWidth="1"/>
    <col min="7131" max="7131" width="11.77734375" customWidth="1"/>
    <col min="7132" max="7132" width="12.109375" customWidth="1"/>
    <col min="7133" max="7133" width="11.109375" customWidth="1"/>
    <col min="7134" max="7135" width="8.21875" customWidth="1"/>
    <col min="7136" max="7136" width="22.109375" customWidth="1"/>
    <col min="7137" max="7137" width="8.21875" customWidth="1"/>
    <col min="7138" max="7138" width="12.88671875" customWidth="1"/>
    <col min="7139" max="7139" width="10.21875" customWidth="1"/>
    <col min="7140" max="7140" width="8.21875" customWidth="1"/>
    <col min="7141" max="7141" width="16.5546875" customWidth="1"/>
    <col min="7142" max="7142" width="7.33203125" customWidth="1"/>
    <col min="7143" max="7143" width="8.44140625" customWidth="1"/>
    <col min="7144" max="7144" width="10.6640625" customWidth="1"/>
    <col min="7145" max="7145" width="34.44140625" customWidth="1"/>
    <col min="7386" max="7386" width="25.77734375" customWidth="1"/>
    <col min="7387" max="7387" width="11.77734375" customWidth="1"/>
    <col min="7388" max="7388" width="12.109375" customWidth="1"/>
    <col min="7389" max="7389" width="11.109375" customWidth="1"/>
    <col min="7390" max="7391" width="8.21875" customWidth="1"/>
    <col min="7392" max="7392" width="22.109375" customWidth="1"/>
    <col min="7393" max="7393" width="8.21875" customWidth="1"/>
    <col min="7394" max="7394" width="12.88671875" customWidth="1"/>
    <col min="7395" max="7395" width="10.21875" customWidth="1"/>
    <col min="7396" max="7396" width="8.21875" customWidth="1"/>
    <col min="7397" max="7397" width="16.5546875" customWidth="1"/>
    <col min="7398" max="7398" width="7.33203125" customWidth="1"/>
    <col min="7399" max="7399" width="8.44140625" customWidth="1"/>
    <col min="7400" max="7400" width="10.6640625" customWidth="1"/>
    <col min="7401" max="7401" width="34.44140625" customWidth="1"/>
    <col min="7642" max="7642" width="25.77734375" customWidth="1"/>
    <col min="7643" max="7643" width="11.77734375" customWidth="1"/>
    <col min="7644" max="7644" width="12.109375" customWidth="1"/>
    <col min="7645" max="7645" width="11.109375" customWidth="1"/>
    <col min="7646" max="7647" width="8.21875" customWidth="1"/>
    <col min="7648" max="7648" width="22.109375" customWidth="1"/>
    <col min="7649" max="7649" width="8.21875" customWidth="1"/>
    <col min="7650" max="7650" width="12.88671875" customWidth="1"/>
    <col min="7651" max="7651" width="10.21875" customWidth="1"/>
    <col min="7652" max="7652" width="8.21875" customWidth="1"/>
    <col min="7653" max="7653" width="16.5546875" customWidth="1"/>
    <col min="7654" max="7654" width="7.33203125" customWidth="1"/>
    <col min="7655" max="7655" width="8.44140625" customWidth="1"/>
    <col min="7656" max="7656" width="10.6640625" customWidth="1"/>
    <col min="7657" max="7657" width="34.44140625" customWidth="1"/>
    <col min="7898" max="7898" width="25.77734375" customWidth="1"/>
    <col min="7899" max="7899" width="11.77734375" customWidth="1"/>
    <col min="7900" max="7900" width="12.109375" customWidth="1"/>
    <col min="7901" max="7901" width="11.109375" customWidth="1"/>
    <col min="7902" max="7903" width="8.21875" customWidth="1"/>
    <col min="7904" max="7904" width="22.109375" customWidth="1"/>
    <col min="7905" max="7905" width="8.21875" customWidth="1"/>
    <col min="7906" max="7906" width="12.88671875" customWidth="1"/>
    <col min="7907" max="7907" width="10.21875" customWidth="1"/>
    <col min="7908" max="7908" width="8.21875" customWidth="1"/>
    <col min="7909" max="7909" width="16.5546875" customWidth="1"/>
    <col min="7910" max="7910" width="7.33203125" customWidth="1"/>
    <col min="7911" max="7911" width="8.44140625" customWidth="1"/>
    <col min="7912" max="7912" width="10.6640625" customWidth="1"/>
    <col min="7913" max="7913" width="34.44140625" customWidth="1"/>
    <col min="8154" max="8154" width="25.77734375" customWidth="1"/>
    <col min="8155" max="8155" width="11.77734375" customWidth="1"/>
    <col min="8156" max="8156" width="12.109375" customWidth="1"/>
    <col min="8157" max="8157" width="11.109375" customWidth="1"/>
    <col min="8158" max="8159" width="8.21875" customWidth="1"/>
    <col min="8160" max="8160" width="22.109375" customWidth="1"/>
    <col min="8161" max="8161" width="8.21875" customWidth="1"/>
    <col min="8162" max="8162" width="12.88671875" customWidth="1"/>
    <col min="8163" max="8163" width="10.21875" customWidth="1"/>
    <col min="8164" max="8164" width="8.21875" customWidth="1"/>
    <col min="8165" max="8165" width="16.5546875" customWidth="1"/>
    <col min="8166" max="8166" width="7.33203125" customWidth="1"/>
    <col min="8167" max="8167" width="8.44140625" customWidth="1"/>
    <col min="8168" max="8168" width="10.6640625" customWidth="1"/>
    <col min="8169" max="8169" width="34.44140625" customWidth="1"/>
    <col min="8410" max="8410" width="25.77734375" customWidth="1"/>
    <col min="8411" max="8411" width="11.77734375" customWidth="1"/>
    <col min="8412" max="8412" width="12.109375" customWidth="1"/>
    <col min="8413" max="8413" width="11.109375" customWidth="1"/>
    <col min="8414" max="8415" width="8.21875" customWidth="1"/>
    <col min="8416" max="8416" width="22.109375" customWidth="1"/>
    <col min="8417" max="8417" width="8.21875" customWidth="1"/>
    <col min="8418" max="8418" width="12.88671875" customWidth="1"/>
    <col min="8419" max="8419" width="10.21875" customWidth="1"/>
    <col min="8420" max="8420" width="8.21875" customWidth="1"/>
    <col min="8421" max="8421" width="16.5546875" customWidth="1"/>
    <col min="8422" max="8422" width="7.33203125" customWidth="1"/>
    <col min="8423" max="8423" width="8.44140625" customWidth="1"/>
    <col min="8424" max="8424" width="10.6640625" customWidth="1"/>
    <col min="8425" max="8425" width="34.44140625" customWidth="1"/>
    <col min="8666" max="8666" width="25.77734375" customWidth="1"/>
    <col min="8667" max="8667" width="11.77734375" customWidth="1"/>
    <col min="8668" max="8668" width="12.109375" customWidth="1"/>
    <col min="8669" max="8669" width="11.109375" customWidth="1"/>
    <col min="8670" max="8671" width="8.21875" customWidth="1"/>
    <col min="8672" max="8672" width="22.109375" customWidth="1"/>
    <col min="8673" max="8673" width="8.21875" customWidth="1"/>
    <col min="8674" max="8674" width="12.88671875" customWidth="1"/>
    <col min="8675" max="8675" width="10.21875" customWidth="1"/>
    <col min="8676" max="8676" width="8.21875" customWidth="1"/>
    <col min="8677" max="8677" width="16.5546875" customWidth="1"/>
    <col min="8678" max="8678" width="7.33203125" customWidth="1"/>
    <col min="8679" max="8679" width="8.44140625" customWidth="1"/>
    <col min="8680" max="8680" width="10.6640625" customWidth="1"/>
    <col min="8681" max="8681" width="34.44140625" customWidth="1"/>
    <col min="8922" max="8922" width="25.77734375" customWidth="1"/>
    <col min="8923" max="8923" width="11.77734375" customWidth="1"/>
    <col min="8924" max="8924" width="12.109375" customWidth="1"/>
    <col min="8925" max="8925" width="11.109375" customWidth="1"/>
    <col min="8926" max="8927" width="8.21875" customWidth="1"/>
    <col min="8928" max="8928" width="22.109375" customWidth="1"/>
    <col min="8929" max="8929" width="8.21875" customWidth="1"/>
    <col min="8930" max="8930" width="12.88671875" customWidth="1"/>
    <col min="8931" max="8931" width="10.21875" customWidth="1"/>
    <col min="8932" max="8932" width="8.21875" customWidth="1"/>
    <col min="8933" max="8933" width="16.5546875" customWidth="1"/>
    <col min="8934" max="8934" width="7.33203125" customWidth="1"/>
    <col min="8935" max="8935" width="8.44140625" customWidth="1"/>
    <col min="8936" max="8936" width="10.6640625" customWidth="1"/>
    <col min="8937" max="8937" width="34.44140625" customWidth="1"/>
    <col min="9178" max="9178" width="25.77734375" customWidth="1"/>
    <col min="9179" max="9179" width="11.77734375" customWidth="1"/>
    <col min="9180" max="9180" width="12.109375" customWidth="1"/>
    <col min="9181" max="9181" width="11.109375" customWidth="1"/>
    <col min="9182" max="9183" width="8.21875" customWidth="1"/>
    <col min="9184" max="9184" width="22.109375" customWidth="1"/>
    <col min="9185" max="9185" width="8.21875" customWidth="1"/>
    <col min="9186" max="9186" width="12.88671875" customWidth="1"/>
    <col min="9187" max="9187" width="10.21875" customWidth="1"/>
    <col min="9188" max="9188" width="8.21875" customWidth="1"/>
    <col min="9189" max="9189" width="16.5546875" customWidth="1"/>
    <col min="9190" max="9190" width="7.33203125" customWidth="1"/>
    <col min="9191" max="9191" width="8.44140625" customWidth="1"/>
    <col min="9192" max="9192" width="10.6640625" customWidth="1"/>
    <col min="9193" max="9193" width="34.44140625" customWidth="1"/>
    <col min="9434" max="9434" width="25.77734375" customWidth="1"/>
    <col min="9435" max="9435" width="11.77734375" customWidth="1"/>
    <col min="9436" max="9436" width="12.109375" customWidth="1"/>
    <col min="9437" max="9437" width="11.109375" customWidth="1"/>
    <col min="9438" max="9439" width="8.21875" customWidth="1"/>
    <col min="9440" max="9440" width="22.109375" customWidth="1"/>
    <col min="9441" max="9441" width="8.21875" customWidth="1"/>
    <col min="9442" max="9442" width="12.88671875" customWidth="1"/>
    <col min="9443" max="9443" width="10.21875" customWidth="1"/>
    <col min="9444" max="9444" width="8.21875" customWidth="1"/>
    <col min="9445" max="9445" width="16.5546875" customWidth="1"/>
    <col min="9446" max="9446" width="7.33203125" customWidth="1"/>
    <col min="9447" max="9447" width="8.44140625" customWidth="1"/>
    <col min="9448" max="9448" width="10.6640625" customWidth="1"/>
    <col min="9449" max="9449" width="34.44140625" customWidth="1"/>
    <col min="9690" max="9690" width="25.77734375" customWidth="1"/>
    <col min="9691" max="9691" width="11.77734375" customWidth="1"/>
    <col min="9692" max="9692" width="12.109375" customWidth="1"/>
    <col min="9693" max="9693" width="11.109375" customWidth="1"/>
    <col min="9694" max="9695" width="8.21875" customWidth="1"/>
    <col min="9696" max="9696" width="22.109375" customWidth="1"/>
    <col min="9697" max="9697" width="8.21875" customWidth="1"/>
    <col min="9698" max="9698" width="12.88671875" customWidth="1"/>
    <col min="9699" max="9699" width="10.21875" customWidth="1"/>
    <col min="9700" max="9700" width="8.21875" customWidth="1"/>
    <col min="9701" max="9701" width="16.5546875" customWidth="1"/>
    <col min="9702" max="9702" width="7.33203125" customWidth="1"/>
    <col min="9703" max="9703" width="8.44140625" customWidth="1"/>
    <col min="9704" max="9704" width="10.6640625" customWidth="1"/>
    <col min="9705" max="9705" width="34.44140625" customWidth="1"/>
    <col min="9946" max="9946" width="25.77734375" customWidth="1"/>
    <col min="9947" max="9947" width="11.77734375" customWidth="1"/>
    <col min="9948" max="9948" width="12.109375" customWidth="1"/>
    <col min="9949" max="9949" width="11.109375" customWidth="1"/>
    <col min="9950" max="9951" width="8.21875" customWidth="1"/>
    <col min="9952" max="9952" width="22.109375" customWidth="1"/>
    <col min="9953" max="9953" width="8.21875" customWidth="1"/>
    <col min="9954" max="9954" width="12.88671875" customWidth="1"/>
    <col min="9955" max="9955" width="10.21875" customWidth="1"/>
    <col min="9956" max="9956" width="8.21875" customWidth="1"/>
    <col min="9957" max="9957" width="16.5546875" customWidth="1"/>
    <col min="9958" max="9958" width="7.33203125" customWidth="1"/>
    <col min="9959" max="9959" width="8.44140625" customWidth="1"/>
    <col min="9960" max="9960" width="10.6640625" customWidth="1"/>
    <col min="9961" max="9961" width="34.44140625" customWidth="1"/>
    <col min="10202" max="10202" width="25.77734375" customWidth="1"/>
    <col min="10203" max="10203" width="11.77734375" customWidth="1"/>
    <col min="10204" max="10204" width="12.109375" customWidth="1"/>
    <col min="10205" max="10205" width="11.109375" customWidth="1"/>
    <col min="10206" max="10207" width="8.21875" customWidth="1"/>
    <col min="10208" max="10208" width="22.109375" customWidth="1"/>
    <col min="10209" max="10209" width="8.21875" customWidth="1"/>
    <col min="10210" max="10210" width="12.88671875" customWidth="1"/>
    <col min="10211" max="10211" width="10.21875" customWidth="1"/>
    <col min="10212" max="10212" width="8.21875" customWidth="1"/>
    <col min="10213" max="10213" width="16.5546875" customWidth="1"/>
    <col min="10214" max="10214" width="7.33203125" customWidth="1"/>
    <col min="10215" max="10215" width="8.44140625" customWidth="1"/>
    <col min="10216" max="10216" width="10.6640625" customWidth="1"/>
    <col min="10217" max="10217" width="34.44140625" customWidth="1"/>
    <col min="10458" max="10458" width="25.77734375" customWidth="1"/>
    <col min="10459" max="10459" width="11.77734375" customWidth="1"/>
    <col min="10460" max="10460" width="12.109375" customWidth="1"/>
    <col min="10461" max="10461" width="11.109375" customWidth="1"/>
    <col min="10462" max="10463" width="8.21875" customWidth="1"/>
    <col min="10464" max="10464" width="22.109375" customWidth="1"/>
    <col min="10465" max="10465" width="8.21875" customWidth="1"/>
    <col min="10466" max="10466" width="12.88671875" customWidth="1"/>
    <col min="10467" max="10467" width="10.21875" customWidth="1"/>
    <col min="10468" max="10468" width="8.21875" customWidth="1"/>
    <col min="10469" max="10469" width="16.5546875" customWidth="1"/>
    <col min="10470" max="10470" width="7.33203125" customWidth="1"/>
    <col min="10471" max="10471" width="8.44140625" customWidth="1"/>
    <col min="10472" max="10472" width="10.6640625" customWidth="1"/>
    <col min="10473" max="10473" width="34.44140625" customWidth="1"/>
    <col min="10714" max="10714" width="25.77734375" customWidth="1"/>
    <col min="10715" max="10715" width="11.77734375" customWidth="1"/>
    <col min="10716" max="10716" width="12.109375" customWidth="1"/>
    <col min="10717" max="10717" width="11.109375" customWidth="1"/>
    <col min="10718" max="10719" width="8.21875" customWidth="1"/>
    <col min="10720" max="10720" width="22.109375" customWidth="1"/>
    <col min="10721" max="10721" width="8.21875" customWidth="1"/>
    <col min="10722" max="10722" width="12.88671875" customWidth="1"/>
    <col min="10723" max="10723" width="10.21875" customWidth="1"/>
    <col min="10724" max="10724" width="8.21875" customWidth="1"/>
    <col min="10725" max="10725" width="16.5546875" customWidth="1"/>
    <col min="10726" max="10726" width="7.33203125" customWidth="1"/>
    <col min="10727" max="10727" width="8.44140625" customWidth="1"/>
    <col min="10728" max="10728" width="10.6640625" customWidth="1"/>
    <col min="10729" max="10729" width="34.44140625" customWidth="1"/>
    <col min="10970" max="10970" width="25.77734375" customWidth="1"/>
    <col min="10971" max="10971" width="11.77734375" customWidth="1"/>
    <col min="10972" max="10972" width="12.109375" customWidth="1"/>
    <col min="10973" max="10973" width="11.109375" customWidth="1"/>
    <col min="10974" max="10975" width="8.21875" customWidth="1"/>
    <col min="10976" max="10976" width="22.109375" customWidth="1"/>
    <col min="10977" max="10977" width="8.21875" customWidth="1"/>
    <col min="10978" max="10978" width="12.88671875" customWidth="1"/>
    <col min="10979" max="10979" width="10.21875" customWidth="1"/>
    <col min="10980" max="10980" width="8.21875" customWidth="1"/>
    <col min="10981" max="10981" width="16.5546875" customWidth="1"/>
    <col min="10982" max="10982" width="7.33203125" customWidth="1"/>
    <col min="10983" max="10983" width="8.44140625" customWidth="1"/>
    <col min="10984" max="10984" width="10.6640625" customWidth="1"/>
    <col min="10985" max="10985" width="34.44140625" customWidth="1"/>
    <col min="11226" max="11226" width="25.77734375" customWidth="1"/>
    <col min="11227" max="11227" width="11.77734375" customWidth="1"/>
    <col min="11228" max="11228" width="12.109375" customWidth="1"/>
    <col min="11229" max="11229" width="11.109375" customWidth="1"/>
    <col min="11230" max="11231" width="8.21875" customWidth="1"/>
    <col min="11232" max="11232" width="22.109375" customWidth="1"/>
    <col min="11233" max="11233" width="8.21875" customWidth="1"/>
    <col min="11234" max="11234" width="12.88671875" customWidth="1"/>
    <col min="11235" max="11235" width="10.21875" customWidth="1"/>
    <col min="11236" max="11236" width="8.21875" customWidth="1"/>
    <col min="11237" max="11237" width="16.5546875" customWidth="1"/>
    <col min="11238" max="11238" width="7.33203125" customWidth="1"/>
    <col min="11239" max="11239" width="8.44140625" customWidth="1"/>
    <col min="11240" max="11240" width="10.6640625" customWidth="1"/>
    <col min="11241" max="11241" width="34.44140625" customWidth="1"/>
    <col min="11482" max="11482" width="25.77734375" customWidth="1"/>
    <col min="11483" max="11483" width="11.77734375" customWidth="1"/>
    <col min="11484" max="11484" width="12.109375" customWidth="1"/>
    <col min="11485" max="11485" width="11.109375" customWidth="1"/>
    <col min="11486" max="11487" width="8.21875" customWidth="1"/>
    <col min="11488" max="11488" width="22.109375" customWidth="1"/>
    <col min="11489" max="11489" width="8.21875" customWidth="1"/>
    <col min="11490" max="11490" width="12.88671875" customWidth="1"/>
    <col min="11491" max="11491" width="10.21875" customWidth="1"/>
    <col min="11492" max="11492" width="8.21875" customWidth="1"/>
    <col min="11493" max="11493" width="16.5546875" customWidth="1"/>
    <col min="11494" max="11494" width="7.33203125" customWidth="1"/>
    <col min="11495" max="11495" width="8.44140625" customWidth="1"/>
    <col min="11496" max="11496" width="10.6640625" customWidth="1"/>
    <col min="11497" max="11497" width="34.44140625" customWidth="1"/>
    <col min="11738" max="11738" width="25.77734375" customWidth="1"/>
    <col min="11739" max="11739" width="11.77734375" customWidth="1"/>
    <col min="11740" max="11740" width="12.109375" customWidth="1"/>
    <col min="11741" max="11741" width="11.109375" customWidth="1"/>
    <col min="11742" max="11743" width="8.21875" customWidth="1"/>
    <col min="11744" max="11744" width="22.109375" customWidth="1"/>
    <col min="11745" max="11745" width="8.21875" customWidth="1"/>
    <col min="11746" max="11746" width="12.88671875" customWidth="1"/>
    <col min="11747" max="11747" width="10.21875" customWidth="1"/>
    <col min="11748" max="11748" width="8.21875" customWidth="1"/>
    <col min="11749" max="11749" width="16.5546875" customWidth="1"/>
    <col min="11750" max="11750" width="7.33203125" customWidth="1"/>
    <col min="11751" max="11751" width="8.44140625" customWidth="1"/>
    <col min="11752" max="11752" width="10.6640625" customWidth="1"/>
    <col min="11753" max="11753" width="34.44140625" customWidth="1"/>
    <col min="11994" max="11994" width="25.77734375" customWidth="1"/>
    <col min="11995" max="11995" width="11.77734375" customWidth="1"/>
    <col min="11996" max="11996" width="12.109375" customWidth="1"/>
    <col min="11997" max="11997" width="11.109375" customWidth="1"/>
    <col min="11998" max="11999" width="8.21875" customWidth="1"/>
    <col min="12000" max="12000" width="22.109375" customWidth="1"/>
    <col min="12001" max="12001" width="8.21875" customWidth="1"/>
    <col min="12002" max="12002" width="12.88671875" customWidth="1"/>
    <col min="12003" max="12003" width="10.21875" customWidth="1"/>
    <col min="12004" max="12004" width="8.21875" customWidth="1"/>
    <col min="12005" max="12005" width="16.5546875" customWidth="1"/>
    <col min="12006" max="12006" width="7.33203125" customWidth="1"/>
    <col min="12007" max="12007" width="8.44140625" customWidth="1"/>
    <col min="12008" max="12008" width="10.6640625" customWidth="1"/>
    <col min="12009" max="12009" width="34.44140625" customWidth="1"/>
    <col min="12250" max="12250" width="25.77734375" customWidth="1"/>
    <col min="12251" max="12251" width="11.77734375" customWidth="1"/>
    <col min="12252" max="12252" width="12.109375" customWidth="1"/>
    <col min="12253" max="12253" width="11.109375" customWidth="1"/>
    <col min="12254" max="12255" width="8.21875" customWidth="1"/>
    <col min="12256" max="12256" width="22.109375" customWidth="1"/>
    <col min="12257" max="12257" width="8.21875" customWidth="1"/>
    <col min="12258" max="12258" width="12.88671875" customWidth="1"/>
    <col min="12259" max="12259" width="10.21875" customWidth="1"/>
    <col min="12260" max="12260" width="8.21875" customWidth="1"/>
    <col min="12261" max="12261" width="16.5546875" customWidth="1"/>
    <col min="12262" max="12262" width="7.33203125" customWidth="1"/>
    <col min="12263" max="12263" width="8.44140625" customWidth="1"/>
    <col min="12264" max="12264" width="10.6640625" customWidth="1"/>
    <col min="12265" max="12265" width="34.44140625" customWidth="1"/>
    <col min="12506" max="12506" width="25.77734375" customWidth="1"/>
    <col min="12507" max="12507" width="11.77734375" customWidth="1"/>
    <col min="12508" max="12508" width="12.109375" customWidth="1"/>
    <col min="12509" max="12509" width="11.109375" customWidth="1"/>
    <col min="12510" max="12511" width="8.21875" customWidth="1"/>
    <col min="12512" max="12512" width="22.109375" customWidth="1"/>
    <col min="12513" max="12513" width="8.21875" customWidth="1"/>
    <col min="12514" max="12514" width="12.88671875" customWidth="1"/>
    <col min="12515" max="12515" width="10.21875" customWidth="1"/>
    <col min="12516" max="12516" width="8.21875" customWidth="1"/>
    <col min="12517" max="12517" width="16.5546875" customWidth="1"/>
    <col min="12518" max="12518" width="7.33203125" customWidth="1"/>
    <col min="12519" max="12519" width="8.44140625" customWidth="1"/>
    <col min="12520" max="12520" width="10.6640625" customWidth="1"/>
    <col min="12521" max="12521" width="34.44140625" customWidth="1"/>
    <col min="12762" max="12762" width="25.77734375" customWidth="1"/>
    <col min="12763" max="12763" width="11.77734375" customWidth="1"/>
    <col min="12764" max="12764" width="12.109375" customWidth="1"/>
    <col min="12765" max="12765" width="11.109375" customWidth="1"/>
    <col min="12766" max="12767" width="8.21875" customWidth="1"/>
    <col min="12768" max="12768" width="22.109375" customWidth="1"/>
    <col min="12769" max="12769" width="8.21875" customWidth="1"/>
    <col min="12770" max="12770" width="12.88671875" customWidth="1"/>
    <col min="12771" max="12771" width="10.21875" customWidth="1"/>
    <col min="12772" max="12772" width="8.21875" customWidth="1"/>
    <col min="12773" max="12773" width="16.5546875" customWidth="1"/>
    <col min="12774" max="12774" width="7.33203125" customWidth="1"/>
    <col min="12775" max="12775" width="8.44140625" customWidth="1"/>
    <col min="12776" max="12776" width="10.6640625" customWidth="1"/>
    <col min="12777" max="12777" width="34.44140625" customWidth="1"/>
    <col min="13018" max="13018" width="25.77734375" customWidth="1"/>
    <col min="13019" max="13019" width="11.77734375" customWidth="1"/>
    <col min="13020" max="13020" width="12.109375" customWidth="1"/>
    <col min="13021" max="13021" width="11.109375" customWidth="1"/>
    <col min="13022" max="13023" width="8.21875" customWidth="1"/>
    <col min="13024" max="13024" width="22.109375" customWidth="1"/>
    <col min="13025" max="13025" width="8.21875" customWidth="1"/>
    <col min="13026" max="13026" width="12.88671875" customWidth="1"/>
    <col min="13027" max="13027" width="10.21875" customWidth="1"/>
    <col min="13028" max="13028" width="8.21875" customWidth="1"/>
    <col min="13029" max="13029" width="16.5546875" customWidth="1"/>
    <col min="13030" max="13030" width="7.33203125" customWidth="1"/>
    <col min="13031" max="13031" width="8.44140625" customWidth="1"/>
    <col min="13032" max="13032" width="10.6640625" customWidth="1"/>
    <col min="13033" max="13033" width="34.44140625" customWidth="1"/>
    <col min="13274" max="13274" width="25.77734375" customWidth="1"/>
    <col min="13275" max="13275" width="11.77734375" customWidth="1"/>
    <col min="13276" max="13276" width="12.109375" customWidth="1"/>
    <col min="13277" max="13277" width="11.109375" customWidth="1"/>
    <col min="13278" max="13279" width="8.21875" customWidth="1"/>
    <col min="13280" max="13280" width="22.109375" customWidth="1"/>
    <col min="13281" max="13281" width="8.21875" customWidth="1"/>
    <col min="13282" max="13282" width="12.88671875" customWidth="1"/>
    <col min="13283" max="13283" width="10.21875" customWidth="1"/>
    <col min="13284" max="13284" width="8.21875" customWidth="1"/>
    <col min="13285" max="13285" width="16.5546875" customWidth="1"/>
    <col min="13286" max="13286" width="7.33203125" customWidth="1"/>
    <col min="13287" max="13287" width="8.44140625" customWidth="1"/>
    <col min="13288" max="13288" width="10.6640625" customWidth="1"/>
    <col min="13289" max="13289" width="34.44140625" customWidth="1"/>
    <col min="13530" max="13530" width="25.77734375" customWidth="1"/>
    <col min="13531" max="13531" width="11.77734375" customWidth="1"/>
    <col min="13532" max="13532" width="12.109375" customWidth="1"/>
    <col min="13533" max="13533" width="11.109375" customWidth="1"/>
    <col min="13534" max="13535" width="8.21875" customWidth="1"/>
    <col min="13536" max="13536" width="22.109375" customWidth="1"/>
    <col min="13537" max="13537" width="8.21875" customWidth="1"/>
    <col min="13538" max="13538" width="12.88671875" customWidth="1"/>
    <col min="13539" max="13539" width="10.21875" customWidth="1"/>
    <col min="13540" max="13540" width="8.21875" customWidth="1"/>
    <col min="13541" max="13541" width="16.5546875" customWidth="1"/>
    <col min="13542" max="13542" width="7.33203125" customWidth="1"/>
    <col min="13543" max="13543" width="8.44140625" customWidth="1"/>
    <col min="13544" max="13544" width="10.6640625" customWidth="1"/>
    <col min="13545" max="13545" width="34.44140625" customWidth="1"/>
    <col min="13786" max="13786" width="25.77734375" customWidth="1"/>
    <col min="13787" max="13787" width="11.77734375" customWidth="1"/>
    <col min="13788" max="13788" width="12.109375" customWidth="1"/>
    <col min="13789" max="13789" width="11.109375" customWidth="1"/>
    <col min="13790" max="13791" width="8.21875" customWidth="1"/>
    <col min="13792" max="13792" width="22.109375" customWidth="1"/>
    <col min="13793" max="13793" width="8.21875" customWidth="1"/>
    <col min="13794" max="13794" width="12.88671875" customWidth="1"/>
    <col min="13795" max="13795" width="10.21875" customWidth="1"/>
    <col min="13796" max="13796" width="8.21875" customWidth="1"/>
    <col min="13797" max="13797" width="16.5546875" customWidth="1"/>
    <col min="13798" max="13798" width="7.33203125" customWidth="1"/>
    <col min="13799" max="13799" width="8.44140625" customWidth="1"/>
    <col min="13800" max="13800" width="10.6640625" customWidth="1"/>
    <col min="13801" max="13801" width="34.44140625" customWidth="1"/>
    <col min="14042" max="14042" width="25.77734375" customWidth="1"/>
    <col min="14043" max="14043" width="11.77734375" customWidth="1"/>
    <col min="14044" max="14044" width="12.109375" customWidth="1"/>
    <col min="14045" max="14045" width="11.109375" customWidth="1"/>
    <col min="14046" max="14047" width="8.21875" customWidth="1"/>
    <col min="14048" max="14048" width="22.109375" customWidth="1"/>
    <col min="14049" max="14049" width="8.21875" customWidth="1"/>
    <col min="14050" max="14050" width="12.88671875" customWidth="1"/>
    <col min="14051" max="14051" width="10.21875" customWidth="1"/>
    <col min="14052" max="14052" width="8.21875" customWidth="1"/>
    <col min="14053" max="14053" width="16.5546875" customWidth="1"/>
    <col min="14054" max="14054" width="7.33203125" customWidth="1"/>
    <col min="14055" max="14055" width="8.44140625" customWidth="1"/>
    <col min="14056" max="14056" width="10.6640625" customWidth="1"/>
    <col min="14057" max="14057" width="34.44140625" customWidth="1"/>
    <col min="14298" max="14298" width="25.77734375" customWidth="1"/>
    <col min="14299" max="14299" width="11.77734375" customWidth="1"/>
    <col min="14300" max="14300" width="12.109375" customWidth="1"/>
    <col min="14301" max="14301" width="11.109375" customWidth="1"/>
    <col min="14302" max="14303" width="8.21875" customWidth="1"/>
    <col min="14304" max="14304" width="22.109375" customWidth="1"/>
    <col min="14305" max="14305" width="8.21875" customWidth="1"/>
    <col min="14306" max="14306" width="12.88671875" customWidth="1"/>
    <col min="14307" max="14307" width="10.21875" customWidth="1"/>
    <col min="14308" max="14308" width="8.21875" customWidth="1"/>
    <col min="14309" max="14309" width="16.5546875" customWidth="1"/>
    <col min="14310" max="14310" width="7.33203125" customWidth="1"/>
    <col min="14311" max="14311" width="8.44140625" customWidth="1"/>
    <col min="14312" max="14312" width="10.6640625" customWidth="1"/>
    <col min="14313" max="14313" width="34.44140625" customWidth="1"/>
    <col min="14554" max="14554" width="25.77734375" customWidth="1"/>
    <col min="14555" max="14555" width="11.77734375" customWidth="1"/>
    <col min="14556" max="14556" width="12.109375" customWidth="1"/>
    <col min="14557" max="14557" width="11.109375" customWidth="1"/>
    <col min="14558" max="14559" width="8.21875" customWidth="1"/>
    <col min="14560" max="14560" width="22.109375" customWidth="1"/>
    <col min="14561" max="14561" width="8.21875" customWidth="1"/>
    <col min="14562" max="14562" width="12.88671875" customWidth="1"/>
    <col min="14563" max="14563" width="10.21875" customWidth="1"/>
    <col min="14564" max="14564" width="8.21875" customWidth="1"/>
    <col min="14565" max="14565" width="16.5546875" customWidth="1"/>
    <col min="14566" max="14566" width="7.33203125" customWidth="1"/>
    <col min="14567" max="14567" width="8.44140625" customWidth="1"/>
    <col min="14568" max="14568" width="10.6640625" customWidth="1"/>
    <col min="14569" max="14569" width="34.44140625" customWidth="1"/>
    <col min="14810" max="14810" width="25.77734375" customWidth="1"/>
    <col min="14811" max="14811" width="11.77734375" customWidth="1"/>
    <col min="14812" max="14812" width="12.109375" customWidth="1"/>
    <col min="14813" max="14813" width="11.109375" customWidth="1"/>
    <col min="14814" max="14815" width="8.21875" customWidth="1"/>
    <col min="14816" max="14816" width="22.109375" customWidth="1"/>
    <col min="14817" max="14817" width="8.21875" customWidth="1"/>
    <col min="14818" max="14818" width="12.88671875" customWidth="1"/>
    <col min="14819" max="14819" width="10.21875" customWidth="1"/>
    <col min="14820" max="14820" width="8.21875" customWidth="1"/>
    <col min="14821" max="14821" width="16.5546875" customWidth="1"/>
    <col min="14822" max="14822" width="7.33203125" customWidth="1"/>
    <col min="14823" max="14823" width="8.44140625" customWidth="1"/>
    <col min="14824" max="14824" width="10.6640625" customWidth="1"/>
    <col min="14825" max="14825" width="34.44140625" customWidth="1"/>
    <col min="15066" max="15066" width="25.77734375" customWidth="1"/>
    <col min="15067" max="15067" width="11.77734375" customWidth="1"/>
    <col min="15068" max="15068" width="12.109375" customWidth="1"/>
    <col min="15069" max="15069" width="11.109375" customWidth="1"/>
    <col min="15070" max="15071" width="8.21875" customWidth="1"/>
    <col min="15072" max="15072" width="22.109375" customWidth="1"/>
    <col min="15073" max="15073" width="8.21875" customWidth="1"/>
    <col min="15074" max="15074" width="12.88671875" customWidth="1"/>
    <col min="15075" max="15075" width="10.21875" customWidth="1"/>
    <col min="15076" max="15076" width="8.21875" customWidth="1"/>
    <col min="15077" max="15077" width="16.5546875" customWidth="1"/>
    <col min="15078" max="15078" width="7.33203125" customWidth="1"/>
    <col min="15079" max="15079" width="8.44140625" customWidth="1"/>
    <col min="15080" max="15080" width="10.6640625" customWidth="1"/>
    <col min="15081" max="15081" width="34.44140625" customWidth="1"/>
    <col min="15322" max="15322" width="25.77734375" customWidth="1"/>
    <col min="15323" max="15323" width="11.77734375" customWidth="1"/>
    <col min="15324" max="15324" width="12.109375" customWidth="1"/>
    <col min="15325" max="15325" width="11.109375" customWidth="1"/>
    <col min="15326" max="15327" width="8.21875" customWidth="1"/>
    <col min="15328" max="15328" width="22.109375" customWidth="1"/>
    <col min="15329" max="15329" width="8.21875" customWidth="1"/>
    <col min="15330" max="15330" width="12.88671875" customWidth="1"/>
    <col min="15331" max="15331" width="10.21875" customWidth="1"/>
    <col min="15332" max="15332" width="8.21875" customWidth="1"/>
    <col min="15333" max="15333" width="16.5546875" customWidth="1"/>
    <col min="15334" max="15334" width="7.33203125" customWidth="1"/>
    <col min="15335" max="15335" width="8.44140625" customWidth="1"/>
    <col min="15336" max="15336" width="10.6640625" customWidth="1"/>
    <col min="15337" max="15337" width="34.44140625" customWidth="1"/>
    <col min="15578" max="15578" width="25.77734375" customWidth="1"/>
    <col min="15579" max="15579" width="11.77734375" customWidth="1"/>
    <col min="15580" max="15580" width="12.109375" customWidth="1"/>
    <col min="15581" max="15581" width="11.109375" customWidth="1"/>
    <col min="15582" max="15583" width="8.21875" customWidth="1"/>
    <col min="15584" max="15584" width="22.109375" customWidth="1"/>
    <col min="15585" max="15585" width="8.21875" customWidth="1"/>
    <col min="15586" max="15586" width="12.88671875" customWidth="1"/>
    <col min="15587" max="15587" width="10.21875" customWidth="1"/>
    <col min="15588" max="15588" width="8.21875" customWidth="1"/>
    <col min="15589" max="15589" width="16.5546875" customWidth="1"/>
    <col min="15590" max="15590" width="7.33203125" customWidth="1"/>
    <col min="15591" max="15591" width="8.44140625" customWidth="1"/>
    <col min="15592" max="15592" width="10.6640625" customWidth="1"/>
    <col min="15593" max="15593" width="34.44140625" customWidth="1"/>
    <col min="15834" max="15834" width="25.77734375" customWidth="1"/>
    <col min="15835" max="15835" width="11.77734375" customWidth="1"/>
    <col min="15836" max="15836" width="12.109375" customWidth="1"/>
    <col min="15837" max="15837" width="11.109375" customWidth="1"/>
    <col min="15838" max="15839" width="8.21875" customWidth="1"/>
    <col min="15840" max="15840" width="22.109375" customWidth="1"/>
    <col min="15841" max="15841" width="8.21875" customWidth="1"/>
    <col min="15842" max="15842" width="12.88671875" customWidth="1"/>
    <col min="15843" max="15843" width="10.21875" customWidth="1"/>
    <col min="15844" max="15844" width="8.21875" customWidth="1"/>
    <col min="15845" max="15845" width="16.5546875" customWidth="1"/>
    <col min="15846" max="15846" width="7.33203125" customWidth="1"/>
    <col min="15847" max="15847" width="8.44140625" customWidth="1"/>
    <col min="15848" max="15848" width="10.6640625" customWidth="1"/>
    <col min="15849" max="15849" width="34.44140625" customWidth="1"/>
    <col min="16090" max="16090" width="25.77734375" customWidth="1"/>
    <col min="16091" max="16091" width="11.77734375" customWidth="1"/>
    <col min="16092" max="16092" width="12.109375" customWidth="1"/>
    <col min="16093" max="16093" width="11.109375" customWidth="1"/>
    <col min="16094" max="16095" width="8.21875" customWidth="1"/>
    <col min="16096" max="16096" width="22.109375" customWidth="1"/>
    <col min="16097" max="16097" width="8.21875" customWidth="1"/>
    <col min="16098" max="16098" width="12.88671875" customWidth="1"/>
    <col min="16099" max="16099" width="10.21875" customWidth="1"/>
    <col min="16100" max="16100" width="8.21875" customWidth="1"/>
    <col min="16101" max="16101" width="16.5546875" customWidth="1"/>
    <col min="16102" max="16102" width="7.33203125" customWidth="1"/>
    <col min="16103" max="16103" width="8.44140625" customWidth="1"/>
    <col min="16104" max="16104" width="10.6640625" customWidth="1"/>
    <col min="16105" max="16105" width="34.44140625" customWidth="1"/>
  </cols>
  <sheetData>
    <row r="1" spans="1:5" ht="18.600000000000001" thickTop="1" thickBot="1" x14ac:dyDescent="0.35">
      <c r="A1" s="44" t="s">
        <v>110</v>
      </c>
    </row>
    <row r="2" spans="1:5" ht="15.6" thickTop="1" x14ac:dyDescent="0.25"/>
    <row r="5" spans="1:5" x14ac:dyDescent="0.25">
      <c r="A5" s="31"/>
      <c r="B5" s="3"/>
      <c r="C5" s="4"/>
    </row>
    <row r="6" spans="1:5" x14ac:dyDescent="0.25">
      <c r="A6" s="26" t="s">
        <v>67</v>
      </c>
      <c r="B6" s="27"/>
      <c r="C6" s="28"/>
    </row>
    <row r="7" spans="1:5" ht="12.75" customHeight="1" x14ac:dyDescent="0.25">
      <c r="A7" s="5"/>
      <c r="B7" s="6"/>
      <c r="C7" s="7"/>
    </row>
    <row r="8" spans="1:5" ht="12.75" customHeight="1" x14ac:dyDescent="0.25">
      <c r="A8" s="32"/>
      <c r="B8" s="8" t="s">
        <v>68</v>
      </c>
      <c r="C8" s="9" t="s">
        <v>69</v>
      </c>
      <c r="E8" s="4"/>
    </row>
    <row r="9" spans="1:5" ht="12.75" customHeight="1" x14ac:dyDescent="0.25">
      <c r="A9" s="32"/>
      <c r="B9" s="11"/>
      <c r="C9" s="10"/>
      <c r="E9" s="4"/>
    </row>
    <row r="10" spans="1:5" ht="12.75" customHeight="1" x14ac:dyDescent="0.25">
      <c r="A10" s="32" t="s">
        <v>78</v>
      </c>
      <c r="B10" s="12">
        <f>VLOOKUP($A$1,Dropdown!$A$1:$V$54,'Col Ref'!B3,FALSE)</f>
        <v>38349</v>
      </c>
      <c r="C10" s="13">
        <f>VLOOKUP($A$1,Dropdown!$A$1:$V$54,'Col Ref'!C3,FALSE)</f>
        <v>229</v>
      </c>
    </row>
    <row r="11" spans="1:5" ht="12.75" customHeight="1" x14ac:dyDescent="0.25">
      <c r="A11" s="32" t="s">
        <v>79</v>
      </c>
      <c r="B11" s="12">
        <f>VLOOKUP($A$1,Dropdown!$A$1:$V$54,'Col Ref'!B4,FALSE)</f>
        <v>1072</v>
      </c>
      <c r="C11" s="13">
        <f>VLOOKUP($A$1,Dropdown!$A$1:$V$54,'Col Ref'!C4,FALSE)</f>
        <v>60</v>
      </c>
      <c r="D11" s="35"/>
      <c r="E11" s="36"/>
    </row>
    <row r="12" spans="1:5" ht="12.75" customHeight="1" x14ac:dyDescent="0.25">
      <c r="A12" s="14"/>
      <c r="B12" s="12"/>
      <c r="C12" s="13"/>
      <c r="D12" s="35"/>
      <c r="E12" s="36"/>
    </row>
    <row r="13" spans="1:5" ht="12.75" customHeight="1" x14ac:dyDescent="0.25">
      <c r="A13" s="32" t="s">
        <v>102</v>
      </c>
      <c r="B13" s="12">
        <f>VLOOKUP($A$1,Dropdown!$A$1:$V$54,'Col Ref'!B6,FALSE)</f>
        <v>2480</v>
      </c>
      <c r="C13" s="13">
        <f>VLOOKUP($A$1,Dropdown!$A$1:$Z$54,'Col Ref'!C6,FALSE)</f>
        <v>2752</v>
      </c>
      <c r="D13" s="35"/>
      <c r="E13" s="36"/>
    </row>
    <row r="14" spans="1:5" ht="12.75" customHeight="1" x14ac:dyDescent="0.25">
      <c r="A14" s="32" t="s">
        <v>103</v>
      </c>
      <c r="B14" s="12">
        <f>VLOOKUP($A$1,Dropdown!$A$1:$V$54,'Col Ref'!B7,FALSE)</f>
        <v>152</v>
      </c>
      <c r="C14" s="13">
        <f>VLOOKUP($A$1,Dropdown!$A$1:$Z$54,'Col Ref'!C7,FALSE)</f>
        <v>611</v>
      </c>
      <c r="D14" s="35"/>
      <c r="E14" s="36"/>
    </row>
    <row r="15" spans="1:5" ht="12.75" customHeight="1" x14ac:dyDescent="0.25">
      <c r="A15" s="33"/>
      <c r="B15" s="15"/>
      <c r="C15" s="16"/>
    </row>
    <row r="17" spans="1:5" x14ac:dyDescent="0.25">
      <c r="A17" s="26" t="s">
        <v>80</v>
      </c>
      <c r="B17" s="29"/>
      <c r="C17" s="29"/>
      <c r="D17" s="29"/>
      <c r="E17" s="30"/>
    </row>
    <row r="18" spans="1:5" x14ac:dyDescent="0.25">
      <c r="A18" s="5"/>
      <c r="B18" s="17"/>
      <c r="C18" s="17"/>
      <c r="D18" s="17"/>
      <c r="E18" s="18"/>
    </row>
    <row r="19" spans="1:5" s="1" customFormat="1" ht="26.45" x14ac:dyDescent="0.25">
      <c r="A19" s="34"/>
      <c r="B19" s="19" t="s">
        <v>68</v>
      </c>
      <c r="C19" s="19" t="s">
        <v>70</v>
      </c>
      <c r="D19" s="19" t="s">
        <v>71</v>
      </c>
      <c r="E19" s="20" t="s">
        <v>72</v>
      </c>
    </row>
    <row r="20" spans="1:5" s="1" customFormat="1" x14ac:dyDescent="0.25">
      <c r="A20" s="34"/>
      <c r="B20" s="21"/>
      <c r="C20" s="21"/>
      <c r="D20" s="21"/>
      <c r="E20" s="22"/>
    </row>
    <row r="21" spans="1:5" x14ac:dyDescent="0.25">
      <c r="A21" s="32" t="s">
        <v>73</v>
      </c>
      <c r="B21" s="12">
        <f>VLOOKUP($A$1,Dropdown!$A$1:$V$54,'Col Ref'!B11,FALSE)</f>
        <v>21210</v>
      </c>
      <c r="C21" s="12">
        <f>VLOOKUP($A$1,Dropdown!$A$1:$V$54,'Col Ref'!C11,FALSE)</f>
        <v>5564</v>
      </c>
      <c r="D21" s="12">
        <f>VLOOKUP($A$1,Dropdown!$A$1:$V$54,'Col Ref'!D11,FALSE)</f>
        <v>8147</v>
      </c>
      <c r="E21" s="13">
        <f t="shared" ref="E21" si="0">SUM(B21:D21)</f>
        <v>34921</v>
      </c>
    </row>
    <row r="22" spans="1:5" x14ac:dyDescent="0.25">
      <c r="A22" s="32" t="s">
        <v>74</v>
      </c>
      <c r="B22" s="12">
        <f>VLOOKUP($A$1,Dropdown!$A$1:$V$54,'Col Ref'!B12,FALSE)</f>
        <v>348</v>
      </c>
      <c r="C22" s="12">
        <f>VLOOKUP($A$1,Dropdown!$A$1:$V$54,'Col Ref'!C12,FALSE)</f>
        <v>298</v>
      </c>
      <c r="D22" s="12">
        <f>VLOOKUP($A$1,Dropdown!$A$1:$V$54,'Col Ref'!D12,FALSE)</f>
        <v>285</v>
      </c>
      <c r="E22" s="13">
        <f t="shared" ref="E22:E23" si="1">SUM(B22:D22)</f>
        <v>931</v>
      </c>
    </row>
    <row r="23" spans="1:5" x14ac:dyDescent="0.25">
      <c r="A23" s="32" t="s">
        <v>75</v>
      </c>
      <c r="B23" s="12">
        <f>VLOOKUP($A$1,Dropdown!$A$1:$V$54,'Col Ref'!B13,FALSE)</f>
        <v>75</v>
      </c>
      <c r="C23" s="12">
        <f>VLOOKUP($A$1,Dropdown!$A$1:$V$54,'Col Ref'!C13,FALSE)</f>
        <v>162</v>
      </c>
      <c r="D23" s="12">
        <f>VLOOKUP($A$1,Dropdown!$A$1:$V$54,'Col Ref'!D13,FALSE)</f>
        <v>326</v>
      </c>
      <c r="E23" s="13">
        <f t="shared" si="1"/>
        <v>563</v>
      </c>
    </row>
    <row r="24" spans="1:5" x14ac:dyDescent="0.25">
      <c r="A24" s="32" t="s">
        <v>76</v>
      </c>
      <c r="B24" s="23" t="s">
        <v>77</v>
      </c>
      <c r="C24" s="12">
        <f>VLOOKUP($A$1,Dropdown!$A$1:$V$54,'Col Ref'!C14,FALSE)</f>
        <v>410</v>
      </c>
      <c r="D24" s="12">
        <f>VLOOKUP($A$1,Dropdown!$A$1:$V$54,'Col Ref'!D14,FALSE)</f>
        <v>1552</v>
      </c>
      <c r="E24" s="13">
        <f t="shared" ref="E24" si="2">SUM(B24:D24)</f>
        <v>1962</v>
      </c>
    </row>
    <row r="25" spans="1:5" x14ac:dyDescent="0.25">
      <c r="A25" s="33"/>
      <c r="B25" s="24"/>
      <c r="C25" s="24"/>
      <c r="D25" s="24"/>
      <c r="E25" s="25"/>
    </row>
    <row r="27" spans="1:5" x14ac:dyDescent="0.25">
      <c r="D27" s="4"/>
      <c r="E27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Dropdown!$A$4:$A$50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3" sqref="F43"/>
    </sheetView>
  </sheetViews>
  <sheetFormatPr defaultColWidth="8.88671875" defaultRowHeight="15.75" x14ac:dyDescent="0.25"/>
  <cols>
    <col min="1" max="1" width="16.21875" style="39" customWidth="1"/>
    <col min="2" max="2" width="10" style="40" bestFit="1" customWidth="1"/>
    <col min="3" max="5" width="9.5546875" style="40" bestFit="1" customWidth="1"/>
    <col min="6" max="6" width="10" style="40" bestFit="1" customWidth="1"/>
    <col min="7" max="7" width="10.77734375" style="40" bestFit="1" customWidth="1"/>
    <col min="8" max="10" width="10.88671875" style="40" bestFit="1" customWidth="1"/>
    <col min="11" max="11" width="9.5546875" style="40" bestFit="1" customWidth="1"/>
    <col min="12" max="12" width="10.77734375" style="40" bestFit="1" customWidth="1"/>
    <col min="13" max="15" width="10.88671875" style="40" bestFit="1" customWidth="1"/>
    <col min="16" max="16" width="10.77734375" style="40" bestFit="1" customWidth="1"/>
    <col min="17" max="17" width="9.5546875" style="40" bestFit="1" customWidth="1"/>
    <col min="18" max="18" width="10.77734375" style="40" bestFit="1" customWidth="1"/>
    <col min="19" max="21" width="10.88671875" style="40" bestFit="1" customWidth="1"/>
    <col min="22" max="22" width="10.77734375" style="40" bestFit="1" customWidth="1"/>
    <col min="23" max="16384" width="8.88671875" style="38"/>
  </cols>
  <sheetData>
    <row r="1" spans="1:25" s="40" customFormat="1" ht="132" x14ac:dyDescent="0.25">
      <c r="A1" s="43"/>
      <c r="B1" s="37" t="s">
        <v>81</v>
      </c>
      <c r="C1" s="37" t="s">
        <v>82</v>
      </c>
      <c r="D1" s="37" t="s">
        <v>83</v>
      </c>
      <c r="E1" s="37" t="s">
        <v>84</v>
      </c>
      <c r="F1" s="37" t="s">
        <v>85</v>
      </c>
      <c r="G1" s="37" t="s">
        <v>86</v>
      </c>
      <c r="H1" s="37" t="s">
        <v>87</v>
      </c>
      <c r="I1" s="37" t="s">
        <v>88</v>
      </c>
      <c r="J1" s="37" t="s">
        <v>89</v>
      </c>
      <c r="K1" s="37" t="s">
        <v>90</v>
      </c>
      <c r="L1" s="37" t="s">
        <v>91</v>
      </c>
      <c r="M1" s="37" t="s">
        <v>92</v>
      </c>
      <c r="N1" s="37" t="s">
        <v>93</v>
      </c>
      <c r="O1" s="37" t="s">
        <v>94</v>
      </c>
      <c r="P1" s="37" t="s">
        <v>95</v>
      </c>
      <c r="Q1" s="37" t="s">
        <v>96</v>
      </c>
      <c r="R1" s="37" t="s">
        <v>97</v>
      </c>
      <c r="S1" s="37" t="s">
        <v>98</v>
      </c>
      <c r="T1" s="37" t="s">
        <v>99</v>
      </c>
      <c r="U1" s="37" t="s">
        <v>100</v>
      </c>
      <c r="V1" s="37" t="s">
        <v>101</v>
      </c>
      <c r="X1" s="50" t="s">
        <v>102</v>
      </c>
      <c r="Y1" s="50" t="s">
        <v>103</v>
      </c>
    </row>
    <row r="2" spans="1:25" ht="15.6" x14ac:dyDescent="0.3">
      <c r="A2" s="39" t="s">
        <v>104</v>
      </c>
      <c r="B2" s="40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40" t="s">
        <v>10</v>
      </c>
      <c r="M2" s="40" t="s">
        <v>11</v>
      </c>
      <c r="N2" s="40" t="s">
        <v>12</v>
      </c>
      <c r="O2" s="40" t="s">
        <v>13</v>
      </c>
      <c r="P2" s="40" t="s">
        <v>14</v>
      </c>
      <c r="Q2" s="40" t="s">
        <v>15</v>
      </c>
      <c r="R2" s="40" t="s">
        <v>16</v>
      </c>
      <c r="S2" s="40" t="s">
        <v>17</v>
      </c>
      <c r="T2" s="40" t="s">
        <v>18</v>
      </c>
      <c r="U2" s="40" t="s">
        <v>19</v>
      </c>
      <c r="V2" s="40" t="s">
        <v>20</v>
      </c>
      <c r="X2" s="51" t="s">
        <v>108</v>
      </c>
      <c r="Y2" s="51" t="s">
        <v>109</v>
      </c>
    </row>
    <row r="3" spans="1:25" s="55" customFormat="1" x14ac:dyDescent="0.25">
      <c r="A3" s="54"/>
      <c r="H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5" s="42" customFormat="1" ht="15.6" x14ac:dyDescent="0.3">
      <c r="A4" s="42" t="s">
        <v>110</v>
      </c>
      <c r="B4" s="53">
        <v>38349</v>
      </c>
      <c r="C4" s="53">
        <v>1072</v>
      </c>
      <c r="D4" s="53">
        <v>229</v>
      </c>
      <c r="E4" s="53">
        <v>60</v>
      </c>
      <c r="F4" s="53">
        <v>21210</v>
      </c>
      <c r="G4" s="53">
        <v>348</v>
      </c>
      <c r="H4" s="53">
        <v>2480</v>
      </c>
      <c r="I4" s="53">
        <v>75</v>
      </c>
      <c r="J4" s="53">
        <v>152</v>
      </c>
      <c r="K4" s="53">
        <v>5564</v>
      </c>
      <c r="L4" s="53">
        <v>298</v>
      </c>
      <c r="M4" s="53">
        <v>660</v>
      </c>
      <c r="N4" s="53">
        <v>162</v>
      </c>
      <c r="O4" s="53">
        <v>182</v>
      </c>
      <c r="P4" s="53">
        <v>410</v>
      </c>
      <c r="Q4" s="53">
        <v>8147</v>
      </c>
      <c r="R4" s="53">
        <v>285</v>
      </c>
      <c r="S4" s="53">
        <v>2092</v>
      </c>
      <c r="T4" s="53">
        <v>326</v>
      </c>
      <c r="U4" s="53">
        <v>429</v>
      </c>
      <c r="V4" s="53">
        <v>1552</v>
      </c>
      <c r="X4" s="52">
        <f t="shared" ref="X4" si="0">M4+S4</f>
        <v>2752</v>
      </c>
      <c r="Y4" s="52">
        <f t="shared" ref="Y4" si="1">O4+U4</f>
        <v>611</v>
      </c>
    </row>
    <row r="5" spans="1:25" ht="15.6" x14ac:dyDescent="0.3">
      <c r="A5" s="39" t="s">
        <v>21</v>
      </c>
      <c r="B5" s="41">
        <v>742</v>
      </c>
      <c r="C5" s="41">
        <v>21</v>
      </c>
      <c r="D5" s="41">
        <v>4</v>
      </c>
      <c r="E5" s="41">
        <v>1</v>
      </c>
      <c r="F5" s="41">
        <v>496</v>
      </c>
      <c r="G5" s="41">
        <v>20</v>
      </c>
      <c r="H5" s="41">
        <v>0</v>
      </c>
      <c r="I5" s="41">
        <v>1</v>
      </c>
      <c r="J5" s="41">
        <v>16</v>
      </c>
      <c r="K5" s="41">
        <v>67</v>
      </c>
      <c r="L5" s="41">
        <v>0</v>
      </c>
      <c r="M5" s="41">
        <v>0</v>
      </c>
      <c r="N5" s="41">
        <v>0</v>
      </c>
      <c r="O5" s="41">
        <v>0</v>
      </c>
      <c r="P5" s="41">
        <v>1</v>
      </c>
      <c r="Q5" s="41">
        <v>153</v>
      </c>
      <c r="R5" s="41">
        <v>0</v>
      </c>
      <c r="S5" s="41">
        <v>0</v>
      </c>
      <c r="T5" s="41">
        <v>0</v>
      </c>
      <c r="U5" s="41">
        <v>0</v>
      </c>
      <c r="V5" s="41">
        <v>4</v>
      </c>
      <c r="X5" s="49">
        <f>M5+S5</f>
        <v>0</v>
      </c>
      <c r="Y5" s="49">
        <f>O5+U5</f>
        <v>0</v>
      </c>
    </row>
    <row r="6" spans="1:25" ht="15.6" x14ac:dyDescent="0.3">
      <c r="A6" s="39" t="s">
        <v>22</v>
      </c>
      <c r="B6" s="41">
        <v>351</v>
      </c>
      <c r="C6" s="41">
        <v>13</v>
      </c>
      <c r="D6" s="41">
        <v>2</v>
      </c>
      <c r="E6" s="41">
        <v>2</v>
      </c>
      <c r="F6" s="41">
        <v>226</v>
      </c>
      <c r="G6" s="41">
        <v>6</v>
      </c>
      <c r="H6" s="41">
        <v>43</v>
      </c>
      <c r="I6" s="41">
        <v>2</v>
      </c>
      <c r="J6" s="41">
        <v>3</v>
      </c>
      <c r="K6" s="41">
        <v>69</v>
      </c>
      <c r="L6" s="41">
        <v>6</v>
      </c>
      <c r="M6" s="41">
        <v>35</v>
      </c>
      <c r="N6" s="41">
        <v>0</v>
      </c>
      <c r="O6" s="41">
        <v>5</v>
      </c>
      <c r="P6" s="41">
        <v>19</v>
      </c>
      <c r="Q6" s="41">
        <v>85</v>
      </c>
      <c r="R6" s="41">
        <v>7</v>
      </c>
      <c r="S6" s="41">
        <v>12</v>
      </c>
      <c r="T6" s="41">
        <v>5</v>
      </c>
      <c r="U6" s="41">
        <v>3</v>
      </c>
      <c r="V6" s="41">
        <v>31</v>
      </c>
      <c r="X6" s="49">
        <f t="shared" ref="X6:X50" si="2">M6+S6</f>
        <v>47</v>
      </c>
      <c r="Y6" s="49">
        <f t="shared" ref="Y6:Y50" si="3">O6+U6</f>
        <v>8</v>
      </c>
    </row>
    <row r="7" spans="1:25" ht="15.6" x14ac:dyDescent="0.3">
      <c r="A7" s="39" t="s">
        <v>23</v>
      </c>
      <c r="B7" s="41">
        <v>444</v>
      </c>
      <c r="C7" s="41">
        <v>15</v>
      </c>
      <c r="D7" s="41">
        <v>2</v>
      </c>
      <c r="E7" s="41">
        <v>0</v>
      </c>
      <c r="F7" s="41">
        <v>285</v>
      </c>
      <c r="G7" s="41">
        <v>0</v>
      </c>
      <c r="H7" s="41">
        <v>66</v>
      </c>
      <c r="I7" s="41">
        <v>0</v>
      </c>
      <c r="J7" s="41">
        <v>1</v>
      </c>
      <c r="K7" s="41">
        <v>109</v>
      </c>
      <c r="L7" s="41">
        <v>1</v>
      </c>
      <c r="M7" s="41">
        <v>21</v>
      </c>
      <c r="N7" s="41">
        <v>2</v>
      </c>
      <c r="O7" s="41">
        <v>0</v>
      </c>
      <c r="P7" s="41">
        <v>4</v>
      </c>
      <c r="Q7" s="41">
        <v>56</v>
      </c>
      <c r="R7" s="41">
        <v>3</v>
      </c>
      <c r="S7" s="41">
        <v>4</v>
      </c>
      <c r="T7" s="41">
        <v>0</v>
      </c>
      <c r="U7" s="41">
        <v>5</v>
      </c>
      <c r="V7" s="41">
        <v>7</v>
      </c>
      <c r="X7" s="49">
        <f t="shared" si="2"/>
        <v>25</v>
      </c>
      <c r="Y7" s="49">
        <f t="shared" si="3"/>
        <v>5</v>
      </c>
    </row>
    <row r="8" spans="1:25" ht="15.6" x14ac:dyDescent="0.3">
      <c r="A8" s="39" t="s">
        <v>24</v>
      </c>
      <c r="B8" s="41">
        <v>342</v>
      </c>
      <c r="C8" s="41">
        <v>19</v>
      </c>
      <c r="D8" s="41">
        <v>1</v>
      </c>
      <c r="E8" s="41">
        <v>0</v>
      </c>
      <c r="F8" s="41">
        <v>276</v>
      </c>
      <c r="G8" s="41">
        <v>0</v>
      </c>
      <c r="H8" s="41">
        <v>49</v>
      </c>
      <c r="I8" s="41">
        <v>6</v>
      </c>
      <c r="J8" s="41">
        <v>1</v>
      </c>
      <c r="K8" s="41">
        <v>52</v>
      </c>
      <c r="L8" s="41">
        <v>0</v>
      </c>
      <c r="M8" s="41">
        <v>7</v>
      </c>
      <c r="N8" s="41">
        <v>1</v>
      </c>
      <c r="O8" s="41">
        <v>0</v>
      </c>
      <c r="P8" s="41">
        <v>3</v>
      </c>
      <c r="Q8" s="41">
        <v>142</v>
      </c>
      <c r="R8" s="41">
        <v>0</v>
      </c>
      <c r="S8" s="41">
        <v>97</v>
      </c>
      <c r="T8" s="41">
        <v>1</v>
      </c>
      <c r="U8" s="41">
        <v>23</v>
      </c>
      <c r="V8" s="41">
        <v>0</v>
      </c>
      <c r="X8" s="49">
        <f t="shared" si="2"/>
        <v>104</v>
      </c>
      <c r="Y8" s="49">
        <f t="shared" si="3"/>
        <v>23</v>
      </c>
    </row>
    <row r="9" spans="1:25" ht="15.6" x14ac:dyDescent="0.3">
      <c r="A9" s="39" t="s">
        <v>25</v>
      </c>
      <c r="B9" s="41">
        <v>728</v>
      </c>
      <c r="C9" s="41">
        <v>22</v>
      </c>
      <c r="D9" s="41">
        <v>1</v>
      </c>
      <c r="E9" s="41">
        <v>1</v>
      </c>
      <c r="F9" s="41">
        <v>331</v>
      </c>
      <c r="G9" s="41">
        <v>5</v>
      </c>
      <c r="H9" s="41">
        <v>57</v>
      </c>
      <c r="I9" s="41">
        <v>1</v>
      </c>
      <c r="J9" s="41">
        <v>2</v>
      </c>
      <c r="K9" s="41">
        <v>148</v>
      </c>
      <c r="L9" s="41">
        <v>18</v>
      </c>
      <c r="M9" s="41">
        <v>2</v>
      </c>
      <c r="N9" s="41">
        <v>23</v>
      </c>
      <c r="O9" s="41">
        <v>5</v>
      </c>
      <c r="P9" s="41">
        <v>14</v>
      </c>
      <c r="Q9" s="41">
        <v>123</v>
      </c>
      <c r="R9" s="41">
        <v>14</v>
      </c>
      <c r="S9" s="41">
        <v>66</v>
      </c>
      <c r="T9" s="41">
        <v>8</v>
      </c>
      <c r="U9" s="41">
        <v>28</v>
      </c>
      <c r="V9" s="41">
        <v>49</v>
      </c>
      <c r="X9" s="49">
        <f t="shared" si="2"/>
        <v>68</v>
      </c>
      <c r="Y9" s="49">
        <f t="shared" si="3"/>
        <v>33</v>
      </c>
    </row>
    <row r="10" spans="1:25" ht="15.6" x14ac:dyDescent="0.3">
      <c r="A10" s="39" t="s">
        <v>26</v>
      </c>
      <c r="B10" s="41">
        <v>596</v>
      </c>
      <c r="C10" s="41">
        <v>15</v>
      </c>
      <c r="D10" s="41">
        <v>0</v>
      </c>
      <c r="E10" s="41">
        <v>0</v>
      </c>
      <c r="F10" s="41">
        <v>314</v>
      </c>
      <c r="G10" s="41">
        <v>9</v>
      </c>
      <c r="H10" s="41">
        <v>55</v>
      </c>
      <c r="I10" s="41">
        <v>3</v>
      </c>
      <c r="J10" s="41">
        <v>3</v>
      </c>
      <c r="K10" s="41">
        <v>98</v>
      </c>
      <c r="L10" s="41">
        <v>9</v>
      </c>
      <c r="M10" s="41">
        <v>11</v>
      </c>
      <c r="N10" s="41">
        <v>11</v>
      </c>
      <c r="O10" s="41">
        <v>10</v>
      </c>
      <c r="P10" s="41">
        <v>22</v>
      </c>
      <c r="Q10" s="41">
        <v>37</v>
      </c>
      <c r="R10" s="41">
        <v>0</v>
      </c>
      <c r="S10" s="41">
        <v>9</v>
      </c>
      <c r="T10" s="41">
        <v>0</v>
      </c>
      <c r="U10" s="41">
        <v>1</v>
      </c>
      <c r="V10" s="41">
        <v>3</v>
      </c>
      <c r="X10" s="49">
        <f t="shared" si="2"/>
        <v>20</v>
      </c>
      <c r="Y10" s="49">
        <f t="shared" si="3"/>
        <v>11</v>
      </c>
    </row>
    <row r="11" spans="1:25" ht="15.6" x14ac:dyDescent="0.3">
      <c r="A11" s="39" t="s">
        <v>27</v>
      </c>
      <c r="B11" s="41">
        <v>636</v>
      </c>
      <c r="C11" s="41">
        <v>9</v>
      </c>
      <c r="D11" s="41">
        <v>7</v>
      </c>
      <c r="E11" s="41">
        <v>1</v>
      </c>
      <c r="F11" s="41">
        <v>280</v>
      </c>
      <c r="G11" s="41">
        <v>0</v>
      </c>
      <c r="H11" s="41">
        <v>29</v>
      </c>
      <c r="I11" s="41">
        <v>1</v>
      </c>
      <c r="J11" s="41">
        <v>2</v>
      </c>
      <c r="K11" s="41">
        <v>85</v>
      </c>
      <c r="L11" s="41">
        <v>0</v>
      </c>
      <c r="M11" s="41">
        <v>13</v>
      </c>
      <c r="N11" s="41">
        <v>0</v>
      </c>
      <c r="O11" s="41">
        <v>1</v>
      </c>
      <c r="P11" s="41">
        <v>2</v>
      </c>
      <c r="Q11" s="41">
        <v>165</v>
      </c>
      <c r="R11" s="41">
        <v>0</v>
      </c>
      <c r="S11" s="41">
        <v>70</v>
      </c>
      <c r="T11" s="41">
        <v>1</v>
      </c>
      <c r="U11" s="41">
        <v>18</v>
      </c>
      <c r="V11" s="41">
        <v>57</v>
      </c>
      <c r="X11" s="49">
        <f t="shared" si="2"/>
        <v>83</v>
      </c>
      <c r="Y11" s="49">
        <f t="shared" si="3"/>
        <v>19</v>
      </c>
    </row>
    <row r="12" spans="1:25" ht="15.6" x14ac:dyDescent="0.3">
      <c r="A12" s="39" t="s">
        <v>28</v>
      </c>
      <c r="B12" s="41">
        <v>868</v>
      </c>
      <c r="C12" s="41">
        <v>17</v>
      </c>
      <c r="D12" s="41">
        <v>20</v>
      </c>
      <c r="E12" s="41">
        <v>0</v>
      </c>
      <c r="F12" s="41">
        <v>533</v>
      </c>
      <c r="G12" s="41">
        <v>0</v>
      </c>
      <c r="H12" s="41">
        <v>43</v>
      </c>
      <c r="I12" s="41">
        <v>0</v>
      </c>
      <c r="J12" s="41">
        <v>14</v>
      </c>
      <c r="K12" s="41">
        <v>99</v>
      </c>
      <c r="L12" s="41">
        <v>0</v>
      </c>
      <c r="M12" s="41">
        <v>26</v>
      </c>
      <c r="N12" s="41">
        <v>0</v>
      </c>
      <c r="O12" s="41">
        <v>24</v>
      </c>
      <c r="P12" s="41">
        <v>16</v>
      </c>
      <c r="Q12" s="41">
        <v>952</v>
      </c>
      <c r="R12" s="41">
        <v>0</v>
      </c>
      <c r="S12" s="41">
        <v>224</v>
      </c>
      <c r="T12" s="41">
        <v>0</v>
      </c>
      <c r="U12" s="41">
        <v>58</v>
      </c>
      <c r="V12" s="41">
        <v>115</v>
      </c>
      <c r="X12" s="49">
        <f t="shared" si="2"/>
        <v>250</v>
      </c>
      <c r="Y12" s="49">
        <f t="shared" si="3"/>
        <v>82</v>
      </c>
    </row>
    <row r="13" spans="1:25" ht="15.6" x14ac:dyDescent="0.3">
      <c r="A13" s="39" t="s">
        <v>29</v>
      </c>
      <c r="B13" s="41">
        <v>393</v>
      </c>
      <c r="C13" s="41">
        <v>7</v>
      </c>
      <c r="D13" s="41">
        <v>4</v>
      </c>
      <c r="E13" s="41">
        <v>1</v>
      </c>
      <c r="F13" s="41">
        <v>247</v>
      </c>
      <c r="G13" s="41">
        <v>0</v>
      </c>
      <c r="H13" s="41">
        <v>30</v>
      </c>
      <c r="I13" s="41">
        <v>1</v>
      </c>
      <c r="J13" s="41">
        <v>3</v>
      </c>
      <c r="K13" s="41">
        <v>22</v>
      </c>
      <c r="L13" s="41">
        <v>0</v>
      </c>
      <c r="M13" s="41">
        <v>0</v>
      </c>
      <c r="N13" s="41">
        <v>3</v>
      </c>
      <c r="O13" s="41">
        <v>0</v>
      </c>
      <c r="P13" s="41">
        <v>5</v>
      </c>
      <c r="Q13" s="41">
        <v>252</v>
      </c>
      <c r="R13" s="41">
        <v>0</v>
      </c>
      <c r="S13" s="41">
        <v>64</v>
      </c>
      <c r="T13" s="41">
        <v>3</v>
      </c>
      <c r="U13" s="41">
        <v>18</v>
      </c>
      <c r="V13" s="41">
        <v>23</v>
      </c>
      <c r="X13" s="49">
        <f t="shared" si="2"/>
        <v>64</v>
      </c>
      <c r="Y13" s="49">
        <f t="shared" si="3"/>
        <v>18</v>
      </c>
    </row>
    <row r="14" spans="1:25" ht="15.6" x14ac:dyDescent="0.3">
      <c r="A14" s="39" t="s">
        <v>30</v>
      </c>
      <c r="B14" s="41">
        <v>529</v>
      </c>
      <c r="C14" s="41">
        <v>5</v>
      </c>
      <c r="D14" s="41">
        <v>1</v>
      </c>
      <c r="E14" s="41">
        <v>0</v>
      </c>
      <c r="F14" s="41">
        <v>264</v>
      </c>
      <c r="G14" s="41">
        <v>0</v>
      </c>
      <c r="H14" s="41">
        <v>23</v>
      </c>
      <c r="I14" s="41">
        <v>2</v>
      </c>
      <c r="J14" s="41">
        <v>1</v>
      </c>
      <c r="K14" s="41">
        <v>80</v>
      </c>
      <c r="L14" s="41">
        <v>1</v>
      </c>
      <c r="M14" s="41">
        <v>1</v>
      </c>
      <c r="N14" s="41">
        <v>3</v>
      </c>
      <c r="O14" s="41">
        <v>1</v>
      </c>
      <c r="P14" s="41">
        <v>4</v>
      </c>
      <c r="Q14" s="41">
        <v>115</v>
      </c>
      <c r="R14" s="41">
        <v>7</v>
      </c>
      <c r="S14" s="41">
        <v>28</v>
      </c>
      <c r="T14" s="41">
        <v>12</v>
      </c>
      <c r="U14" s="41">
        <v>13</v>
      </c>
      <c r="V14" s="41">
        <v>43</v>
      </c>
      <c r="X14" s="49">
        <f t="shared" si="2"/>
        <v>29</v>
      </c>
      <c r="Y14" s="49">
        <f t="shared" si="3"/>
        <v>14</v>
      </c>
    </row>
    <row r="15" spans="1:25" ht="15.6" x14ac:dyDescent="0.3">
      <c r="A15" s="39" t="s">
        <v>31</v>
      </c>
      <c r="B15" s="41">
        <v>547</v>
      </c>
      <c r="C15" s="41">
        <v>11</v>
      </c>
      <c r="D15" s="41">
        <v>6</v>
      </c>
      <c r="E15" s="41">
        <v>1</v>
      </c>
      <c r="F15" s="41">
        <v>329</v>
      </c>
      <c r="G15" s="41">
        <v>3</v>
      </c>
      <c r="H15" s="41">
        <v>44</v>
      </c>
      <c r="I15" s="41">
        <v>1</v>
      </c>
      <c r="J15" s="41">
        <v>0</v>
      </c>
      <c r="K15" s="41">
        <v>65</v>
      </c>
      <c r="L15" s="41">
        <v>7</v>
      </c>
      <c r="M15" s="41">
        <v>4</v>
      </c>
      <c r="N15" s="41">
        <v>1</v>
      </c>
      <c r="O15" s="41">
        <v>1</v>
      </c>
      <c r="P15" s="41">
        <v>13</v>
      </c>
      <c r="Q15" s="41">
        <v>157</v>
      </c>
      <c r="R15" s="41">
        <v>8</v>
      </c>
      <c r="S15" s="41">
        <v>46</v>
      </c>
      <c r="T15" s="41">
        <v>2</v>
      </c>
      <c r="U15" s="41">
        <v>12</v>
      </c>
      <c r="V15" s="41">
        <v>44</v>
      </c>
      <c r="X15" s="49">
        <f t="shared" si="2"/>
        <v>50</v>
      </c>
      <c r="Y15" s="49">
        <f t="shared" si="3"/>
        <v>13</v>
      </c>
    </row>
    <row r="16" spans="1:25" ht="15.6" x14ac:dyDescent="0.3">
      <c r="A16" s="39" t="s">
        <v>32</v>
      </c>
      <c r="B16" s="41">
        <v>1063</v>
      </c>
      <c r="C16" s="41">
        <v>25</v>
      </c>
      <c r="D16" s="41">
        <v>4</v>
      </c>
      <c r="E16" s="41">
        <v>1</v>
      </c>
      <c r="F16" s="41">
        <v>720</v>
      </c>
      <c r="G16" s="41">
        <v>12</v>
      </c>
      <c r="H16" s="41">
        <v>0</v>
      </c>
      <c r="I16" s="41">
        <v>0</v>
      </c>
      <c r="J16" s="41">
        <v>2</v>
      </c>
      <c r="K16" s="41">
        <v>273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273</v>
      </c>
      <c r="R16" s="41">
        <v>0</v>
      </c>
      <c r="S16" s="41">
        <v>0</v>
      </c>
      <c r="T16" s="41">
        <v>0</v>
      </c>
      <c r="U16" s="41">
        <v>0</v>
      </c>
      <c r="V16" s="41">
        <v>66</v>
      </c>
      <c r="X16" s="49">
        <f t="shared" si="2"/>
        <v>0</v>
      </c>
      <c r="Y16" s="49">
        <f t="shared" si="3"/>
        <v>0</v>
      </c>
    </row>
    <row r="17" spans="1:25" ht="15.6" x14ac:dyDescent="0.3">
      <c r="A17" s="39" t="s">
        <v>33</v>
      </c>
      <c r="B17" s="41">
        <v>2514</v>
      </c>
      <c r="C17" s="41">
        <v>71</v>
      </c>
      <c r="D17" s="41">
        <v>1</v>
      </c>
      <c r="E17" s="41">
        <v>0</v>
      </c>
      <c r="F17" s="41">
        <v>1143</v>
      </c>
      <c r="G17" s="41">
        <v>117</v>
      </c>
      <c r="H17" s="41">
        <v>0</v>
      </c>
      <c r="I17" s="41">
        <v>3</v>
      </c>
      <c r="J17" s="41">
        <v>4</v>
      </c>
      <c r="K17" s="41">
        <v>340</v>
      </c>
      <c r="L17" s="41">
        <v>47</v>
      </c>
      <c r="M17" s="41">
        <v>5</v>
      </c>
      <c r="N17" s="41">
        <v>2</v>
      </c>
      <c r="O17" s="41">
        <v>2</v>
      </c>
      <c r="P17" s="41">
        <v>8</v>
      </c>
      <c r="Q17" s="41">
        <v>18</v>
      </c>
      <c r="R17" s="41">
        <v>0</v>
      </c>
      <c r="S17" s="41">
        <v>0</v>
      </c>
      <c r="T17" s="41">
        <v>5</v>
      </c>
      <c r="U17" s="41">
        <v>0</v>
      </c>
      <c r="V17" s="41">
        <v>6</v>
      </c>
      <c r="X17" s="49">
        <f t="shared" si="2"/>
        <v>5</v>
      </c>
      <c r="Y17" s="49">
        <f t="shared" si="3"/>
        <v>2</v>
      </c>
    </row>
    <row r="18" spans="1:25" ht="15.6" x14ac:dyDescent="0.3">
      <c r="A18" s="39" t="s">
        <v>34</v>
      </c>
      <c r="B18" s="41">
        <v>878</v>
      </c>
      <c r="C18" s="41">
        <v>22</v>
      </c>
      <c r="D18" s="41">
        <v>7</v>
      </c>
      <c r="E18" s="41">
        <v>0</v>
      </c>
      <c r="F18" s="41">
        <v>581</v>
      </c>
      <c r="G18" s="41">
        <v>0</v>
      </c>
      <c r="H18" s="41">
        <v>250</v>
      </c>
      <c r="I18" s="41">
        <v>0</v>
      </c>
      <c r="J18" s="41">
        <v>10</v>
      </c>
      <c r="K18" s="41">
        <v>112</v>
      </c>
      <c r="L18" s="41">
        <v>0</v>
      </c>
      <c r="M18" s="41">
        <v>0</v>
      </c>
      <c r="N18" s="41">
        <v>2</v>
      </c>
      <c r="O18" s="41">
        <v>3</v>
      </c>
      <c r="P18" s="41">
        <v>27</v>
      </c>
      <c r="Q18" s="41">
        <v>502</v>
      </c>
      <c r="R18" s="41">
        <v>0</v>
      </c>
      <c r="S18" s="41">
        <v>0</v>
      </c>
      <c r="T18" s="41">
        <v>2</v>
      </c>
      <c r="U18" s="41">
        <v>0</v>
      </c>
      <c r="V18" s="41">
        <v>158</v>
      </c>
      <c r="X18" s="49">
        <f t="shared" si="2"/>
        <v>0</v>
      </c>
      <c r="Y18" s="49">
        <f t="shared" si="3"/>
        <v>3</v>
      </c>
    </row>
    <row r="19" spans="1:25" ht="15.6" x14ac:dyDescent="0.3">
      <c r="A19" s="39" t="s">
        <v>35</v>
      </c>
      <c r="B19" s="41">
        <v>337</v>
      </c>
      <c r="C19" s="41">
        <v>12</v>
      </c>
      <c r="D19" s="41">
        <v>8</v>
      </c>
      <c r="E19" s="41">
        <v>1</v>
      </c>
      <c r="F19" s="41">
        <v>241</v>
      </c>
      <c r="G19" s="41">
        <v>2</v>
      </c>
      <c r="H19" s="41">
        <v>34</v>
      </c>
      <c r="I19" s="41">
        <v>0</v>
      </c>
      <c r="J19" s="41">
        <v>1</v>
      </c>
      <c r="K19" s="41">
        <v>78</v>
      </c>
      <c r="L19" s="41">
        <v>9</v>
      </c>
      <c r="M19" s="41">
        <v>5</v>
      </c>
      <c r="N19" s="41">
        <v>2</v>
      </c>
      <c r="O19" s="41">
        <v>5</v>
      </c>
      <c r="P19" s="41">
        <v>12</v>
      </c>
      <c r="Q19" s="41">
        <v>205</v>
      </c>
      <c r="R19" s="41">
        <v>13</v>
      </c>
      <c r="S19" s="41">
        <v>73</v>
      </c>
      <c r="T19" s="41">
        <v>1</v>
      </c>
      <c r="U19" s="41">
        <v>10</v>
      </c>
      <c r="V19" s="41">
        <v>60</v>
      </c>
      <c r="X19" s="49">
        <f t="shared" si="2"/>
        <v>78</v>
      </c>
      <c r="Y19" s="49">
        <f t="shared" si="3"/>
        <v>15</v>
      </c>
    </row>
    <row r="20" spans="1:25" ht="15.6" x14ac:dyDescent="0.3">
      <c r="A20" s="39" t="s">
        <v>36</v>
      </c>
      <c r="B20" s="41">
        <v>948</v>
      </c>
      <c r="C20" s="41">
        <v>30</v>
      </c>
      <c r="D20" s="41">
        <v>12</v>
      </c>
      <c r="E20" s="41">
        <v>4</v>
      </c>
      <c r="F20" s="41">
        <v>690</v>
      </c>
      <c r="G20" s="41">
        <v>6</v>
      </c>
      <c r="H20" s="41">
        <v>99</v>
      </c>
      <c r="I20" s="41">
        <v>0</v>
      </c>
      <c r="J20" s="41">
        <v>0</v>
      </c>
      <c r="K20" s="41">
        <v>135</v>
      </c>
      <c r="L20" s="41">
        <v>2</v>
      </c>
      <c r="M20" s="41">
        <v>47</v>
      </c>
      <c r="N20" s="41">
        <v>0</v>
      </c>
      <c r="O20" s="41">
        <v>0</v>
      </c>
      <c r="P20" s="41">
        <v>6</v>
      </c>
      <c r="Q20" s="41">
        <v>329</v>
      </c>
      <c r="R20" s="41">
        <v>7</v>
      </c>
      <c r="S20" s="41">
        <v>176</v>
      </c>
      <c r="T20" s="41">
        <v>5</v>
      </c>
      <c r="U20" s="41">
        <v>5</v>
      </c>
      <c r="V20" s="41">
        <v>75</v>
      </c>
      <c r="X20" s="49">
        <f t="shared" si="2"/>
        <v>223</v>
      </c>
      <c r="Y20" s="49">
        <f t="shared" si="3"/>
        <v>5</v>
      </c>
    </row>
    <row r="21" spans="1:25" ht="15.6" x14ac:dyDescent="0.3">
      <c r="A21" s="39" t="s">
        <v>37</v>
      </c>
      <c r="B21" s="41">
        <v>540</v>
      </c>
      <c r="C21" s="41">
        <v>12</v>
      </c>
      <c r="D21" s="41">
        <v>3</v>
      </c>
      <c r="E21" s="41">
        <v>0</v>
      </c>
      <c r="F21" s="41">
        <v>322</v>
      </c>
      <c r="G21" s="41">
        <v>40</v>
      </c>
      <c r="H21" s="41">
        <v>0</v>
      </c>
      <c r="I21" s="41">
        <v>3</v>
      </c>
      <c r="J21" s="41">
        <v>0</v>
      </c>
      <c r="K21" s="41">
        <v>130</v>
      </c>
      <c r="L21" s="41">
        <v>24</v>
      </c>
      <c r="M21" s="41">
        <v>0</v>
      </c>
      <c r="N21" s="41">
        <v>14</v>
      </c>
      <c r="O21" s="41">
        <v>0</v>
      </c>
      <c r="P21" s="41">
        <v>7</v>
      </c>
      <c r="Q21" s="41">
        <v>163</v>
      </c>
      <c r="R21" s="41">
        <v>38</v>
      </c>
      <c r="S21" s="41">
        <v>0</v>
      </c>
      <c r="T21" s="41">
        <v>24</v>
      </c>
      <c r="U21" s="41">
        <v>0</v>
      </c>
      <c r="V21" s="41">
        <v>34</v>
      </c>
      <c r="X21" s="49">
        <f t="shared" si="2"/>
        <v>0</v>
      </c>
      <c r="Y21" s="49">
        <f t="shared" si="3"/>
        <v>0</v>
      </c>
    </row>
    <row r="22" spans="1:25" ht="15.6" x14ac:dyDescent="0.3">
      <c r="A22" s="39" t="s">
        <v>38</v>
      </c>
      <c r="B22" s="41">
        <v>1178</v>
      </c>
      <c r="C22" s="41">
        <v>32</v>
      </c>
      <c r="D22" s="41">
        <v>1</v>
      </c>
      <c r="E22" s="41">
        <v>0</v>
      </c>
      <c r="F22" s="41">
        <v>571</v>
      </c>
      <c r="G22" s="41">
        <v>0</v>
      </c>
      <c r="H22" s="41">
        <v>51</v>
      </c>
      <c r="I22" s="41">
        <v>3</v>
      </c>
      <c r="J22" s="41">
        <v>1</v>
      </c>
      <c r="K22" s="41">
        <v>107</v>
      </c>
      <c r="L22" s="41">
        <v>0</v>
      </c>
      <c r="M22" s="41">
        <v>4</v>
      </c>
      <c r="N22" s="41">
        <v>0</v>
      </c>
      <c r="O22" s="41">
        <v>2</v>
      </c>
      <c r="P22" s="41">
        <v>2</v>
      </c>
      <c r="Q22" s="41">
        <v>11</v>
      </c>
      <c r="R22" s="41">
        <v>0</v>
      </c>
      <c r="S22" s="41">
        <v>0</v>
      </c>
      <c r="T22" s="41">
        <v>0</v>
      </c>
      <c r="U22" s="41">
        <v>0</v>
      </c>
      <c r="V22" s="41">
        <v>6</v>
      </c>
      <c r="X22" s="49">
        <f t="shared" si="2"/>
        <v>4</v>
      </c>
      <c r="Y22" s="49">
        <f t="shared" si="3"/>
        <v>2</v>
      </c>
    </row>
    <row r="23" spans="1:25" ht="15.6" x14ac:dyDescent="0.3">
      <c r="A23" s="39" t="s">
        <v>39</v>
      </c>
      <c r="B23" s="41">
        <v>591</v>
      </c>
      <c r="C23" s="41">
        <v>19</v>
      </c>
      <c r="D23" s="41">
        <v>4</v>
      </c>
      <c r="E23" s="41">
        <v>3</v>
      </c>
      <c r="F23" s="41">
        <v>282</v>
      </c>
      <c r="G23" s="41">
        <v>0</v>
      </c>
      <c r="H23" s="41">
        <v>26</v>
      </c>
      <c r="I23" s="41">
        <v>0</v>
      </c>
      <c r="J23" s="41">
        <v>2</v>
      </c>
      <c r="K23" s="41">
        <v>102</v>
      </c>
      <c r="L23" s="41">
        <v>3</v>
      </c>
      <c r="M23" s="41">
        <v>16</v>
      </c>
      <c r="N23" s="41">
        <v>4</v>
      </c>
      <c r="O23" s="41">
        <v>3</v>
      </c>
      <c r="P23" s="41">
        <v>4</v>
      </c>
      <c r="Q23" s="41">
        <v>285</v>
      </c>
      <c r="R23" s="41">
        <v>9</v>
      </c>
      <c r="S23" s="41">
        <v>97</v>
      </c>
      <c r="T23" s="41">
        <v>5</v>
      </c>
      <c r="U23" s="41">
        <v>28</v>
      </c>
      <c r="V23" s="41">
        <v>57</v>
      </c>
      <c r="X23" s="49">
        <f t="shared" si="2"/>
        <v>113</v>
      </c>
      <c r="Y23" s="49">
        <f t="shared" si="3"/>
        <v>31</v>
      </c>
    </row>
    <row r="24" spans="1:25" ht="15.6" x14ac:dyDescent="0.3">
      <c r="A24" s="39" t="s">
        <v>40</v>
      </c>
      <c r="B24" s="41">
        <v>1224</v>
      </c>
      <c r="C24" s="41">
        <v>62</v>
      </c>
      <c r="D24" s="41">
        <v>1</v>
      </c>
      <c r="E24" s="41">
        <v>0</v>
      </c>
      <c r="F24" s="41">
        <v>625</v>
      </c>
      <c r="G24" s="41">
        <v>0</v>
      </c>
      <c r="H24" s="41">
        <v>54</v>
      </c>
      <c r="I24" s="41">
        <v>0</v>
      </c>
      <c r="J24" s="41">
        <v>3</v>
      </c>
      <c r="K24" s="41">
        <v>124</v>
      </c>
      <c r="L24" s="41">
        <v>0</v>
      </c>
      <c r="M24" s="41">
        <v>10</v>
      </c>
      <c r="N24" s="41">
        <v>0</v>
      </c>
      <c r="O24" s="41">
        <v>5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X24" s="49">
        <f t="shared" si="2"/>
        <v>10</v>
      </c>
      <c r="Y24" s="49">
        <f t="shared" si="3"/>
        <v>5</v>
      </c>
    </row>
    <row r="25" spans="1:25" ht="15.6" x14ac:dyDescent="0.3">
      <c r="A25" s="39" t="s">
        <v>41</v>
      </c>
      <c r="B25" s="41">
        <v>217</v>
      </c>
      <c r="C25" s="41">
        <v>4</v>
      </c>
      <c r="D25" s="41">
        <v>3</v>
      </c>
      <c r="E25" s="41">
        <v>0</v>
      </c>
      <c r="F25" s="41">
        <v>157</v>
      </c>
      <c r="G25" s="41">
        <v>5</v>
      </c>
      <c r="H25" s="41">
        <v>25</v>
      </c>
      <c r="I25" s="41">
        <v>0</v>
      </c>
      <c r="J25" s="41">
        <v>1</v>
      </c>
      <c r="K25" s="41">
        <v>29</v>
      </c>
      <c r="L25" s="41">
        <v>0</v>
      </c>
      <c r="M25" s="41">
        <v>0</v>
      </c>
      <c r="N25" s="41">
        <v>7</v>
      </c>
      <c r="O25" s="41">
        <v>0</v>
      </c>
      <c r="P25" s="41">
        <v>0</v>
      </c>
      <c r="Q25" s="41">
        <v>195</v>
      </c>
      <c r="R25" s="41">
        <v>0</v>
      </c>
      <c r="S25" s="41">
        <v>2</v>
      </c>
      <c r="T25" s="41">
        <v>12</v>
      </c>
      <c r="U25" s="41">
        <v>2</v>
      </c>
      <c r="V25" s="41">
        <v>77</v>
      </c>
      <c r="X25" s="49">
        <f t="shared" si="2"/>
        <v>2</v>
      </c>
      <c r="Y25" s="49">
        <f t="shared" si="3"/>
        <v>2</v>
      </c>
    </row>
    <row r="26" spans="1:25" ht="15.6" x14ac:dyDescent="0.3">
      <c r="A26" s="39" t="s">
        <v>42</v>
      </c>
      <c r="B26" s="41">
        <v>8032</v>
      </c>
      <c r="C26" s="41">
        <v>236</v>
      </c>
      <c r="D26" s="41">
        <v>6</v>
      </c>
      <c r="E26" s="41">
        <v>2</v>
      </c>
      <c r="F26" s="41">
        <v>4164</v>
      </c>
      <c r="G26" s="41">
        <v>52</v>
      </c>
      <c r="H26" s="41">
        <v>624</v>
      </c>
      <c r="I26" s="41">
        <v>22</v>
      </c>
      <c r="J26" s="41">
        <v>38</v>
      </c>
      <c r="K26" s="41">
        <v>1207</v>
      </c>
      <c r="L26" s="41">
        <v>90</v>
      </c>
      <c r="M26" s="41">
        <v>151</v>
      </c>
      <c r="N26" s="41">
        <v>46</v>
      </c>
      <c r="O26" s="41">
        <v>58</v>
      </c>
      <c r="P26" s="41">
        <v>6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X26" s="49">
        <f t="shared" si="2"/>
        <v>151</v>
      </c>
      <c r="Y26" s="49">
        <f t="shared" si="3"/>
        <v>58</v>
      </c>
    </row>
    <row r="27" spans="1:25" ht="15.6" x14ac:dyDescent="0.3">
      <c r="A27" s="39" t="s">
        <v>43</v>
      </c>
      <c r="B27" s="41">
        <v>332</v>
      </c>
      <c r="C27" s="41">
        <v>10</v>
      </c>
      <c r="D27" s="41">
        <v>5</v>
      </c>
      <c r="E27" s="41">
        <v>0</v>
      </c>
      <c r="F27" s="41">
        <v>206</v>
      </c>
      <c r="G27" s="41">
        <v>1</v>
      </c>
      <c r="H27" s="41">
        <v>10</v>
      </c>
      <c r="I27" s="41">
        <v>1</v>
      </c>
      <c r="J27" s="41">
        <v>1</v>
      </c>
      <c r="K27" s="41">
        <v>46</v>
      </c>
      <c r="L27" s="41">
        <v>0</v>
      </c>
      <c r="M27" s="41">
        <v>2</v>
      </c>
      <c r="N27" s="41">
        <v>0</v>
      </c>
      <c r="O27" s="41">
        <v>0</v>
      </c>
      <c r="P27" s="41">
        <v>0</v>
      </c>
      <c r="Q27" s="41">
        <v>212</v>
      </c>
      <c r="R27" s="41">
        <v>4</v>
      </c>
      <c r="S27" s="41">
        <v>92</v>
      </c>
      <c r="T27" s="41">
        <v>1</v>
      </c>
      <c r="U27" s="41">
        <v>38</v>
      </c>
      <c r="V27" s="41">
        <v>47</v>
      </c>
      <c r="X27" s="49">
        <f t="shared" si="2"/>
        <v>94</v>
      </c>
      <c r="Y27" s="49">
        <f t="shared" si="3"/>
        <v>38</v>
      </c>
    </row>
    <row r="28" spans="1:25" ht="15.6" x14ac:dyDescent="0.3">
      <c r="A28" s="39" t="s">
        <v>44</v>
      </c>
      <c r="B28" s="41">
        <v>721</v>
      </c>
      <c r="C28" s="41">
        <v>12</v>
      </c>
      <c r="D28" s="41">
        <v>3</v>
      </c>
      <c r="E28" s="41">
        <v>3</v>
      </c>
      <c r="F28" s="41">
        <v>516</v>
      </c>
      <c r="G28" s="41">
        <v>0</v>
      </c>
      <c r="H28" s="41">
        <v>40</v>
      </c>
      <c r="I28" s="41">
        <v>0</v>
      </c>
      <c r="J28" s="41">
        <v>1</v>
      </c>
      <c r="K28" s="41">
        <v>68</v>
      </c>
      <c r="L28" s="41">
        <v>0</v>
      </c>
      <c r="M28" s="41">
        <v>19</v>
      </c>
      <c r="N28" s="41">
        <v>0</v>
      </c>
      <c r="O28" s="41">
        <v>0</v>
      </c>
      <c r="P28" s="41">
        <v>1</v>
      </c>
      <c r="Q28" s="41">
        <v>231</v>
      </c>
      <c r="R28" s="41">
        <v>0</v>
      </c>
      <c r="S28" s="41">
        <v>29</v>
      </c>
      <c r="T28" s="41">
        <v>0</v>
      </c>
      <c r="U28" s="41">
        <v>0</v>
      </c>
      <c r="V28" s="41">
        <v>6</v>
      </c>
      <c r="X28" s="49">
        <f t="shared" si="2"/>
        <v>48</v>
      </c>
      <c r="Y28" s="49">
        <f t="shared" si="3"/>
        <v>0</v>
      </c>
    </row>
    <row r="29" spans="1:25" x14ac:dyDescent="0.25">
      <c r="A29" s="39" t="s">
        <v>45</v>
      </c>
      <c r="B29" s="41">
        <v>1110</v>
      </c>
      <c r="C29" s="41">
        <v>58</v>
      </c>
      <c r="D29" s="41">
        <v>3</v>
      </c>
      <c r="E29" s="41">
        <v>3</v>
      </c>
      <c r="F29" s="41">
        <v>665</v>
      </c>
      <c r="G29" s="41">
        <v>0</v>
      </c>
      <c r="H29" s="41">
        <v>53</v>
      </c>
      <c r="I29" s="41">
        <v>0</v>
      </c>
      <c r="J29" s="41">
        <v>16</v>
      </c>
      <c r="K29" s="41">
        <v>114</v>
      </c>
      <c r="L29" s="41">
        <v>0</v>
      </c>
      <c r="M29" s="41">
        <v>2</v>
      </c>
      <c r="N29" s="41">
        <v>0</v>
      </c>
      <c r="O29" s="41">
        <v>1</v>
      </c>
      <c r="P29" s="41">
        <v>0</v>
      </c>
      <c r="Q29" s="41">
        <v>233</v>
      </c>
      <c r="R29" s="41">
        <v>0</v>
      </c>
      <c r="S29" s="41">
        <v>136</v>
      </c>
      <c r="T29" s="41">
        <v>0</v>
      </c>
      <c r="U29" s="41">
        <v>33</v>
      </c>
      <c r="V29" s="41">
        <v>30</v>
      </c>
      <c r="X29" s="49">
        <f t="shared" si="2"/>
        <v>138</v>
      </c>
      <c r="Y29" s="49">
        <f t="shared" si="3"/>
        <v>34</v>
      </c>
    </row>
    <row r="30" spans="1:25" x14ac:dyDescent="0.25">
      <c r="A30" s="39" t="s">
        <v>46</v>
      </c>
      <c r="B30" s="41">
        <v>1815</v>
      </c>
      <c r="C30" s="41">
        <v>23</v>
      </c>
      <c r="D30" s="41">
        <v>0</v>
      </c>
      <c r="E30" s="41">
        <v>0</v>
      </c>
      <c r="F30" s="41">
        <v>750</v>
      </c>
      <c r="G30" s="41">
        <v>0</v>
      </c>
      <c r="H30" s="41">
        <v>45</v>
      </c>
      <c r="I30" s="41">
        <v>1</v>
      </c>
      <c r="J30" s="41">
        <v>2</v>
      </c>
      <c r="K30" s="41">
        <v>93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X30" s="49">
        <f t="shared" si="2"/>
        <v>0</v>
      </c>
      <c r="Y30" s="49">
        <f t="shared" si="3"/>
        <v>0</v>
      </c>
    </row>
    <row r="31" spans="1:25" x14ac:dyDescent="0.25">
      <c r="A31" s="39" t="s">
        <v>47</v>
      </c>
      <c r="B31" s="41">
        <v>483</v>
      </c>
      <c r="C31" s="41">
        <v>6</v>
      </c>
      <c r="D31" s="41">
        <v>10</v>
      </c>
      <c r="E31" s="41">
        <v>2</v>
      </c>
      <c r="F31" s="41">
        <v>258</v>
      </c>
      <c r="G31" s="41">
        <v>1</v>
      </c>
      <c r="H31" s="41">
        <v>22</v>
      </c>
      <c r="I31" s="41">
        <v>2</v>
      </c>
      <c r="J31" s="41">
        <v>0</v>
      </c>
      <c r="K31" s="41">
        <v>73</v>
      </c>
      <c r="L31" s="41">
        <v>3</v>
      </c>
      <c r="M31" s="41">
        <v>0</v>
      </c>
      <c r="N31" s="41">
        <v>1</v>
      </c>
      <c r="O31" s="41">
        <v>0</v>
      </c>
      <c r="P31" s="41">
        <v>5</v>
      </c>
      <c r="Q31" s="41">
        <v>256</v>
      </c>
      <c r="R31" s="41">
        <v>1</v>
      </c>
      <c r="S31" s="41">
        <v>90</v>
      </c>
      <c r="T31" s="41">
        <v>1</v>
      </c>
      <c r="U31" s="41">
        <v>0</v>
      </c>
      <c r="V31" s="41">
        <v>40</v>
      </c>
      <c r="X31" s="49">
        <f t="shared" si="2"/>
        <v>90</v>
      </c>
      <c r="Y31" s="49">
        <f t="shared" si="3"/>
        <v>0</v>
      </c>
    </row>
    <row r="32" spans="1:25" x14ac:dyDescent="0.25">
      <c r="A32" s="39" t="s">
        <v>48</v>
      </c>
      <c r="B32" s="41">
        <v>667</v>
      </c>
      <c r="C32" s="41">
        <v>26</v>
      </c>
      <c r="D32" s="41">
        <v>1</v>
      </c>
      <c r="E32" s="41">
        <v>0</v>
      </c>
      <c r="F32" s="41">
        <v>361</v>
      </c>
      <c r="G32" s="41">
        <v>1</v>
      </c>
      <c r="H32" s="41">
        <v>51</v>
      </c>
      <c r="I32" s="41">
        <v>4</v>
      </c>
      <c r="J32" s="41">
        <v>0</v>
      </c>
      <c r="K32" s="41">
        <v>171</v>
      </c>
      <c r="L32" s="41">
        <v>7</v>
      </c>
      <c r="M32" s="41">
        <v>7</v>
      </c>
      <c r="N32" s="41">
        <v>7</v>
      </c>
      <c r="O32" s="41">
        <v>4</v>
      </c>
      <c r="P32" s="41">
        <v>23</v>
      </c>
      <c r="Q32" s="41">
        <v>134</v>
      </c>
      <c r="R32" s="41">
        <v>0</v>
      </c>
      <c r="S32" s="41">
        <v>85</v>
      </c>
      <c r="T32" s="41">
        <v>157</v>
      </c>
      <c r="U32" s="41">
        <v>14</v>
      </c>
      <c r="V32" s="41">
        <v>12</v>
      </c>
      <c r="X32" s="49">
        <f t="shared" si="2"/>
        <v>92</v>
      </c>
      <c r="Y32" s="49">
        <f t="shared" si="3"/>
        <v>18</v>
      </c>
    </row>
    <row r="33" spans="1:25" x14ac:dyDescent="0.25">
      <c r="A33" s="39" t="s">
        <v>49</v>
      </c>
      <c r="B33" s="41">
        <v>218</v>
      </c>
      <c r="C33" s="41">
        <v>10</v>
      </c>
      <c r="D33" s="41">
        <v>3</v>
      </c>
      <c r="E33" s="41">
        <v>0</v>
      </c>
      <c r="F33" s="41">
        <v>145</v>
      </c>
      <c r="G33" s="41">
        <v>0</v>
      </c>
      <c r="H33" s="41">
        <v>0</v>
      </c>
      <c r="I33" s="41">
        <v>0</v>
      </c>
      <c r="J33" s="41">
        <v>0</v>
      </c>
      <c r="K33" s="41">
        <v>53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200</v>
      </c>
      <c r="R33" s="41">
        <v>3</v>
      </c>
      <c r="S33" s="41">
        <v>0</v>
      </c>
      <c r="T33" s="41">
        <v>5</v>
      </c>
      <c r="U33" s="41">
        <v>0</v>
      </c>
      <c r="V33" s="41">
        <v>9</v>
      </c>
      <c r="X33" s="49">
        <f t="shared" si="2"/>
        <v>0</v>
      </c>
      <c r="Y33" s="49">
        <f t="shared" si="3"/>
        <v>0</v>
      </c>
    </row>
    <row r="34" spans="1:25" x14ac:dyDescent="0.25">
      <c r="A34" s="39" t="s">
        <v>50</v>
      </c>
      <c r="B34" s="41">
        <v>2333</v>
      </c>
      <c r="C34" s="41">
        <v>67</v>
      </c>
      <c r="D34" s="41">
        <v>0</v>
      </c>
      <c r="E34" s="41">
        <v>1</v>
      </c>
      <c r="F34" s="41">
        <v>1233</v>
      </c>
      <c r="G34" s="41">
        <v>10</v>
      </c>
      <c r="H34" s="41">
        <v>184</v>
      </c>
      <c r="I34" s="41">
        <v>6</v>
      </c>
      <c r="J34" s="41">
        <v>2</v>
      </c>
      <c r="K34" s="41">
        <v>340</v>
      </c>
      <c r="L34" s="41">
        <v>15</v>
      </c>
      <c r="M34" s="41">
        <v>40</v>
      </c>
      <c r="N34" s="41">
        <v>6</v>
      </c>
      <c r="O34" s="41">
        <v>4</v>
      </c>
      <c r="P34" s="41">
        <v>58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X34" s="49">
        <f t="shared" si="2"/>
        <v>40</v>
      </c>
      <c r="Y34" s="49">
        <f t="shared" si="3"/>
        <v>4</v>
      </c>
    </row>
    <row r="35" spans="1:25" x14ac:dyDescent="0.25">
      <c r="A35" s="39" t="s">
        <v>51</v>
      </c>
      <c r="B35" s="41">
        <v>2123</v>
      </c>
      <c r="C35" s="41">
        <v>64</v>
      </c>
      <c r="D35" s="41">
        <v>3</v>
      </c>
      <c r="E35" s="41">
        <v>1</v>
      </c>
      <c r="F35" s="41">
        <v>1007</v>
      </c>
      <c r="G35" s="41">
        <v>0</v>
      </c>
      <c r="H35" s="41">
        <v>93</v>
      </c>
      <c r="I35" s="41">
        <v>0</v>
      </c>
      <c r="J35" s="41">
        <v>0</v>
      </c>
      <c r="K35" s="41">
        <v>322</v>
      </c>
      <c r="L35" s="41">
        <v>0</v>
      </c>
      <c r="M35" s="41">
        <v>36</v>
      </c>
      <c r="N35" s="41">
        <v>0</v>
      </c>
      <c r="O35" s="41">
        <v>0</v>
      </c>
      <c r="P35" s="41">
        <v>0</v>
      </c>
      <c r="Q35" s="41">
        <v>65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X35" s="49">
        <f t="shared" si="2"/>
        <v>36</v>
      </c>
      <c r="Y35" s="49">
        <f t="shared" si="3"/>
        <v>0</v>
      </c>
    </row>
    <row r="36" spans="1:25" x14ac:dyDescent="0.25">
      <c r="A36" s="39" t="s">
        <v>52</v>
      </c>
      <c r="B36" s="41">
        <v>233</v>
      </c>
      <c r="C36" s="41">
        <v>8</v>
      </c>
      <c r="D36" s="41">
        <v>18</v>
      </c>
      <c r="E36" s="41">
        <v>4</v>
      </c>
      <c r="F36" s="41">
        <v>154</v>
      </c>
      <c r="G36" s="41">
        <v>0</v>
      </c>
      <c r="H36" s="41">
        <v>10</v>
      </c>
      <c r="I36" s="41">
        <v>0</v>
      </c>
      <c r="J36" s="41">
        <v>1</v>
      </c>
      <c r="K36" s="41">
        <v>38</v>
      </c>
      <c r="L36" s="41">
        <v>3</v>
      </c>
      <c r="M36" s="41">
        <v>1</v>
      </c>
      <c r="N36" s="41">
        <v>1</v>
      </c>
      <c r="O36" s="41">
        <v>2</v>
      </c>
      <c r="P36" s="41">
        <v>3</v>
      </c>
      <c r="Q36" s="41">
        <v>387</v>
      </c>
      <c r="R36" s="41">
        <v>5</v>
      </c>
      <c r="S36" s="41">
        <v>45</v>
      </c>
      <c r="T36" s="41">
        <v>4</v>
      </c>
      <c r="U36" s="41">
        <v>13</v>
      </c>
      <c r="V36" s="41">
        <v>26</v>
      </c>
      <c r="X36" s="49">
        <f t="shared" si="2"/>
        <v>46</v>
      </c>
      <c r="Y36" s="49">
        <f t="shared" si="3"/>
        <v>15</v>
      </c>
    </row>
    <row r="37" spans="1:25" x14ac:dyDescent="0.25">
      <c r="A37" s="39" t="s">
        <v>53</v>
      </c>
      <c r="B37" s="41">
        <v>419</v>
      </c>
      <c r="C37" s="41">
        <v>9</v>
      </c>
      <c r="D37" s="41">
        <v>14</v>
      </c>
      <c r="E37" s="41">
        <v>6</v>
      </c>
      <c r="F37" s="41">
        <v>227</v>
      </c>
      <c r="G37" s="41">
        <v>0</v>
      </c>
      <c r="H37" s="41">
        <v>37</v>
      </c>
      <c r="I37" s="41">
        <v>3</v>
      </c>
      <c r="J37" s="41">
        <v>7</v>
      </c>
      <c r="K37" s="41">
        <v>29</v>
      </c>
      <c r="L37" s="41">
        <v>0</v>
      </c>
      <c r="M37" s="41">
        <v>0</v>
      </c>
      <c r="N37" s="41">
        <v>7</v>
      </c>
      <c r="O37" s="41">
        <v>0</v>
      </c>
      <c r="P37" s="41">
        <v>4</v>
      </c>
      <c r="Q37" s="41">
        <v>261</v>
      </c>
      <c r="R37" s="41">
        <v>0</v>
      </c>
      <c r="S37" s="41">
        <v>55</v>
      </c>
      <c r="T37" s="41">
        <v>13</v>
      </c>
      <c r="U37" s="41">
        <v>7</v>
      </c>
      <c r="V37" s="41">
        <v>42</v>
      </c>
      <c r="X37" s="49">
        <f t="shared" si="2"/>
        <v>55</v>
      </c>
      <c r="Y37" s="49">
        <f t="shared" si="3"/>
        <v>7</v>
      </c>
    </row>
    <row r="38" spans="1:25" x14ac:dyDescent="0.25">
      <c r="A38" s="39" t="s">
        <v>54</v>
      </c>
      <c r="B38" s="41">
        <v>298</v>
      </c>
      <c r="C38" s="41">
        <v>10</v>
      </c>
      <c r="D38" s="41">
        <v>1</v>
      </c>
      <c r="E38" s="41">
        <v>0</v>
      </c>
      <c r="F38" s="41">
        <v>218</v>
      </c>
      <c r="G38" s="41">
        <v>0</v>
      </c>
      <c r="H38" s="41">
        <v>27</v>
      </c>
      <c r="I38" s="41">
        <v>0</v>
      </c>
      <c r="J38" s="41">
        <v>3</v>
      </c>
      <c r="K38" s="41">
        <v>45</v>
      </c>
      <c r="L38" s="41">
        <v>0</v>
      </c>
      <c r="M38" s="41">
        <v>8</v>
      </c>
      <c r="N38" s="41">
        <v>10</v>
      </c>
      <c r="O38" s="41">
        <v>1</v>
      </c>
      <c r="P38" s="41">
        <v>12</v>
      </c>
      <c r="Q38" s="41">
        <v>96</v>
      </c>
      <c r="R38" s="41">
        <v>0</v>
      </c>
      <c r="S38" s="41">
        <v>3</v>
      </c>
      <c r="T38" s="41">
        <v>2</v>
      </c>
      <c r="U38" s="41">
        <v>0</v>
      </c>
      <c r="V38" s="41">
        <v>0</v>
      </c>
      <c r="X38" s="49">
        <f t="shared" si="2"/>
        <v>11</v>
      </c>
      <c r="Y38" s="49">
        <f t="shared" si="3"/>
        <v>1</v>
      </c>
    </row>
    <row r="39" spans="1:25" x14ac:dyDescent="0.25">
      <c r="A39" s="39" t="s">
        <v>55</v>
      </c>
      <c r="B39" s="41">
        <v>290</v>
      </c>
      <c r="C39" s="41">
        <v>7</v>
      </c>
      <c r="D39" s="41">
        <v>2</v>
      </c>
      <c r="E39" s="41">
        <v>2</v>
      </c>
      <c r="F39" s="41">
        <v>135</v>
      </c>
      <c r="G39" s="41">
        <v>0</v>
      </c>
      <c r="H39" s="41">
        <v>20</v>
      </c>
      <c r="I39" s="41">
        <v>0</v>
      </c>
      <c r="J39" s="41">
        <v>0</v>
      </c>
      <c r="K39" s="41">
        <v>16</v>
      </c>
      <c r="L39" s="41">
        <v>0</v>
      </c>
      <c r="M39" s="41">
        <v>1</v>
      </c>
      <c r="N39" s="41">
        <v>0</v>
      </c>
      <c r="O39" s="41">
        <v>16</v>
      </c>
      <c r="P39" s="41">
        <v>17</v>
      </c>
      <c r="Q39" s="41">
        <v>110</v>
      </c>
      <c r="R39" s="41">
        <v>4</v>
      </c>
      <c r="S39" s="41">
        <v>36</v>
      </c>
      <c r="T39" s="41">
        <v>3</v>
      </c>
      <c r="U39" s="41">
        <v>14</v>
      </c>
      <c r="V39" s="41">
        <v>32</v>
      </c>
      <c r="X39" s="49">
        <f t="shared" si="2"/>
        <v>37</v>
      </c>
      <c r="Y39" s="49">
        <f t="shared" si="3"/>
        <v>30</v>
      </c>
    </row>
    <row r="40" spans="1:25" x14ac:dyDescent="0.25">
      <c r="A40" s="39" t="s">
        <v>56</v>
      </c>
      <c r="B40" s="41">
        <v>251</v>
      </c>
      <c r="C40" s="41">
        <v>5</v>
      </c>
      <c r="D40" s="41">
        <v>5</v>
      </c>
      <c r="E40" s="41">
        <v>4</v>
      </c>
      <c r="F40" s="41">
        <v>181</v>
      </c>
      <c r="G40" s="41">
        <v>1</v>
      </c>
      <c r="H40" s="41">
        <v>27</v>
      </c>
      <c r="I40" s="41">
        <v>0</v>
      </c>
      <c r="J40" s="41">
        <v>0</v>
      </c>
      <c r="K40" s="41">
        <v>58</v>
      </c>
      <c r="L40" s="41">
        <v>4</v>
      </c>
      <c r="M40" s="41">
        <v>6</v>
      </c>
      <c r="N40" s="41">
        <v>1</v>
      </c>
      <c r="O40" s="41">
        <v>2</v>
      </c>
      <c r="P40" s="41">
        <v>7</v>
      </c>
      <c r="Q40" s="41">
        <v>269</v>
      </c>
      <c r="R40" s="41">
        <v>18</v>
      </c>
      <c r="S40" s="41">
        <v>143</v>
      </c>
      <c r="T40" s="41">
        <v>8</v>
      </c>
      <c r="U40" s="41">
        <v>25</v>
      </c>
      <c r="V40" s="41">
        <v>45</v>
      </c>
      <c r="X40" s="49">
        <f t="shared" si="2"/>
        <v>149</v>
      </c>
      <c r="Y40" s="49">
        <f t="shared" si="3"/>
        <v>27</v>
      </c>
    </row>
    <row r="41" spans="1:25" x14ac:dyDescent="0.25">
      <c r="A41" s="39" t="s">
        <v>57</v>
      </c>
      <c r="B41" s="41">
        <v>266</v>
      </c>
      <c r="C41" s="41">
        <v>8</v>
      </c>
      <c r="D41" s="41">
        <v>6</v>
      </c>
      <c r="E41" s="41">
        <v>4</v>
      </c>
      <c r="F41" s="41">
        <v>179</v>
      </c>
      <c r="G41" s="41">
        <v>0</v>
      </c>
      <c r="H41" s="41">
        <v>22</v>
      </c>
      <c r="I41" s="41">
        <v>9</v>
      </c>
      <c r="J41" s="41">
        <v>0</v>
      </c>
      <c r="K41" s="41">
        <v>51</v>
      </c>
      <c r="L41" s="41">
        <v>0</v>
      </c>
      <c r="M41" s="41">
        <v>3</v>
      </c>
      <c r="N41" s="41">
        <v>1</v>
      </c>
      <c r="O41" s="41">
        <v>2</v>
      </c>
      <c r="P41" s="41">
        <v>0</v>
      </c>
      <c r="Q41" s="41">
        <v>246</v>
      </c>
      <c r="R41" s="41">
        <v>13</v>
      </c>
      <c r="S41" s="41">
        <v>86</v>
      </c>
      <c r="T41" s="41">
        <v>13</v>
      </c>
      <c r="U41" s="41">
        <v>8</v>
      </c>
      <c r="V41" s="41">
        <v>22</v>
      </c>
      <c r="X41" s="49">
        <f t="shared" si="2"/>
        <v>89</v>
      </c>
      <c r="Y41" s="49">
        <f t="shared" si="3"/>
        <v>10</v>
      </c>
    </row>
    <row r="42" spans="1:25" x14ac:dyDescent="0.25">
      <c r="A42" s="39" t="s">
        <v>58</v>
      </c>
      <c r="B42" s="41">
        <v>823</v>
      </c>
      <c r="C42" s="41">
        <v>17</v>
      </c>
      <c r="D42" s="41">
        <v>0</v>
      </c>
      <c r="E42" s="41">
        <v>1</v>
      </c>
      <c r="F42" s="41">
        <v>461</v>
      </c>
      <c r="G42" s="41">
        <v>2</v>
      </c>
      <c r="H42" s="41">
        <v>78</v>
      </c>
      <c r="I42" s="41">
        <v>0</v>
      </c>
      <c r="J42" s="41">
        <v>4</v>
      </c>
      <c r="K42" s="41">
        <v>118</v>
      </c>
      <c r="L42" s="41">
        <v>8</v>
      </c>
      <c r="M42" s="41">
        <v>10</v>
      </c>
      <c r="N42" s="41">
        <v>3</v>
      </c>
      <c r="O42" s="41">
        <v>1</v>
      </c>
      <c r="P42" s="41">
        <v>10</v>
      </c>
      <c r="Q42" s="41">
        <v>81</v>
      </c>
      <c r="R42" s="41">
        <v>3</v>
      </c>
      <c r="S42" s="41">
        <v>28</v>
      </c>
      <c r="T42" s="41">
        <v>3</v>
      </c>
      <c r="U42" s="41">
        <v>5</v>
      </c>
      <c r="V42" s="41">
        <v>67</v>
      </c>
      <c r="X42" s="49">
        <f t="shared" si="2"/>
        <v>38</v>
      </c>
      <c r="Y42" s="49">
        <f t="shared" si="3"/>
        <v>6</v>
      </c>
    </row>
    <row r="43" spans="1:25" x14ac:dyDescent="0.25">
      <c r="A43" s="39" t="s">
        <v>59</v>
      </c>
      <c r="B43" s="41">
        <v>559</v>
      </c>
      <c r="C43" s="41">
        <v>13</v>
      </c>
      <c r="D43" s="41">
        <v>4</v>
      </c>
      <c r="E43" s="41">
        <v>2</v>
      </c>
      <c r="F43" s="41">
        <v>387</v>
      </c>
      <c r="G43" s="41">
        <v>0</v>
      </c>
      <c r="H43" s="41">
        <v>62</v>
      </c>
      <c r="I43" s="41">
        <v>0</v>
      </c>
      <c r="J43" s="41">
        <v>3</v>
      </c>
      <c r="K43" s="41">
        <v>127</v>
      </c>
      <c r="L43" s="41">
        <v>0</v>
      </c>
      <c r="M43" s="41">
        <v>27</v>
      </c>
      <c r="N43" s="41">
        <v>0</v>
      </c>
      <c r="O43" s="41">
        <v>7</v>
      </c>
      <c r="P43" s="41">
        <v>9</v>
      </c>
      <c r="Q43" s="41">
        <v>123</v>
      </c>
      <c r="R43" s="41">
        <v>0</v>
      </c>
      <c r="S43" s="41">
        <v>25</v>
      </c>
      <c r="T43" s="41">
        <v>4</v>
      </c>
      <c r="U43" s="41">
        <v>4</v>
      </c>
      <c r="V43" s="41">
        <v>6</v>
      </c>
      <c r="X43" s="49">
        <f t="shared" si="2"/>
        <v>52</v>
      </c>
      <c r="Y43" s="49">
        <f t="shared" si="3"/>
        <v>11</v>
      </c>
    </row>
    <row r="44" spans="1:25" x14ac:dyDescent="0.25">
      <c r="A44" s="39" t="s">
        <v>60</v>
      </c>
      <c r="B44" s="41">
        <v>319</v>
      </c>
      <c r="C44" s="41">
        <v>6</v>
      </c>
      <c r="D44" s="41">
        <v>0</v>
      </c>
      <c r="E44" s="41">
        <v>1</v>
      </c>
      <c r="F44" s="41">
        <v>208</v>
      </c>
      <c r="G44" s="41">
        <v>25</v>
      </c>
      <c r="H44" s="41">
        <v>0</v>
      </c>
      <c r="I44" s="41">
        <v>0</v>
      </c>
      <c r="J44" s="41">
        <v>0</v>
      </c>
      <c r="K44" s="41">
        <v>54</v>
      </c>
      <c r="L44" s="41">
        <v>6</v>
      </c>
      <c r="M44" s="41">
        <v>0</v>
      </c>
      <c r="N44" s="41">
        <v>0</v>
      </c>
      <c r="O44" s="41">
        <v>0</v>
      </c>
      <c r="P44" s="41">
        <v>6</v>
      </c>
      <c r="Q44" s="41">
        <v>94</v>
      </c>
      <c r="R44" s="41">
        <v>62</v>
      </c>
      <c r="S44" s="41">
        <v>0</v>
      </c>
      <c r="T44" s="41">
        <v>11</v>
      </c>
      <c r="U44" s="41">
        <v>0</v>
      </c>
      <c r="V44" s="41">
        <v>28</v>
      </c>
      <c r="X44" s="49">
        <f t="shared" si="2"/>
        <v>0</v>
      </c>
      <c r="Y44" s="49">
        <f t="shared" si="3"/>
        <v>0</v>
      </c>
    </row>
    <row r="45" spans="1:25" x14ac:dyDescent="0.25">
      <c r="A45" s="39" t="s">
        <v>61</v>
      </c>
      <c r="B45" s="41">
        <v>434</v>
      </c>
      <c r="C45" s="41">
        <v>11</v>
      </c>
      <c r="D45" s="41">
        <v>4</v>
      </c>
      <c r="E45" s="41">
        <v>0</v>
      </c>
      <c r="F45" s="41">
        <v>273</v>
      </c>
      <c r="G45" s="41">
        <v>0</v>
      </c>
      <c r="H45" s="41">
        <v>57</v>
      </c>
      <c r="I45" s="41">
        <v>0</v>
      </c>
      <c r="J45" s="41">
        <v>2</v>
      </c>
      <c r="K45" s="41">
        <v>64</v>
      </c>
      <c r="L45" s="41">
        <v>0</v>
      </c>
      <c r="M45" s="41">
        <v>107</v>
      </c>
      <c r="N45" s="41">
        <v>0</v>
      </c>
      <c r="O45" s="41">
        <v>1</v>
      </c>
      <c r="P45" s="41">
        <v>15</v>
      </c>
      <c r="Q45" s="41">
        <v>191</v>
      </c>
      <c r="R45" s="41">
        <v>0</v>
      </c>
      <c r="S45" s="41">
        <v>0</v>
      </c>
      <c r="T45" s="41">
        <v>0</v>
      </c>
      <c r="U45" s="41">
        <v>0</v>
      </c>
      <c r="V45" s="41">
        <v>51</v>
      </c>
      <c r="X45" s="49">
        <f t="shared" si="2"/>
        <v>107</v>
      </c>
      <c r="Y45" s="49">
        <f t="shared" si="3"/>
        <v>1</v>
      </c>
    </row>
    <row r="46" spans="1:25" x14ac:dyDescent="0.25">
      <c r="A46" s="39" t="s">
        <v>62</v>
      </c>
      <c r="B46" s="41">
        <v>353</v>
      </c>
      <c r="C46" s="41">
        <v>14</v>
      </c>
      <c r="D46" s="41">
        <v>10</v>
      </c>
      <c r="E46" s="41">
        <v>0</v>
      </c>
      <c r="F46" s="41">
        <v>188</v>
      </c>
      <c r="G46" s="41">
        <v>29</v>
      </c>
      <c r="H46" s="41">
        <v>0</v>
      </c>
      <c r="I46" s="41">
        <v>0</v>
      </c>
      <c r="J46" s="41">
        <v>0</v>
      </c>
      <c r="K46" s="41">
        <v>66</v>
      </c>
      <c r="L46" s="41">
        <v>34</v>
      </c>
      <c r="M46" s="41">
        <v>0</v>
      </c>
      <c r="N46" s="41">
        <v>0</v>
      </c>
      <c r="O46" s="41">
        <v>0</v>
      </c>
      <c r="P46" s="41">
        <v>18</v>
      </c>
      <c r="Q46" s="41">
        <v>184</v>
      </c>
      <c r="R46" s="41">
        <v>38</v>
      </c>
      <c r="S46" s="41">
        <v>0</v>
      </c>
      <c r="T46" s="41">
        <v>0</v>
      </c>
      <c r="U46" s="41">
        <v>0</v>
      </c>
      <c r="V46" s="41">
        <v>59</v>
      </c>
      <c r="X46" s="49">
        <f t="shared" si="2"/>
        <v>0</v>
      </c>
      <c r="Y46" s="49">
        <f t="shared" si="3"/>
        <v>0</v>
      </c>
    </row>
    <row r="47" spans="1:25" x14ac:dyDescent="0.25">
      <c r="A47" s="39" t="s">
        <v>63</v>
      </c>
      <c r="B47" s="41">
        <v>289</v>
      </c>
      <c r="C47" s="41">
        <v>1</v>
      </c>
      <c r="D47" s="41">
        <v>11</v>
      </c>
      <c r="E47" s="41">
        <v>5</v>
      </c>
      <c r="F47" s="41">
        <v>189</v>
      </c>
      <c r="G47" s="41">
        <v>1</v>
      </c>
      <c r="H47" s="41">
        <v>18</v>
      </c>
      <c r="I47" s="41">
        <v>0</v>
      </c>
      <c r="J47" s="41">
        <v>2</v>
      </c>
      <c r="K47" s="41">
        <v>16</v>
      </c>
      <c r="L47" s="41">
        <v>1</v>
      </c>
      <c r="M47" s="41">
        <v>2</v>
      </c>
      <c r="N47" s="41">
        <v>1</v>
      </c>
      <c r="O47" s="41">
        <v>0</v>
      </c>
      <c r="P47" s="41">
        <v>1</v>
      </c>
      <c r="Q47" s="41">
        <v>202</v>
      </c>
      <c r="R47" s="41">
        <v>9</v>
      </c>
      <c r="S47" s="41">
        <v>66</v>
      </c>
      <c r="T47" s="41">
        <v>5</v>
      </c>
      <c r="U47" s="41">
        <v>13</v>
      </c>
      <c r="V47" s="41">
        <v>63</v>
      </c>
      <c r="X47" s="49">
        <f t="shared" si="2"/>
        <v>68</v>
      </c>
      <c r="Y47" s="49">
        <f t="shared" si="3"/>
        <v>13</v>
      </c>
    </row>
    <row r="48" spans="1:25" x14ac:dyDescent="0.25">
      <c r="A48" s="39" t="s">
        <v>64</v>
      </c>
      <c r="B48" s="41">
        <v>96</v>
      </c>
      <c r="C48" s="41">
        <v>0</v>
      </c>
      <c r="D48" s="41">
        <v>2</v>
      </c>
      <c r="E48" s="41">
        <v>0</v>
      </c>
      <c r="F48" s="41">
        <v>49</v>
      </c>
      <c r="G48" s="41">
        <v>0</v>
      </c>
      <c r="H48" s="41">
        <v>0</v>
      </c>
      <c r="I48" s="41">
        <v>0</v>
      </c>
      <c r="J48" s="41">
        <v>0</v>
      </c>
      <c r="K48" s="41">
        <v>24</v>
      </c>
      <c r="L48" s="41">
        <v>0</v>
      </c>
      <c r="M48" s="41">
        <v>0</v>
      </c>
      <c r="N48" s="41">
        <v>0</v>
      </c>
      <c r="O48" s="41">
        <v>0</v>
      </c>
      <c r="P48" s="41">
        <v>1</v>
      </c>
      <c r="Q48" s="41">
        <v>38</v>
      </c>
      <c r="R48" s="41">
        <v>13</v>
      </c>
      <c r="S48" s="41">
        <v>0</v>
      </c>
      <c r="T48" s="41">
        <v>0</v>
      </c>
      <c r="U48" s="41">
        <v>0</v>
      </c>
      <c r="V48" s="41">
        <v>20</v>
      </c>
      <c r="X48" s="49">
        <f t="shared" si="2"/>
        <v>0</v>
      </c>
      <c r="Y48" s="49">
        <f t="shared" si="3"/>
        <v>0</v>
      </c>
    </row>
    <row r="49" spans="1:25" x14ac:dyDescent="0.25">
      <c r="A49" s="39" t="s">
        <v>65</v>
      </c>
      <c r="B49" s="41">
        <v>0</v>
      </c>
      <c r="C49" s="41">
        <v>0</v>
      </c>
      <c r="D49" s="41">
        <v>16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16</v>
      </c>
      <c r="R49" s="41">
        <v>6</v>
      </c>
      <c r="S49" s="41">
        <v>0</v>
      </c>
      <c r="T49" s="41">
        <v>0</v>
      </c>
      <c r="U49" s="41">
        <v>0</v>
      </c>
      <c r="V49" s="41">
        <v>2</v>
      </c>
      <c r="X49" s="49">
        <f t="shared" si="2"/>
        <v>0</v>
      </c>
      <c r="Y49" s="49">
        <f t="shared" si="3"/>
        <v>0</v>
      </c>
    </row>
    <row r="50" spans="1:25" x14ac:dyDescent="0.25">
      <c r="A50" s="39" t="s">
        <v>66</v>
      </c>
      <c r="B50" s="41">
        <v>219</v>
      </c>
      <c r="C50" s="41">
        <v>8</v>
      </c>
      <c r="D50" s="41">
        <v>10</v>
      </c>
      <c r="E50" s="41">
        <v>3</v>
      </c>
      <c r="F50" s="41">
        <v>143</v>
      </c>
      <c r="G50" s="41">
        <v>0</v>
      </c>
      <c r="H50" s="41">
        <v>22</v>
      </c>
      <c r="I50" s="41">
        <v>0</v>
      </c>
      <c r="J50" s="41">
        <v>0</v>
      </c>
      <c r="K50" s="41">
        <v>47</v>
      </c>
      <c r="L50" s="41">
        <v>0</v>
      </c>
      <c r="M50" s="41">
        <v>31</v>
      </c>
      <c r="N50" s="41">
        <v>3</v>
      </c>
      <c r="O50" s="41">
        <v>16</v>
      </c>
      <c r="P50" s="41">
        <v>45</v>
      </c>
      <c r="Q50" s="41">
        <v>300</v>
      </c>
      <c r="R50" s="41">
        <v>0</v>
      </c>
      <c r="S50" s="41">
        <v>205</v>
      </c>
      <c r="T50" s="41">
        <v>10</v>
      </c>
      <c r="U50" s="41">
        <v>31</v>
      </c>
      <c r="V50" s="41">
        <v>30</v>
      </c>
      <c r="X50" s="49">
        <f t="shared" si="2"/>
        <v>236</v>
      </c>
      <c r="Y50" s="49">
        <f t="shared" si="3"/>
        <v>47</v>
      </c>
    </row>
    <row r="51" spans="1:25" x14ac:dyDescent="0.2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X51" s="49"/>
      <c r="Y51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6" sqref="C6"/>
    </sheetView>
  </sheetViews>
  <sheetFormatPr defaultColWidth="8.77734375" defaultRowHeight="15" x14ac:dyDescent="0.2"/>
  <cols>
    <col min="1" max="1" width="38.77734375" style="4" bestFit="1" customWidth="1"/>
    <col min="2" max="3" width="10" style="4" bestFit="1" customWidth="1"/>
    <col min="4" max="16384" width="8.77734375" style="4"/>
  </cols>
  <sheetData>
    <row r="1" spans="1:5" x14ac:dyDescent="0.25">
      <c r="A1" s="46" t="s">
        <v>106</v>
      </c>
      <c r="B1" s="4" t="s">
        <v>105</v>
      </c>
    </row>
    <row r="2" spans="1:5" x14ac:dyDescent="0.25">
      <c r="A2" s="45"/>
      <c r="B2" s="8" t="s">
        <v>68</v>
      </c>
      <c r="C2" s="8" t="s">
        <v>69</v>
      </c>
    </row>
    <row r="3" spans="1:5" x14ac:dyDescent="0.25">
      <c r="A3" s="45" t="s">
        <v>78</v>
      </c>
      <c r="B3" s="12">
        <v>2</v>
      </c>
      <c r="C3" s="12">
        <v>4</v>
      </c>
    </row>
    <row r="4" spans="1:5" x14ac:dyDescent="0.25">
      <c r="A4" s="45" t="s">
        <v>79</v>
      </c>
      <c r="B4" s="12">
        <v>3</v>
      </c>
      <c r="C4" s="12">
        <v>5</v>
      </c>
    </row>
    <row r="5" spans="1:5" x14ac:dyDescent="0.25">
      <c r="A5" s="12"/>
      <c r="B5" s="12"/>
      <c r="C5" s="12"/>
    </row>
    <row r="6" spans="1:5" x14ac:dyDescent="0.25">
      <c r="A6" s="45" t="s">
        <v>102</v>
      </c>
      <c r="B6" s="12">
        <v>8</v>
      </c>
      <c r="C6" s="12">
        <v>24</v>
      </c>
    </row>
    <row r="7" spans="1:5" x14ac:dyDescent="0.25">
      <c r="A7" s="45" t="s">
        <v>103</v>
      </c>
      <c r="B7" s="12">
        <v>10</v>
      </c>
      <c r="C7" s="12">
        <v>25</v>
      </c>
    </row>
    <row r="9" spans="1:5" x14ac:dyDescent="0.25">
      <c r="A9" s="46" t="s">
        <v>107</v>
      </c>
    </row>
    <row r="10" spans="1:5" ht="39.6" x14ac:dyDescent="0.25">
      <c r="A10" s="47"/>
      <c r="B10" s="19" t="s">
        <v>68</v>
      </c>
      <c r="C10" s="19" t="s">
        <v>70</v>
      </c>
      <c r="D10" s="19" t="s">
        <v>71</v>
      </c>
      <c r="E10" s="48" t="s">
        <v>72</v>
      </c>
    </row>
    <row r="11" spans="1:5" x14ac:dyDescent="0.25">
      <c r="A11" s="45" t="s">
        <v>73</v>
      </c>
      <c r="B11" s="12">
        <v>6</v>
      </c>
      <c r="C11" s="12">
        <v>11</v>
      </c>
      <c r="D11" s="12">
        <v>17</v>
      </c>
      <c r="E11" s="12"/>
    </row>
    <row r="12" spans="1:5" x14ac:dyDescent="0.25">
      <c r="A12" s="45" t="s">
        <v>74</v>
      </c>
      <c r="B12" s="12">
        <v>7</v>
      </c>
      <c r="C12" s="12">
        <v>12</v>
      </c>
      <c r="D12" s="12">
        <v>18</v>
      </c>
      <c r="E12" s="12"/>
    </row>
    <row r="13" spans="1:5" x14ac:dyDescent="0.25">
      <c r="A13" s="45" t="s">
        <v>75</v>
      </c>
      <c r="B13" s="12">
        <v>9</v>
      </c>
      <c r="C13" s="12">
        <v>14</v>
      </c>
      <c r="D13" s="12">
        <v>20</v>
      </c>
      <c r="E13" s="12"/>
    </row>
    <row r="14" spans="1:5" x14ac:dyDescent="0.25">
      <c r="A14" s="45" t="s">
        <v>76</v>
      </c>
      <c r="B14" s="23"/>
      <c r="C14" s="12">
        <v>16</v>
      </c>
      <c r="D14" s="12">
        <v>22</v>
      </c>
      <c r="E14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8DAF9FE-DEAB-4586-825F-43E3DD6ACD1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Dropdown</vt:lpstr>
      <vt:lpstr>Col Ref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Erinyoja Akarovwe</dc:creator>
  <cp:lastModifiedBy>Mike Young</cp:lastModifiedBy>
  <dcterms:created xsi:type="dcterms:W3CDTF">2014-08-19T09:25:06Z</dcterms:created>
  <dcterms:modified xsi:type="dcterms:W3CDTF">2014-12-01T15:19:39Z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5a07e1fd-246b-45ae-8bf5-092866881ede</vt:lpwstr>
  </property>
  <property fmtid="{D5CDD505-2E9C-101B-9397-08002B2CF9AE}" pid="3" name="bjSaver">
    <vt:lpwstr>rRWXCeR/7tFQWkF2S9wZtnASUFKNTdv/</vt:lpwstr>
  </property>
  <property fmtid="{D5CDD505-2E9C-101B-9397-08002B2CF9AE}" pid="4" name="bjDocumentSecurityLabel">
    <vt:lpwstr>No Marking</vt:lpwstr>
  </property>
</Properties>
</file>