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585" yWindow="-15" windowWidth="12630" windowHeight="12405"/>
  </bookViews>
  <sheets>
    <sheet name="Sickness Absence Template" sheetId="1" r:id="rId1"/>
  </sheets>
  <calcPr calcId="145621"/>
  <fileRecoveryPr autoRecover="0"/>
</workbook>
</file>

<file path=xl/calcChain.xml><?xml version="1.0" encoding="utf-8"?>
<calcChain xmlns="http://schemas.openxmlformats.org/spreadsheetml/2006/main">
  <c r="D25" i="1" l="1"/>
  <c r="F25" i="1" s="1"/>
  <c r="D24" i="1"/>
  <c r="F24" i="1" s="1"/>
  <c r="D22" i="1"/>
  <c r="F22" i="1" s="1"/>
  <c r="D18" i="1"/>
  <c r="F18" i="1" s="1"/>
  <c r="B26" i="1"/>
  <c r="D13" i="1"/>
  <c r="F13" i="1" s="1"/>
  <c r="C26" i="1"/>
  <c r="K57" i="1"/>
  <c r="K56" i="1"/>
  <c r="K55" i="1"/>
  <c r="K54" i="1"/>
  <c r="K53" i="1"/>
  <c r="K52" i="1"/>
  <c r="K51" i="1"/>
  <c r="K50" i="1"/>
  <c r="K49" i="1"/>
  <c r="J58" i="1"/>
  <c r="I58" i="1"/>
  <c r="K45" i="1"/>
  <c r="K44" i="1"/>
  <c r="K43" i="1"/>
  <c r="K42" i="1"/>
  <c r="K41" i="1"/>
  <c r="K40" i="1"/>
  <c r="K39" i="1"/>
  <c r="K38" i="1"/>
  <c r="K37" i="1"/>
  <c r="K36" i="1"/>
  <c r="K35" i="1"/>
  <c r="J46" i="1"/>
  <c r="I46" i="1"/>
  <c r="E58" i="1"/>
  <c r="C58" i="1"/>
  <c r="B58" i="1"/>
  <c r="C81" i="1"/>
  <c r="B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B46" i="1"/>
  <c r="C46" i="1"/>
  <c r="E46" i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K31" i="1"/>
  <c r="K30" i="1"/>
  <c r="K29" i="1"/>
  <c r="J32" i="1"/>
  <c r="I32" i="1"/>
  <c r="D31" i="1"/>
  <c r="F31" i="1" s="1"/>
  <c r="D30" i="1"/>
  <c r="F30" i="1" s="1"/>
  <c r="D29" i="1"/>
  <c r="F29" i="1" s="1"/>
  <c r="E32" i="1"/>
  <c r="B32" i="1"/>
  <c r="C32" i="1"/>
  <c r="J26" i="1"/>
  <c r="I26" i="1"/>
  <c r="E26" i="1"/>
  <c r="K9" i="1"/>
  <c r="D23" i="1"/>
  <c r="F23" i="1" s="1"/>
  <c r="D21" i="1"/>
  <c r="F21" i="1" s="1"/>
  <c r="D20" i="1"/>
  <c r="F20" i="1" s="1"/>
  <c r="D19" i="1"/>
  <c r="F19" i="1" s="1"/>
  <c r="D17" i="1"/>
  <c r="F17" i="1" s="1"/>
  <c r="D16" i="1"/>
  <c r="F16" i="1" s="1"/>
  <c r="D15" i="1"/>
  <c r="F15" i="1" s="1"/>
  <c r="D12" i="1"/>
  <c r="F12" i="1" s="1"/>
  <c r="D9" i="1"/>
  <c r="F9" i="1" s="1"/>
  <c r="K16" i="1"/>
  <c r="K23" i="1"/>
  <c r="K24" i="1"/>
  <c r="K22" i="1"/>
  <c r="K21" i="1"/>
  <c r="K20" i="1"/>
  <c r="K19" i="1"/>
  <c r="K18" i="1"/>
  <c r="K17" i="1"/>
  <c r="K15" i="1"/>
  <c r="K14" i="1"/>
  <c r="K13" i="1"/>
  <c r="K12" i="1"/>
  <c r="D14" i="1"/>
  <c r="F14" i="1" s="1"/>
  <c r="D26" i="1" l="1"/>
  <c r="F26" i="1" s="1"/>
  <c r="K46" i="1"/>
  <c r="D32" i="1"/>
  <c r="F32" i="1" s="1"/>
  <c r="K32" i="1"/>
  <c r="K26" i="1"/>
  <c r="K58" i="1"/>
  <c r="D58" i="1"/>
  <c r="F58" i="1" s="1"/>
  <c r="D46" i="1"/>
  <c r="F46" i="1" s="1"/>
  <c r="D81" i="1"/>
</calcChain>
</file>

<file path=xl/sharedStrings.xml><?xml version="1.0" encoding="utf-8"?>
<sst xmlns="http://schemas.openxmlformats.org/spreadsheetml/2006/main" count="86" uniqueCount="77">
  <si>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</si>
  <si>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</si>
  <si>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</si>
  <si>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</si>
  <si>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</si>
  <si>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</si>
  <si>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</si>
  <si>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</si>
  <si>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</si>
  <si>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</si>
  <si>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</si>
  <si>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</si>
  <si>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</si>
  <si>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</si>
  <si>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</si>
  <si>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</si>
  <si>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</si>
  <si>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</si>
  <si>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</si>
  <si>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</si>
  <si>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</si>
  <si>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</si>
  <si>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</si>
  <si>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</si>
  <si>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</si>
  <si>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</si>
  <si>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</si>
  <si>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</si>
  <si>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</si>
  <si>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</si>
  <si>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</si>
  <si>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</si>
  <si>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</si>
  <si>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</si>
  <si>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</si>
  <si>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</si>
  <si>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</si>
  <si>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</si>
  <si>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</si>
  <si>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</si>
  <si>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</si>
  <si>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</si>
  <si>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</si>
  <si>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</si>
  <si>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</si>
  <si>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</si>
  <si>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</si>
  <si>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</si>
  <si>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</si>
  <si>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</si>
  <si>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</si>
  <si>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</si>
  <si>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</si>
  <si>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</si>
  <si>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</si>
  <si>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</si>
  <si>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</si>
  <si>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</si>
  <si>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</si>
  <si>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</si>
  <si>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</si>
  <si>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</si>
  <si>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</si>
  <si>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</si>
  <si>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</si>
  <si>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</si>
  <si>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</si>
  <si>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</si>
  <si>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</si>
  <si>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</si>
  <si>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</si>
  <si>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</si>
  <si>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</si>
  <si>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</si>
  <si>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</si>
  <si>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DECC</t>
  </si>
  <si>
    <t>1 January 2013 - 31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</si>
</sst>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textRotation="180"/>
      <protection locked="0"/>
    </xf>
    <xf numFmtId="0" fontId="3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1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/>
    <xf numFmtId="164" fontId="5" fillId="2" borderId="2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protection locked="0"/>
    </xf>
    <xf numFmtId="164" fontId="6" fillId="2" borderId="3" xfId="0" applyNumberFormat="1" applyFont="1" applyFill="1" applyBorder="1" applyAlignment="1" applyProtection="1"/>
    <xf numFmtId="164" fontId="6" fillId="2" borderId="4" xfId="0" applyNumberFormat="1" applyFont="1" applyFill="1" applyBorder="1" applyAlignment="1" applyProtection="1"/>
    <xf numFmtId="164" fontId="6" fillId="2" borderId="5" xfId="0" applyNumberFormat="1" applyFont="1" applyFill="1" applyBorder="1" applyAlignment="1" applyProtection="1"/>
    <xf numFmtId="164" fontId="6" fillId="3" borderId="3" xfId="0" applyNumberFormat="1" applyFont="1" applyFill="1" applyBorder="1" applyAlignment="1" applyProtection="1"/>
    <xf numFmtId="164" fontId="6" fillId="3" borderId="4" xfId="0" applyNumberFormat="1" applyFont="1" applyFill="1" applyBorder="1" applyAlignment="1" applyProtection="1"/>
    <xf numFmtId="164" fontId="5" fillId="3" borderId="2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4" fontId="3" fillId="2" borderId="2" xfId="0" applyNumberFormat="1" applyFont="1" applyFill="1" applyBorder="1" applyAlignment="1" applyProtection="1"/>
    <xf numFmtId="164" fontId="2" fillId="3" borderId="3" xfId="0" applyNumberFormat="1" applyFont="1" applyFill="1" applyBorder="1" applyAlignment="1" applyProtection="1"/>
    <xf numFmtId="164" fontId="2" fillId="3" borderId="4" xfId="0" applyNumberFormat="1" applyFont="1" applyFill="1" applyBorder="1" applyAlignment="1" applyProtection="1"/>
    <xf numFmtId="164" fontId="2" fillId="3" borderId="5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/>
    <xf numFmtId="0" fontId="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9" fontId="5" fillId="2" borderId="2" xfId="1" applyFont="1" applyFill="1" applyBorder="1" applyAlignment="1" applyProtection="1"/>
    <xf numFmtId="9" fontId="3" fillId="2" borderId="0" xfId="1" applyFont="1" applyFill="1" applyBorder="1" applyAlignment="1" applyProtection="1"/>
    <xf numFmtId="9" fontId="2" fillId="2" borderId="0" xfId="1" applyFont="1" applyFill="1" applyBorder="1" applyAlignment="1" applyProtection="1"/>
    <xf numFmtId="9" fontId="6" fillId="2" borderId="3" xfId="1" applyFont="1" applyFill="1" applyBorder="1" applyAlignment="1" applyProtection="1"/>
    <xf numFmtId="9" fontId="6" fillId="2" borderId="4" xfId="1" applyFont="1" applyFill="1" applyBorder="1" applyAlignment="1" applyProtection="1"/>
    <xf numFmtId="9" fontId="6" fillId="2" borderId="5" xfId="1" applyFont="1" applyFill="1" applyBorder="1" applyAlignment="1" applyProtection="1"/>
    <xf numFmtId="1" fontId="2" fillId="2" borderId="0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/>
    <xf numFmtId="1" fontId="3" fillId="2" borderId="2" xfId="0" applyNumberFormat="1" applyFont="1" applyFill="1" applyBorder="1" applyAlignment="1" applyProtection="1"/>
    <xf numFmtId="1" fontId="2" fillId="3" borderId="3" xfId="0" applyNumberFormat="1" applyFont="1" applyFill="1" applyBorder="1" applyAlignment="1" applyProtection="1"/>
    <xf numFmtId="1" fontId="2" fillId="3" borderId="4" xfId="0" applyNumberFormat="1" applyFont="1" applyFill="1" applyBorder="1" applyAlignment="1" applyProtection="1"/>
    <xf numFmtId="9" fontId="6" fillId="3" borderId="3" xfId="1" applyFont="1" applyFill="1" applyBorder="1" applyAlignment="1" applyProtection="1"/>
    <xf numFmtId="9" fontId="6" fillId="3" borderId="4" xfId="1" applyFont="1" applyFill="1" applyBorder="1" applyAlignment="1" applyProtection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2" fillId="2" borderId="0" xfId="0" applyFont="1" applyFill="1" applyAlignment="1" applyProtection="1">
      <alignment horizontal="right"/>
    </xf>
    <xf numFmtId="0" fontId="2" fillId="3" borderId="2" xfId="0" applyFont="1" applyFill="1" applyBorder="1" applyAlignment="1" applyProtection="1"/>
    <xf numFmtId="0" fontId="3" fillId="2" borderId="2" xfId="0" applyFont="1" applyFill="1" applyBorder="1" applyProtection="1">
      <protection locked="0"/>
    </xf>
    <xf numFmtId="9" fontId="6" fillId="0" borderId="2" xfId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0" fontId="2" fillId="2" borderId="4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7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9"/>
  <sheetViews>
    <sheetView tabSelected="1" zoomScale="70" zoomScaleNormal="100" workbookViewId="0">
      <selection activeCell="J49" sqref="J49:J56"/>
    </sheetView>
  </sheetViews>
  <sheetFormatPr defaultRowHeight="12.75" x14ac:dyDescent="0.2"/>
  <cols>
    <col min="1" max="1" width="35.85546875" style="14" customWidth="1"/>
    <col min="2" max="3" width="14.5703125" style="2" customWidth="1"/>
    <col min="4" max="4" width="18.42578125" style="2" customWidth="1"/>
    <col min="5" max="5" width="14.42578125" style="2" customWidth="1"/>
    <col min="6" max="6" width="14.140625" style="2" customWidth="1"/>
    <col min="7" max="7" width="1.28515625" style="2" customWidth="1"/>
    <col min="8" max="8" width="5.85546875" style="2" customWidth="1"/>
    <col min="9" max="9" width="18.7109375" style="2" customWidth="1"/>
    <col min="10" max="10" width="20" style="2" customWidth="1"/>
    <col min="11" max="11" width="13" style="2" customWidth="1"/>
    <col min="12" max="16384" width="9.140625" style="2"/>
  </cols>
  <sheetData>
    <row r="1" spans="1:11" x14ac:dyDescent="0.2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3" t="s">
        <v>1</v>
      </c>
      <c r="B2" s="82" t="s">
        <v>75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A3" s="13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">
      <c r="A4" s="13" t="s">
        <v>33</v>
      </c>
      <c r="B4" s="83" t="s">
        <v>76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ht="26.25" customHeight="1" thickBot="1" x14ac:dyDescent="0.25"/>
    <row r="6" spans="1:11" ht="12.75" customHeight="1" x14ac:dyDescent="0.2">
      <c r="A6" s="75" t="s">
        <v>34</v>
      </c>
      <c r="B6" s="77" t="s">
        <v>36</v>
      </c>
      <c r="C6" s="77" t="s">
        <v>38</v>
      </c>
      <c r="D6" s="80" t="s">
        <v>41</v>
      </c>
      <c r="E6" s="77" t="s">
        <v>37</v>
      </c>
      <c r="F6" s="77" t="s">
        <v>0</v>
      </c>
      <c r="G6" s="4"/>
      <c r="H6" s="4"/>
      <c r="I6" s="77" t="s">
        <v>64</v>
      </c>
      <c r="J6" s="77" t="s">
        <v>65</v>
      </c>
      <c r="K6" s="84" t="s">
        <v>2</v>
      </c>
    </row>
    <row r="7" spans="1:11" ht="51.75" customHeight="1" thickBot="1" x14ac:dyDescent="0.25">
      <c r="A7" s="76"/>
      <c r="B7" s="78"/>
      <c r="C7" s="78"/>
      <c r="D7" s="81"/>
      <c r="E7" s="78"/>
      <c r="F7" s="79"/>
      <c r="G7" s="5"/>
      <c r="H7" s="5"/>
      <c r="I7" s="78"/>
      <c r="J7" s="78"/>
      <c r="K7" s="85"/>
    </row>
    <row r="8" spans="1:11" ht="15.75" customHeight="1" thickBot="1" x14ac:dyDescent="0.25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 x14ac:dyDescent="0.25">
      <c r="A9" s="15" t="s">
        <v>35</v>
      </c>
      <c r="B9" s="70">
        <v>1996</v>
      </c>
      <c r="C9" s="70">
        <v>2563</v>
      </c>
      <c r="D9" s="72">
        <f>B9+C9</f>
        <v>4559</v>
      </c>
      <c r="E9" s="70">
        <v>1548.5</v>
      </c>
      <c r="F9" s="23">
        <f>D9/E9</f>
        <v>2.9441394898288666</v>
      </c>
      <c r="G9" s="3"/>
      <c r="H9" s="3"/>
      <c r="I9" s="70">
        <v>1855</v>
      </c>
      <c r="J9" s="70">
        <v>1445</v>
      </c>
      <c r="K9" s="71">
        <f>J9/I9</f>
        <v>0.77897574123989222</v>
      </c>
    </row>
    <row r="10" spans="1:11" ht="5.25" hidden="1" customHeight="1" x14ac:dyDescent="0.2">
      <c r="E10" s="32"/>
      <c r="F10" s="24"/>
      <c r="I10" s="51"/>
      <c r="J10" s="51"/>
      <c r="K10" s="47"/>
    </row>
    <row r="11" spans="1:11" ht="13.5" thickBot="1" x14ac:dyDescent="0.25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x14ac:dyDescent="0.2">
      <c r="A12" s="16" t="s">
        <v>4</v>
      </c>
      <c r="B12" s="58">
        <v>1800</v>
      </c>
      <c r="C12" s="58">
        <v>1969</v>
      </c>
      <c r="D12" s="9">
        <f t="shared" ref="D12:D26" si="0">B12+C12</f>
        <v>3769</v>
      </c>
      <c r="E12" s="60">
        <v>1449.4</v>
      </c>
      <c r="F12" s="26">
        <f t="shared" ref="F12:F26" si="1">D12/E12</f>
        <v>2.6003863667724576</v>
      </c>
      <c r="I12" s="58">
        <v>1752</v>
      </c>
      <c r="J12" s="58">
        <v>1380</v>
      </c>
      <c r="K12" s="48">
        <f t="shared" ref="K12:K26" si="2">J12/I12</f>
        <v>0.78767123287671237</v>
      </c>
    </row>
    <row r="13" spans="1:11" x14ac:dyDescent="0.2">
      <c r="A13" s="17" t="s">
        <v>5</v>
      </c>
      <c r="B13" s="59"/>
      <c r="C13" s="59"/>
      <c r="D13" s="10">
        <f t="shared" si="0"/>
        <v>0</v>
      </c>
      <c r="E13" s="61"/>
      <c r="F13" s="27" t="e">
        <f t="shared" si="1"/>
        <v>#DIV/0!</v>
      </c>
      <c r="I13" s="59"/>
      <c r="J13" s="59"/>
      <c r="K13" s="49" t="e">
        <f t="shared" si="2"/>
        <v>#DIV/0!</v>
      </c>
    </row>
    <row r="14" spans="1:11" x14ac:dyDescent="0.2">
      <c r="A14" s="17" t="s">
        <v>7</v>
      </c>
      <c r="B14" s="59"/>
      <c r="C14" s="59"/>
      <c r="D14" s="10">
        <f t="shared" si="0"/>
        <v>0</v>
      </c>
      <c r="E14" s="61"/>
      <c r="F14" s="27" t="e">
        <f t="shared" si="1"/>
        <v>#DIV/0!</v>
      </c>
      <c r="I14" s="59"/>
      <c r="J14" s="59"/>
      <c r="K14" s="49" t="e">
        <f t="shared" si="2"/>
        <v>#DIV/0!</v>
      </c>
    </row>
    <row r="15" spans="1:11" x14ac:dyDescent="0.2">
      <c r="A15" s="17" t="s">
        <v>13</v>
      </c>
      <c r="B15" s="59"/>
      <c r="C15" s="59"/>
      <c r="D15" s="73">
        <f t="shared" si="0"/>
        <v>0</v>
      </c>
      <c r="E15" s="61"/>
      <c r="F15" s="27" t="e">
        <f t="shared" si="1"/>
        <v>#DIV/0!</v>
      </c>
      <c r="I15" s="59"/>
      <c r="J15" s="59"/>
      <c r="K15" s="49" t="e">
        <f t="shared" si="2"/>
        <v>#DIV/0!</v>
      </c>
    </row>
    <row r="16" spans="1:11" x14ac:dyDescent="0.2">
      <c r="A16" s="17" t="s">
        <v>8</v>
      </c>
      <c r="B16" s="59"/>
      <c r="C16" s="59"/>
      <c r="D16" s="10">
        <f t="shared" si="0"/>
        <v>0</v>
      </c>
      <c r="E16" s="61"/>
      <c r="F16" s="27" t="e">
        <f t="shared" si="1"/>
        <v>#DIV/0!</v>
      </c>
      <c r="I16" s="59"/>
      <c r="J16" s="59"/>
      <c r="K16" s="49" t="e">
        <f t="shared" si="2"/>
        <v>#DIV/0!</v>
      </c>
    </row>
    <row r="17" spans="1:11" x14ac:dyDescent="0.2">
      <c r="A17" s="17" t="s">
        <v>6</v>
      </c>
      <c r="B17" s="59"/>
      <c r="C17" s="59"/>
      <c r="D17" s="10">
        <f t="shared" si="0"/>
        <v>0</v>
      </c>
      <c r="E17" s="61"/>
      <c r="F17" s="27" t="e">
        <f t="shared" si="1"/>
        <v>#DIV/0!</v>
      </c>
      <c r="I17" s="59"/>
      <c r="J17" s="59"/>
      <c r="K17" s="49" t="e">
        <f t="shared" si="2"/>
        <v>#DIV/0!</v>
      </c>
    </row>
    <row r="18" spans="1:11" x14ac:dyDescent="0.2">
      <c r="A18" s="17" t="s">
        <v>73</v>
      </c>
      <c r="B18" s="59"/>
      <c r="C18" s="59"/>
      <c r="D18" s="10">
        <f t="shared" si="0"/>
        <v>0</v>
      </c>
      <c r="E18" s="61"/>
      <c r="F18" s="27" t="e">
        <f t="shared" si="1"/>
        <v>#DIV/0!</v>
      </c>
      <c r="I18" s="59"/>
      <c r="J18" s="59"/>
      <c r="K18" s="49" t="e">
        <f t="shared" si="2"/>
        <v>#DIV/0!</v>
      </c>
    </row>
    <row r="19" spans="1:11" x14ac:dyDescent="0.2">
      <c r="A19" s="17" t="s">
        <v>12</v>
      </c>
      <c r="B19" s="59"/>
      <c r="C19" s="59"/>
      <c r="D19" s="10">
        <f t="shared" si="0"/>
        <v>0</v>
      </c>
      <c r="E19" s="61"/>
      <c r="F19" s="27" t="e">
        <f t="shared" si="1"/>
        <v>#DIV/0!</v>
      </c>
      <c r="I19" s="59"/>
      <c r="J19" s="59"/>
      <c r="K19" s="49" t="e">
        <f t="shared" si="2"/>
        <v>#DIV/0!</v>
      </c>
    </row>
    <row r="20" spans="1:11" x14ac:dyDescent="0.2">
      <c r="A20" s="17" t="s">
        <v>72</v>
      </c>
      <c r="B20" s="59"/>
      <c r="C20" s="59"/>
      <c r="D20" s="10">
        <f t="shared" si="0"/>
        <v>0</v>
      </c>
      <c r="E20" s="61"/>
      <c r="F20" s="27" t="e">
        <f t="shared" si="1"/>
        <v>#DIV/0!</v>
      </c>
      <c r="I20" s="59"/>
      <c r="J20" s="59"/>
      <c r="K20" s="49" t="e">
        <f t="shared" si="2"/>
        <v>#DIV/0!</v>
      </c>
    </row>
    <row r="21" spans="1:11" x14ac:dyDescent="0.2">
      <c r="A21" s="17" t="s">
        <v>11</v>
      </c>
      <c r="B21" s="59"/>
      <c r="C21" s="59"/>
      <c r="D21" s="10">
        <f t="shared" si="0"/>
        <v>0</v>
      </c>
      <c r="E21" s="61"/>
      <c r="F21" s="27" t="e">
        <f t="shared" si="1"/>
        <v>#DIV/0!</v>
      </c>
      <c r="I21" s="59"/>
      <c r="J21" s="59"/>
      <c r="K21" s="49" t="e">
        <f t="shared" si="2"/>
        <v>#DIV/0!</v>
      </c>
    </row>
    <row r="22" spans="1:11" x14ac:dyDescent="0.2">
      <c r="A22" s="17" t="s">
        <v>10</v>
      </c>
      <c r="B22" s="59">
        <v>196</v>
      </c>
      <c r="C22" s="59">
        <v>594</v>
      </c>
      <c r="D22" s="10">
        <f t="shared" si="0"/>
        <v>790</v>
      </c>
      <c r="E22" s="61">
        <v>99.1</v>
      </c>
      <c r="F22" s="27">
        <f t="shared" si="1"/>
        <v>7.9717457114026242</v>
      </c>
      <c r="I22" s="59">
        <v>103</v>
      </c>
      <c r="J22" s="59">
        <v>65</v>
      </c>
      <c r="K22" s="49">
        <f t="shared" si="2"/>
        <v>0.6310679611650486</v>
      </c>
    </row>
    <row r="23" spans="1:11" x14ac:dyDescent="0.2">
      <c r="A23" s="17" t="s">
        <v>9</v>
      </c>
      <c r="B23" s="59"/>
      <c r="C23" s="59"/>
      <c r="D23" s="10">
        <f t="shared" si="0"/>
        <v>0</v>
      </c>
      <c r="E23" s="61"/>
      <c r="F23" s="27" t="e">
        <f>D23/E23</f>
        <v>#DIV/0!</v>
      </c>
      <c r="I23" s="59"/>
      <c r="J23" s="59"/>
      <c r="K23" s="49" t="e">
        <f>J23/I23</f>
        <v>#DIV/0!</v>
      </c>
    </row>
    <row r="24" spans="1:11" x14ac:dyDescent="0.2">
      <c r="A24" s="17" t="s">
        <v>67</v>
      </c>
      <c r="B24" s="59"/>
      <c r="C24" s="59"/>
      <c r="D24" s="10">
        <f t="shared" si="0"/>
        <v>0</v>
      </c>
      <c r="E24" s="61"/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 x14ac:dyDescent="0.25">
      <c r="A25" s="66" t="s">
        <v>39</v>
      </c>
      <c r="B25" s="59"/>
      <c r="C25" s="59"/>
      <c r="D25" s="11">
        <f t="shared" si="0"/>
        <v>0</v>
      </c>
      <c r="E25" s="62"/>
      <c r="F25" s="28" t="e">
        <f t="shared" si="1"/>
        <v>#DIV/0!</v>
      </c>
      <c r="I25" s="63"/>
      <c r="J25" s="63"/>
      <c r="K25" s="49"/>
    </row>
    <row r="26" spans="1:11" ht="13.5" thickBot="1" x14ac:dyDescent="0.25">
      <c r="A26" s="19" t="s">
        <v>35</v>
      </c>
      <c r="B26" s="8">
        <f>SUM(B12:B25)</f>
        <v>1996</v>
      </c>
      <c r="C26" s="8">
        <f>SUM(C12:C25)</f>
        <v>2563</v>
      </c>
      <c r="D26" s="8">
        <f t="shared" si="0"/>
        <v>4559</v>
      </c>
      <c r="E26" s="34">
        <f>SUM(E12:E25)</f>
        <v>1548.5</v>
      </c>
      <c r="F26" s="23">
        <f t="shared" si="1"/>
        <v>2.9441394898288666</v>
      </c>
      <c r="I26" s="53">
        <f>SUM(I12:I25)</f>
        <v>1855</v>
      </c>
      <c r="J26" s="53">
        <f>SUM(J12:J25)</f>
        <v>1445</v>
      </c>
      <c r="K26" s="45">
        <f t="shared" si="2"/>
        <v>0.77897574123989222</v>
      </c>
    </row>
    <row r="27" spans="1:11" ht="3.75" customHeight="1" x14ac:dyDescent="0.2">
      <c r="E27" s="32"/>
      <c r="F27" s="24"/>
      <c r="I27" s="32"/>
      <c r="J27" s="32"/>
      <c r="K27" s="47"/>
    </row>
    <row r="28" spans="1:11" ht="13.5" thickBot="1" x14ac:dyDescent="0.25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x14ac:dyDescent="0.2">
      <c r="A29" s="16" t="s">
        <v>15</v>
      </c>
      <c r="B29" s="58">
        <v>719.5</v>
      </c>
      <c r="C29" s="58">
        <v>676</v>
      </c>
      <c r="D29" s="9">
        <f>B29+C29</f>
        <v>1395.5</v>
      </c>
      <c r="E29" s="60">
        <v>825.96031746031747</v>
      </c>
      <c r="F29" s="26">
        <f>D29/E29</f>
        <v>1.689548481325249</v>
      </c>
      <c r="I29" s="58">
        <v>991</v>
      </c>
      <c r="J29" s="58">
        <v>806</v>
      </c>
      <c r="K29" s="48">
        <f>J29/I29</f>
        <v>0.81331987891019175</v>
      </c>
    </row>
    <row r="30" spans="1:11" x14ac:dyDescent="0.2">
      <c r="A30" s="17" t="s">
        <v>16</v>
      </c>
      <c r="B30" s="59">
        <v>1276.5</v>
      </c>
      <c r="C30" s="59">
        <v>1887</v>
      </c>
      <c r="D30" s="10">
        <f>B30+C30</f>
        <v>3163.5</v>
      </c>
      <c r="E30" s="61">
        <v>722.57539682539607</v>
      </c>
      <c r="F30" s="27">
        <f>D30/E30</f>
        <v>4.3780898351904884</v>
      </c>
      <c r="I30" s="59">
        <v>864</v>
      </c>
      <c r="J30" s="59">
        <v>639</v>
      </c>
      <c r="K30" s="49">
        <f>J30/I30</f>
        <v>0.73958333333333337</v>
      </c>
    </row>
    <row r="31" spans="1:11" ht="13.5" thickBot="1" x14ac:dyDescent="0.25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 x14ac:dyDescent="0.25">
      <c r="A32" s="19" t="s">
        <v>35</v>
      </c>
      <c r="B32" s="8">
        <f>SUM(B29:B31)</f>
        <v>1996</v>
      </c>
      <c r="C32" s="8">
        <f>SUM(C29:C31)</f>
        <v>2563</v>
      </c>
      <c r="D32" s="8">
        <f>B32+C32</f>
        <v>4559</v>
      </c>
      <c r="E32" s="34">
        <f>SUM(E29:E31)</f>
        <v>1548.5357142857135</v>
      </c>
      <c r="F32" s="23">
        <f>D32/E32</f>
        <v>2.9440715883668918</v>
      </c>
      <c r="I32" s="53">
        <f>SUM(I29:I31)</f>
        <v>1855</v>
      </c>
      <c r="J32" s="53">
        <f>SUM(J29:J31)</f>
        <v>1445</v>
      </c>
      <c r="K32" s="45">
        <f>J32/I32</f>
        <v>0.77897574123989222</v>
      </c>
    </row>
    <row r="33" spans="1:11" ht="3.75" customHeight="1" x14ac:dyDescent="0.2">
      <c r="E33" s="32"/>
      <c r="F33" s="24"/>
      <c r="I33" s="32"/>
      <c r="J33" s="32"/>
      <c r="K33" s="47"/>
    </row>
    <row r="34" spans="1:11" ht="13.5" thickBot="1" x14ac:dyDescent="0.25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x14ac:dyDescent="0.2">
      <c r="A35" s="16" t="s">
        <v>53</v>
      </c>
      <c r="B35" s="58">
        <v>60.5</v>
      </c>
      <c r="C35" s="58">
        <v>173</v>
      </c>
      <c r="D35" s="9">
        <f t="shared" ref="D35:D46" si="3">B35+C35</f>
        <v>233.5</v>
      </c>
      <c r="E35" s="60">
        <v>50.123015873015881</v>
      </c>
      <c r="F35" s="26">
        <f t="shared" ref="F35:F46" si="4">D35/E35</f>
        <v>4.6585385163486652</v>
      </c>
      <c r="I35" s="58">
        <v>94</v>
      </c>
      <c r="J35" s="58">
        <v>79</v>
      </c>
      <c r="K35" s="48">
        <f t="shared" ref="K35:K45" si="5">J35/I35</f>
        <v>0.84042553191489366</v>
      </c>
    </row>
    <row r="36" spans="1:11" x14ac:dyDescent="0.2">
      <c r="A36" s="17" t="s">
        <v>54</v>
      </c>
      <c r="B36" s="59">
        <v>142</v>
      </c>
      <c r="C36" s="59"/>
      <c r="D36" s="10">
        <f t="shared" si="3"/>
        <v>142</v>
      </c>
      <c r="E36" s="61">
        <v>196.18253968253975</v>
      </c>
      <c r="F36" s="27">
        <f t="shared" si="4"/>
        <v>0.72381568833690657</v>
      </c>
      <c r="I36" s="59">
        <v>268</v>
      </c>
      <c r="J36" s="59">
        <v>228</v>
      </c>
      <c r="K36" s="49">
        <f t="shared" si="5"/>
        <v>0.85074626865671643</v>
      </c>
    </row>
    <row r="37" spans="1:11" x14ac:dyDescent="0.2">
      <c r="A37" s="17" t="s">
        <v>55</v>
      </c>
      <c r="B37" s="59">
        <v>388</v>
      </c>
      <c r="C37" s="59">
        <v>170</v>
      </c>
      <c r="D37" s="10">
        <f t="shared" si="3"/>
        <v>558</v>
      </c>
      <c r="E37" s="61">
        <v>331.85714285714289</v>
      </c>
      <c r="F37" s="27">
        <f t="shared" si="4"/>
        <v>1.6814464055101161</v>
      </c>
      <c r="I37" s="59">
        <v>405</v>
      </c>
      <c r="J37" s="59">
        <v>321</v>
      </c>
      <c r="K37" s="49">
        <f t="shared" si="5"/>
        <v>0.79259259259259263</v>
      </c>
    </row>
    <row r="38" spans="1:11" x14ac:dyDescent="0.2">
      <c r="A38" s="17" t="s">
        <v>56</v>
      </c>
      <c r="B38" s="59">
        <v>389.5</v>
      </c>
      <c r="C38" s="59">
        <v>496</v>
      </c>
      <c r="D38" s="10">
        <f t="shared" si="3"/>
        <v>885.5</v>
      </c>
      <c r="E38" s="61">
        <v>280.59523809523802</v>
      </c>
      <c r="F38" s="27">
        <f t="shared" si="4"/>
        <v>3.1557912600763691</v>
      </c>
      <c r="I38" s="59">
        <v>323</v>
      </c>
      <c r="J38" s="59">
        <v>254</v>
      </c>
      <c r="K38" s="49">
        <f t="shared" si="5"/>
        <v>0.78637770897832815</v>
      </c>
    </row>
    <row r="39" spans="1:11" x14ac:dyDescent="0.2">
      <c r="A39" s="17" t="s">
        <v>57</v>
      </c>
      <c r="B39" s="59">
        <v>230.5</v>
      </c>
      <c r="C39" s="59">
        <v>502</v>
      </c>
      <c r="D39" s="10">
        <f t="shared" si="3"/>
        <v>732.5</v>
      </c>
      <c r="E39" s="61">
        <v>193.16269841269838</v>
      </c>
      <c r="F39" s="27">
        <f t="shared" si="4"/>
        <v>3.7921400250631723</v>
      </c>
      <c r="I39" s="59">
        <v>221</v>
      </c>
      <c r="J39" s="59">
        <v>165</v>
      </c>
      <c r="K39" s="49">
        <f t="shared" si="5"/>
        <v>0.74660633484162897</v>
      </c>
    </row>
    <row r="40" spans="1:11" x14ac:dyDescent="0.2">
      <c r="A40" s="17" t="s">
        <v>58</v>
      </c>
      <c r="B40" s="59">
        <v>259</v>
      </c>
      <c r="C40" s="59">
        <v>698</v>
      </c>
      <c r="D40" s="10">
        <f t="shared" si="3"/>
        <v>957</v>
      </c>
      <c r="E40" s="61">
        <v>192.81349206349208</v>
      </c>
      <c r="F40" s="27">
        <f t="shared" si="4"/>
        <v>4.9633456132046341</v>
      </c>
      <c r="I40" s="59">
        <v>216</v>
      </c>
      <c r="J40" s="59">
        <v>161</v>
      </c>
      <c r="K40" s="49">
        <f t="shared" si="5"/>
        <v>0.74537037037037035</v>
      </c>
    </row>
    <row r="41" spans="1:11" x14ac:dyDescent="0.2">
      <c r="A41" s="17" t="s">
        <v>59</v>
      </c>
      <c r="B41" s="59">
        <v>261.5</v>
      </c>
      <c r="C41" s="59">
        <v>278</v>
      </c>
      <c r="D41" s="10">
        <f t="shared" si="3"/>
        <v>539.5</v>
      </c>
      <c r="E41" s="61">
        <v>150.11507936507934</v>
      </c>
      <c r="F41" s="27">
        <f t="shared" si="4"/>
        <v>3.5939094345607874</v>
      </c>
      <c r="I41" s="59">
        <v>162</v>
      </c>
      <c r="J41" s="59">
        <v>120</v>
      </c>
      <c r="K41" s="49">
        <f t="shared" si="5"/>
        <v>0.7407407407407407</v>
      </c>
    </row>
    <row r="42" spans="1:11" x14ac:dyDescent="0.2">
      <c r="A42" s="17" t="s">
        <v>60</v>
      </c>
      <c r="B42" s="59">
        <v>177</v>
      </c>
      <c r="C42" s="59">
        <v>178</v>
      </c>
      <c r="D42" s="10">
        <f t="shared" si="3"/>
        <v>355</v>
      </c>
      <c r="E42" s="61">
        <v>103.20238095238096</v>
      </c>
      <c r="F42" s="27">
        <f t="shared" si="4"/>
        <v>3.4398431191602259</v>
      </c>
      <c r="I42" s="59">
        <v>111</v>
      </c>
      <c r="J42" s="59">
        <v>79</v>
      </c>
      <c r="K42" s="49">
        <f t="shared" si="5"/>
        <v>0.71171171171171166</v>
      </c>
    </row>
    <row r="43" spans="1:11" x14ac:dyDescent="0.2">
      <c r="A43" s="17" t="s">
        <v>61</v>
      </c>
      <c r="B43" s="59">
        <v>79</v>
      </c>
      <c r="C43" s="59">
        <v>68</v>
      </c>
      <c r="D43" s="10">
        <f t="shared" si="3"/>
        <v>147</v>
      </c>
      <c r="E43" s="61">
        <v>38.432539682539684</v>
      </c>
      <c r="F43" s="27">
        <f t="shared" si="4"/>
        <v>3.8248838409912236</v>
      </c>
      <c r="I43" s="59">
        <v>41</v>
      </c>
      <c r="J43" s="59">
        <v>27</v>
      </c>
      <c r="K43" s="49">
        <f t="shared" si="5"/>
        <v>0.65853658536585369</v>
      </c>
    </row>
    <row r="44" spans="1:11" x14ac:dyDescent="0.2">
      <c r="A44" s="17" t="s">
        <v>62</v>
      </c>
      <c r="B44" s="59">
        <v>9</v>
      </c>
      <c r="C44" s="59"/>
      <c r="D44" s="10">
        <f t="shared" si="3"/>
        <v>9</v>
      </c>
      <c r="E44" s="61">
        <v>12.051587301587301</v>
      </c>
      <c r="F44" s="27">
        <f t="shared" si="4"/>
        <v>0.74678959499506103</v>
      </c>
      <c r="I44" s="59">
        <v>14</v>
      </c>
      <c r="J44" s="59">
        <v>11</v>
      </c>
      <c r="K44" s="49">
        <f t="shared" si="5"/>
        <v>0.7857142857142857</v>
      </c>
    </row>
    <row r="45" spans="1:11" ht="13.5" thickBot="1" x14ac:dyDescent="0.25">
      <c r="A45" s="17" t="s">
        <v>39</v>
      </c>
      <c r="B45" s="59"/>
      <c r="C45" s="59"/>
      <c r="D45" s="10">
        <f t="shared" si="3"/>
        <v>0</v>
      </c>
      <c r="E45" s="62"/>
      <c r="F45" s="27" t="e">
        <f t="shared" si="4"/>
        <v>#DIV/0!</v>
      </c>
      <c r="I45" s="63"/>
      <c r="J45" s="63"/>
      <c r="K45" s="49" t="e">
        <f t="shared" si="5"/>
        <v>#DIV/0!</v>
      </c>
    </row>
    <row r="46" spans="1:11" ht="13.5" thickBot="1" x14ac:dyDescent="0.25">
      <c r="A46" s="19" t="s">
        <v>35</v>
      </c>
      <c r="B46" s="8">
        <f>SUM(B35:B45)</f>
        <v>1996</v>
      </c>
      <c r="C46" s="8">
        <f>SUM(C35:C45)</f>
        <v>2563</v>
      </c>
      <c r="D46" s="8">
        <f t="shared" si="3"/>
        <v>4559</v>
      </c>
      <c r="E46" s="34">
        <f>SUM(E35:E45)</f>
        <v>1548.5357142857142</v>
      </c>
      <c r="F46" s="23">
        <f t="shared" si="4"/>
        <v>2.9440715883668904</v>
      </c>
      <c r="I46" s="53">
        <f>SUM(I35:I45)</f>
        <v>1855</v>
      </c>
      <c r="J46" s="53">
        <f>SUM(J35:J45)</f>
        <v>1445</v>
      </c>
      <c r="K46" s="45">
        <f>J46/I46</f>
        <v>0.77897574123989222</v>
      </c>
    </row>
    <row r="47" spans="1:11" ht="2.25" customHeight="1" x14ac:dyDescent="0.2">
      <c r="E47" s="32"/>
      <c r="F47" s="24"/>
      <c r="I47" s="32"/>
      <c r="J47" s="32"/>
      <c r="K47" s="47"/>
    </row>
    <row r="48" spans="1:11" ht="13.5" thickBot="1" x14ac:dyDescent="0.25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x14ac:dyDescent="0.2">
      <c r="A49" s="16" t="s">
        <v>18</v>
      </c>
      <c r="B49" s="58">
        <v>2</v>
      </c>
      <c r="C49" s="58"/>
      <c r="D49" s="9">
        <f t="shared" ref="D49:D58" si="6">B49+C49</f>
        <v>2</v>
      </c>
      <c r="E49" s="60">
        <v>2.6746031746031744</v>
      </c>
      <c r="F49" s="26">
        <f t="shared" ref="F49:F58" si="7">D49/E49</f>
        <v>0.74777448071216623</v>
      </c>
      <c r="I49" s="58">
        <v>15</v>
      </c>
      <c r="J49" s="58">
        <v>14</v>
      </c>
      <c r="K49" s="48">
        <f t="shared" ref="K49:K57" si="8">J49/I49</f>
        <v>0.93333333333333335</v>
      </c>
    </row>
    <row r="50" spans="1:11" x14ac:dyDescent="0.2">
      <c r="A50" s="17" t="s">
        <v>20</v>
      </c>
      <c r="B50" s="59">
        <v>189</v>
      </c>
      <c r="C50" s="59">
        <v>733</v>
      </c>
      <c r="D50" s="10">
        <f t="shared" si="6"/>
        <v>922</v>
      </c>
      <c r="E50" s="61">
        <v>66.753968253968253</v>
      </c>
      <c r="F50" s="27">
        <f t="shared" si="7"/>
        <v>13.811912971109262</v>
      </c>
      <c r="I50" s="59">
        <v>89</v>
      </c>
      <c r="J50" s="65">
        <v>63</v>
      </c>
      <c r="K50" s="49">
        <f t="shared" si="8"/>
        <v>0.7078651685393258</v>
      </c>
    </row>
    <row r="51" spans="1:11" x14ac:dyDescent="0.2">
      <c r="A51" s="17" t="s">
        <v>21</v>
      </c>
      <c r="B51" s="59">
        <v>342.5</v>
      </c>
      <c r="C51" s="59">
        <v>466</v>
      </c>
      <c r="D51" s="10">
        <f t="shared" si="6"/>
        <v>808.5</v>
      </c>
      <c r="E51" s="64">
        <v>129.29761904761904</v>
      </c>
      <c r="F51" s="27">
        <f t="shared" si="7"/>
        <v>6.2530153761163803</v>
      </c>
      <c r="I51" s="59">
        <v>142</v>
      </c>
      <c r="J51" s="65">
        <v>78</v>
      </c>
      <c r="K51" s="49">
        <f t="shared" si="8"/>
        <v>0.54929577464788737</v>
      </c>
    </row>
    <row r="52" spans="1:11" x14ac:dyDescent="0.2">
      <c r="A52" s="17" t="s">
        <v>22</v>
      </c>
      <c r="B52" s="59">
        <v>597</v>
      </c>
      <c r="C52" s="59">
        <v>411</v>
      </c>
      <c r="D52" s="10">
        <f t="shared" si="6"/>
        <v>1008</v>
      </c>
      <c r="E52" s="64">
        <v>324.13888888888891</v>
      </c>
      <c r="F52" s="27">
        <f t="shared" si="7"/>
        <v>3.1097780443911214</v>
      </c>
      <c r="I52" s="59">
        <v>419</v>
      </c>
      <c r="J52" s="65">
        <v>315</v>
      </c>
      <c r="K52" s="49">
        <f t="shared" si="8"/>
        <v>0.75178997613365151</v>
      </c>
    </row>
    <row r="53" spans="1:11" x14ac:dyDescent="0.2">
      <c r="A53" s="17" t="s">
        <v>23</v>
      </c>
      <c r="B53" s="59">
        <v>281.5</v>
      </c>
      <c r="C53" s="59">
        <v>574</v>
      </c>
      <c r="D53" s="10">
        <f t="shared" si="6"/>
        <v>855.5</v>
      </c>
      <c r="E53" s="64">
        <v>221.138888888889</v>
      </c>
      <c r="F53" s="27">
        <f t="shared" si="7"/>
        <v>3.8686094711719612</v>
      </c>
      <c r="I53" s="59">
        <v>250</v>
      </c>
      <c r="J53" s="65">
        <v>181</v>
      </c>
      <c r="K53" s="49">
        <f t="shared" si="8"/>
        <v>0.72399999999999998</v>
      </c>
    </row>
    <row r="54" spans="1:11" x14ac:dyDescent="0.2">
      <c r="A54" s="17" t="s">
        <v>24</v>
      </c>
      <c r="B54" s="59">
        <v>393</v>
      </c>
      <c r="C54" s="59">
        <v>154</v>
      </c>
      <c r="D54" s="10">
        <f t="shared" si="6"/>
        <v>547</v>
      </c>
      <c r="E54" s="64">
        <v>469.32936507936506</v>
      </c>
      <c r="F54" s="27">
        <f t="shared" si="7"/>
        <v>1.1654928088880623</v>
      </c>
      <c r="I54" s="59">
        <v>558</v>
      </c>
      <c r="J54" s="65">
        <v>467</v>
      </c>
      <c r="K54" s="49">
        <f t="shared" si="8"/>
        <v>0.8369175627240143</v>
      </c>
    </row>
    <row r="55" spans="1:11" x14ac:dyDescent="0.2">
      <c r="A55" s="17" t="s">
        <v>25</v>
      </c>
      <c r="B55" s="59">
        <v>158.5</v>
      </c>
      <c r="C55" s="59">
        <v>225</v>
      </c>
      <c r="D55" s="10">
        <f t="shared" si="6"/>
        <v>383.5</v>
      </c>
      <c r="E55" s="64">
        <v>215.67460317460316</v>
      </c>
      <c r="F55" s="27">
        <f t="shared" si="7"/>
        <v>1.7781416743330267</v>
      </c>
      <c r="I55" s="59">
        <v>239</v>
      </c>
      <c r="J55" s="65">
        <v>194</v>
      </c>
      <c r="K55" s="49">
        <f t="shared" si="8"/>
        <v>0.81171548117154813</v>
      </c>
    </row>
    <row r="56" spans="1:11" x14ac:dyDescent="0.2">
      <c r="A56" s="17" t="s">
        <v>26</v>
      </c>
      <c r="B56" s="59">
        <v>32.5</v>
      </c>
      <c r="C56" s="59"/>
      <c r="D56" s="10">
        <f t="shared" si="6"/>
        <v>32.5</v>
      </c>
      <c r="E56" s="64">
        <v>119.52777777777777</v>
      </c>
      <c r="F56" s="27">
        <f t="shared" si="7"/>
        <v>0.27190332326283989</v>
      </c>
      <c r="I56" s="59">
        <v>143</v>
      </c>
      <c r="J56" s="65">
        <v>133</v>
      </c>
      <c r="K56" s="49">
        <f t="shared" si="8"/>
        <v>0.93006993006993011</v>
      </c>
    </row>
    <row r="57" spans="1:11" ht="13.5" thickBot="1" x14ac:dyDescent="0.25">
      <c r="A57" s="18" t="s">
        <v>39</v>
      </c>
      <c r="B57" s="59"/>
      <c r="C57" s="59"/>
      <c r="D57" s="11">
        <f t="shared" si="6"/>
        <v>0</v>
      </c>
      <c r="E57" s="64"/>
      <c r="F57" s="28" t="e">
        <f t="shared" si="7"/>
        <v>#DIV/0!</v>
      </c>
      <c r="I57" s="63"/>
      <c r="J57" s="67"/>
      <c r="K57" s="50" t="e">
        <f t="shared" si="8"/>
        <v>#DIV/0!</v>
      </c>
    </row>
    <row r="58" spans="1:11" ht="13.5" thickBot="1" x14ac:dyDescent="0.25">
      <c r="A58" s="19" t="s">
        <v>35</v>
      </c>
      <c r="B58" s="8">
        <f>SUM(B49:B57)</f>
        <v>1996</v>
      </c>
      <c r="C58" s="8">
        <f>SUM(C49:C57)</f>
        <v>2563</v>
      </c>
      <c r="D58" s="8">
        <f t="shared" si="6"/>
        <v>4559</v>
      </c>
      <c r="E58" s="34">
        <f>SUM(E49:E57)</f>
        <v>1548.5357142857144</v>
      </c>
      <c r="F58" s="23">
        <f t="shared" si="7"/>
        <v>2.94407158836689</v>
      </c>
      <c r="I58" s="53">
        <f>SUM(I49:I57)</f>
        <v>1855</v>
      </c>
      <c r="J58" s="53">
        <f>SUM(J49:J57)</f>
        <v>1445</v>
      </c>
      <c r="K58" s="45">
        <f>J58/I58</f>
        <v>0.77897574123989222</v>
      </c>
    </row>
    <row r="59" spans="1:11" ht="3.75" customHeight="1" x14ac:dyDescent="0.2">
      <c r="E59" s="32"/>
      <c r="F59" s="24"/>
      <c r="I59" s="32"/>
      <c r="J59" s="32"/>
      <c r="K59" s="47"/>
    </row>
    <row r="60" spans="1:11" ht="13.5" thickBot="1" x14ac:dyDescent="0.25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x14ac:dyDescent="0.2">
      <c r="A61" s="16" t="s">
        <v>31</v>
      </c>
      <c r="B61" s="58"/>
      <c r="C61" s="58"/>
      <c r="D61" s="9">
        <f t="shared" ref="D61:D81" si="9">B61+C61</f>
        <v>0</v>
      </c>
      <c r="E61" s="35"/>
      <c r="F61" s="29"/>
      <c r="I61" s="54"/>
      <c r="J61" s="54"/>
      <c r="K61" s="56"/>
    </row>
    <row r="62" spans="1:11" x14ac:dyDescent="0.2">
      <c r="A62" s="17" t="s">
        <v>42</v>
      </c>
      <c r="B62" s="59">
        <v>11</v>
      </c>
      <c r="C62" s="59"/>
      <c r="D62" s="10">
        <f t="shared" si="9"/>
        <v>11</v>
      </c>
      <c r="E62" s="36"/>
      <c r="F62" s="30"/>
      <c r="I62" s="55"/>
      <c r="J62" s="55"/>
      <c r="K62" s="57"/>
    </row>
    <row r="63" spans="1:11" x14ac:dyDescent="0.2">
      <c r="A63" s="17" t="s">
        <v>43</v>
      </c>
      <c r="B63" s="59"/>
      <c r="C63" s="59"/>
      <c r="D63" s="10">
        <f t="shared" si="9"/>
        <v>0</v>
      </c>
      <c r="E63" s="36"/>
      <c r="F63" s="30"/>
      <c r="I63" s="55"/>
      <c r="J63" s="55"/>
      <c r="K63" s="57"/>
    </row>
    <row r="64" spans="1:11" x14ac:dyDescent="0.2">
      <c r="A64" s="17" t="s">
        <v>44</v>
      </c>
      <c r="B64" s="59">
        <v>10</v>
      </c>
      <c r="C64" s="59"/>
      <c r="D64" s="10">
        <f t="shared" si="9"/>
        <v>10</v>
      </c>
      <c r="E64" s="36"/>
      <c r="F64" s="30"/>
      <c r="I64" s="55"/>
      <c r="J64" s="55"/>
      <c r="K64" s="57"/>
    </row>
    <row r="65" spans="1:11" x14ac:dyDescent="0.2">
      <c r="A65" s="17" t="s">
        <v>45</v>
      </c>
      <c r="B65" s="59">
        <v>28</v>
      </c>
      <c r="C65" s="59"/>
      <c r="D65" s="10">
        <f t="shared" si="9"/>
        <v>28</v>
      </c>
      <c r="E65" s="36"/>
      <c r="F65" s="30"/>
      <c r="I65" s="55"/>
      <c r="J65" s="55"/>
      <c r="K65" s="57"/>
    </row>
    <row r="66" spans="1:11" x14ac:dyDescent="0.2">
      <c r="A66" s="17" t="s">
        <v>28</v>
      </c>
      <c r="B66" s="59">
        <v>30</v>
      </c>
      <c r="C66" s="59">
        <v>187</v>
      </c>
      <c r="D66" s="10">
        <f t="shared" si="9"/>
        <v>217</v>
      </c>
      <c r="E66" s="36"/>
      <c r="F66" s="30"/>
      <c r="I66" s="55"/>
      <c r="J66" s="55"/>
      <c r="K66" s="57"/>
    </row>
    <row r="67" spans="1:11" x14ac:dyDescent="0.2">
      <c r="A67" s="17" t="s">
        <v>46</v>
      </c>
      <c r="B67" s="59">
        <v>10</v>
      </c>
      <c r="C67" s="59"/>
      <c r="D67" s="10">
        <f t="shared" si="9"/>
        <v>10</v>
      </c>
      <c r="E67" s="36"/>
      <c r="F67" s="30"/>
      <c r="I67" s="55"/>
      <c r="J67" s="55"/>
      <c r="K67" s="57"/>
    </row>
    <row r="68" spans="1:11" x14ac:dyDescent="0.2">
      <c r="A68" s="17" t="s">
        <v>29</v>
      </c>
      <c r="B68" s="59">
        <v>63</v>
      </c>
      <c r="C68" s="59">
        <v>73</v>
      </c>
      <c r="D68" s="10">
        <f t="shared" si="9"/>
        <v>136</v>
      </c>
      <c r="E68" s="36"/>
      <c r="F68" s="30"/>
      <c r="I68" s="55"/>
      <c r="J68" s="55"/>
      <c r="K68" s="57"/>
    </row>
    <row r="69" spans="1:11" x14ac:dyDescent="0.2">
      <c r="A69" s="17" t="s">
        <v>30</v>
      </c>
      <c r="B69" s="59">
        <v>134.5</v>
      </c>
      <c r="C69" s="59"/>
      <c r="D69" s="10">
        <f t="shared" si="9"/>
        <v>134.5</v>
      </c>
      <c r="E69" s="36"/>
      <c r="F69" s="30"/>
      <c r="I69" s="55"/>
      <c r="J69" s="55"/>
      <c r="K69" s="57"/>
    </row>
    <row r="70" spans="1:11" x14ac:dyDescent="0.2">
      <c r="A70" s="17" t="s">
        <v>32</v>
      </c>
      <c r="B70" s="59">
        <v>82.5</v>
      </c>
      <c r="C70" s="59">
        <v>115</v>
      </c>
      <c r="D70" s="10">
        <f t="shared" si="9"/>
        <v>197.5</v>
      </c>
      <c r="E70" s="36"/>
      <c r="F70" s="30"/>
      <c r="I70" s="55"/>
      <c r="J70" s="55"/>
      <c r="K70" s="57"/>
    </row>
    <row r="71" spans="1:11" x14ac:dyDescent="0.2">
      <c r="A71" s="17" t="s">
        <v>66</v>
      </c>
      <c r="B71" s="59">
        <v>169</v>
      </c>
      <c r="C71" s="59">
        <v>994</v>
      </c>
      <c r="D71" s="10">
        <f t="shared" si="9"/>
        <v>1163</v>
      </c>
      <c r="E71" s="36"/>
      <c r="F71" s="30"/>
      <c r="I71" s="55"/>
      <c r="J71" s="55"/>
      <c r="K71" s="57"/>
    </row>
    <row r="72" spans="1:11" x14ac:dyDescent="0.2">
      <c r="A72" s="17" t="s">
        <v>47</v>
      </c>
      <c r="B72" s="59">
        <v>173</v>
      </c>
      <c r="C72" s="59">
        <v>162</v>
      </c>
      <c r="D72" s="10">
        <f t="shared" si="9"/>
        <v>335</v>
      </c>
      <c r="E72" s="36"/>
      <c r="F72" s="30"/>
      <c r="I72" s="55"/>
      <c r="J72" s="55"/>
      <c r="K72" s="57"/>
    </row>
    <row r="73" spans="1:11" x14ac:dyDescent="0.2">
      <c r="A73" s="17" t="s">
        <v>48</v>
      </c>
      <c r="B73" s="59">
        <v>178</v>
      </c>
      <c r="C73" s="59">
        <v>252</v>
      </c>
      <c r="D73" s="10">
        <f t="shared" si="9"/>
        <v>430</v>
      </c>
      <c r="E73" s="36"/>
      <c r="F73" s="30"/>
      <c r="I73" s="55"/>
      <c r="J73" s="55"/>
      <c r="K73" s="57"/>
    </row>
    <row r="74" spans="1:11" x14ac:dyDescent="0.2">
      <c r="A74" s="17" t="s">
        <v>49</v>
      </c>
      <c r="B74" s="59">
        <v>284</v>
      </c>
      <c r="C74" s="59">
        <v>91</v>
      </c>
      <c r="D74" s="10">
        <f t="shared" si="9"/>
        <v>375</v>
      </c>
      <c r="E74" s="36"/>
      <c r="F74" s="30"/>
      <c r="I74" s="55"/>
      <c r="J74" s="55"/>
      <c r="K74" s="57"/>
    </row>
    <row r="75" spans="1:11" x14ac:dyDescent="0.2">
      <c r="A75" s="17" t="s">
        <v>50</v>
      </c>
      <c r="B75" s="59">
        <v>612.5</v>
      </c>
      <c r="C75" s="59"/>
      <c r="D75" s="10">
        <f t="shared" si="9"/>
        <v>612.5</v>
      </c>
      <c r="E75" s="36"/>
      <c r="F75" s="30"/>
      <c r="I75" s="55"/>
      <c r="J75" s="55"/>
      <c r="K75" s="57"/>
    </row>
    <row r="76" spans="1:11" x14ac:dyDescent="0.2">
      <c r="A76" s="21" t="s">
        <v>51</v>
      </c>
      <c r="B76" s="59">
        <v>3</v>
      </c>
      <c r="C76" s="59"/>
      <c r="D76" s="10">
        <f t="shared" si="9"/>
        <v>3</v>
      </c>
      <c r="E76" s="36"/>
      <c r="F76" s="30"/>
      <c r="I76" s="55"/>
      <c r="J76" s="55"/>
      <c r="K76" s="57"/>
    </row>
    <row r="77" spans="1:11" x14ac:dyDescent="0.2">
      <c r="A77" s="22" t="s">
        <v>52</v>
      </c>
      <c r="B77" s="59">
        <v>8</v>
      </c>
      <c r="C77" s="59"/>
      <c r="D77" s="10">
        <f t="shared" si="9"/>
        <v>8</v>
      </c>
      <c r="E77" s="36"/>
      <c r="F77" s="30"/>
      <c r="I77" s="55"/>
      <c r="J77" s="55"/>
      <c r="K77" s="57"/>
    </row>
    <row r="78" spans="1:11" x14ac:dyDescent="0.2">
      <c r="A78" s="68" t="s">
        <v>71</v>
      </c>
      <c r="B78" s="59"/>
      <c r="C78" s="59"/>
      <c r="D78" s="10">
        <f t="shared" si="9"/>
        <v>0</v>
      </c>
      <c r="E78" s="36"/>
      <c r="F78" s="30"/>
      <c r="I78" s="55"/>
      <c r="J78" s="55"/>
      <c r="K78" s="57"/>
    </row>
    <row r="79" spans="1:11" x14ac:dyDescent="0.2">
      <c r="A79" s="17" t="s">
        <v>40</v>
      </c>
      <c r="B79" s="74">
        <v>168.5</v>
      </c>
      <c r="C79" s="59">
        <v>664</v>
      </c>
      <c r="D79" s="10">
        <f t="shared" si="9"/>
        <v>832.5</v>
      </c>
      <c r="E79" s="36"/>
      <c r="F79" s="30"/>
      <c r="I79" s="55"/>
      <c r="J79" s="55"/>
      <c r="K79" s="57"/>
    </row>
    <row r="80" spans="1:11" ht="13.5" thickBot="1" x14ac:dyDescent="0.25">
      <c r="A80" s="18" t="s">
        <v>39</v>
      </c>
      <c r="B80" s="63">
        <v>31</v>
      </c>
      <c r="C80" s="63">
        <v>25</v>
      </c>
      <c r="D80" s="10">
        <f t="shared" si="9"/>
        <v>56</v>
      </c>
      <c r="E80" s="37"/>
      <c r="F80" s="30"/>
      <c r="I80" s="55"/>
      <c r="J80" s="55"/>
      <c r="K80" s="57"/>
    </row>
    <row r="81" spans="1:13" ht="13.5" thickBot="1" x14ac:dyDescent="0.25">
      <c r="A81" s="19" t="s">
        <v>35</v>
      </c>
      <c r="B81" s="8">
        <f>SUM(B61:B80)</f>
        <v>1996</v>
      </c>
      <c r="C81" s="8">
        <f>SUM(C61:C80)</f>
        <v>2563</v>
      </c>
      <c r="D81" s="8">
        <f t="shared" si="9"/>
        <v>4559</v>
      </c>
      <c r="E81" s="38"/>
      <c r="F81" s="31"/>
      <c r="I81" s="69"/>
      <c r="J81" s="69"/>
      <c r="K81" s="69"/>
    </row>
    <row r="82" spans="1:13" ht="3" customHeight="1" x14ac:dyDescent="0.2"/>
    <row r="83" spans="1:13" ht="8.25" customHeight="1" x14ac:dyDescent="0.2"/>
    <row r="84" spans="1:13" hidden="1" x14ac:dyDescent="0.2"/>
    <row r="85" spans="1:13" x14ac:dyDescent="0.2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x14ac:dyDescent="0.2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3" x14ac:dyDescent="0.2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spans="1:13" x14ac:dyDescent="0.2">
      <c r="A89" s="13" t="s">
        <v>74</v>
      </c>
    </row>
  </sheetData>
  <sheetProtection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phoneticPr fontId="4" type="noConversion"/>
  <conditionalFormatting sqref="B32:E32 B46:E46 B58:E58 B81:D81 B26:E26 I26:J26 I46:J46 I58:J58 I32:J32">
    <cfRule type="cellIs" dxfId="6" priority="1" stopIfTrue="1" operator="greaterThan">
      <formula>B$9+0.5</formula>
    </cfRule>
    <cfRule type="cellIs" dxfId="5" priority="2" stopIfTrue="1" operator="lessThan">
      <formula>B$9-0.5</formula>
    </cfRule>
    <cfRule type="cellIs" dxfId="4" priority="3" stopIfTrue="1" operator="between">
      <formula>B$9-0.5</formula>
      <formula>B$9+0.5</formula>
    </cfRule>
  </conditionalFormatting>
  <conditionalFormatting sqref="K9 F9:F81 K12:K26">
    <cfRule type="cellIs" dxfId="3" priority="4" stopIfTrue="1" operator="greaterThan">
      <formula>0</formula>
    </cfRule>
  </conditionalFormatting>
  <conditionalFormatting sqref="D12:D25">
    <cfRule type="expression" dxfId="2" priority="5" stopIfTrue="1">
      <formula>D12=P</formula>
    </cfRule>
  </conditionalFormatting>
  <conditionalFormatting sqref="D9">
    <cfRule type="expression" dxfId="1" priority="6" stopIfTrue="1">
      <formula>$D$9=P</formula>
    </cfRule>
  </conditionalFormatting>
  <conditionalFormatting sqref="K29:K32 K35:K46 K49:K58 K61:K80">
    <cfRule type="cellIs" dxfId="0" priority="7" stopIfTrue="1" operator="greaterThan">
      <formula>0</formula>
    </cfRule>
  </conditionalFormatting>
  <pageMargins left="0.39370078740157483" right="0.39370078740157483" top="1.1811023622047245" bottom="0.98425196850393704" header="0.51181102362204722" footer="0.51181102362204722"/>
  <pageSetup paperSize="8" scale="76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Absence Template</vt:lpstr>
    </vt:vector>
  </TitlesOfParts>
  <Company>Cabinet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Bell</dc:creator>
  <cp:lastModifiedBy>Ambrose Garry (HR)</cp:lastModifiedBy>
  <cp:lastPrinted>2012-10-03T14:30:16Z</cp:lastPrinted>
  <dcterms:created xsi:type="dcterms:W3CDTF">2007-10-03T08:10:56Z</dcterms:created>
  <dcterms:modified xsi:type="dcterms:W3CDTF">2014-02-19T14:28:23Z</dcterms:modified>
</cp:coreProperties>
</file>