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0230" yWindow="-15" windowWidth="10275" windowHeight="8175"/>
  </bookViews>
  <sheets>
    <sheet name="Sickness Absence Template" sheetId="1" r:id="rId1"/>
  </sheets>
  <calcPr calcId="145621"/>
  <fileRecoveryPr autoRecover="0"/>
</workbook>
</file>

<file path=xl/calcChain.xml><?xml version="1.0" encoding="utf-8"?>
<calcChain xmlns="http://schemas.openxmlformats.org/spreadsheetml/2006/main">
  <c r="D25" i="1" l="1"/>
  <c r="F25" i="1" s="1"/>
  <c r="D24" i="1"/>
  <c r="F24" i="1" s="1"/>
  <c r="D22" i="1"/>
  <c r="F22" i="1" s="1"/>
  <c r="D18" i="1"/>
  <c r="F18" i="1" s="1"/>
  <c r="B26" i="1"/>
  <c r="D13" i="1"/>
  <c r="F13" i="1" s="1"/>
  <c r="C26" i="1"/>
  <c r="K57" i="1"/>
  <c r="K56" i="1"/>
  <c r="K55" i="1"/>
  <c r="K54" i="1"/>
  <c r="K53" i="1"/>
  <c r="K52" i="1"/>
  <c r="K51" i="1"/>
  <c r="K50" i="1"/>
  <c r="K49" i="1"/>
  <c r="J58" i="1"/>
  <c r="I58" i="1"/>
  <c r="K45" i="1"/>
  <c r="K44" i="1"/>
  <c r="K43" i="1"/>
  <c r="K42" i="1"/>
  <c r="K41" i="1"/>
  <c r="K40" i="1"/>
  <c r="K39" i="1"/>
  <c r="K38" i="1"/>
  <c r="K37" i="1"/>
  <c r="K36" i="1"/>
  <c r="K35" i="1"/>
  <c r="J46" i="1"/>
  <c r="I46" i="1"/>
  <c r="E58" i="1"/>
  <c r="C58" i="1"/>
  <c r="B58" i="1"/>
  <c r="C81" i="1"/>
  <c r="B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57" i="1"/>
  <c r="F57" i="1" s="1"/>
  <c r="D56" i="1"/>
  <c r="F56" i="1" s="1"/>
  <c r="D55" i="1"/>
  <c r="F55" i="1" s="1"/>
  <c r="D54" i="1"/>
  <c r="F54" i="1" s="1"/>
  <c r="D53" i="1"/>
  <c r="F53" i="1" s="1"/>
  <c r="D52" i="1"/>
  <c r="F52" i="1" s="1"/>
  <c r="D51" i="1"/>
  <c r="F51" i="1" s="1"/>
  <c r="D50" i="1"/>
  <c r="F50" i="1" s="1"/>
  <c r="D49" i="1"/>
  <c r="F49" i="1" s="1"/>
  <c r="B46" i="1"/>
  <c r="C46" i="1"/>
  <c r="E46" i="1"/>
  <c r="D45" i="1"/>
  <c r="F45" i="1" s="1"/>
  <c r="D44" i="1"/>
  <c r="F44" i="1" s="1"/>
  <c r="D43" i="1"/>
  <c r="F43" i="1" s="1"/>
  <c r="D42" i="1"/>
  <c r="F42" i="1" s="1"/>
  <c r="D41" i="1"/>
  <c r="F41" i="1" s="1"/>
  <c r="D40" i="1"/>
  <c r="F40" i="1" s="1"/>
  <c r="D39" i="1"/>
  <c r="F39" i="1" s="1"/>
  <c r="D38" i="1"/>
  <c r="F38" i="1" s="1"/>
  <c r="D37" i="1"/>
  <c r="F37" i="1" s="1"/>
  <c r="D36" i="1"/>
  <c r="F36" i="1" s="1"/>
  <c r="D35" i="1"/>
  <c r="F35" i="1" s="1"/>
  <c r="K31" i="1"/>
  <c r="K30" i="1"/>
  <c r="K29" i="1"/>
  <c r="J32" i="1"/>
  <c r="I32" i="1"/>
  <c r="D31" i="1"/>
  <c r="F31" i="1" s="1"/>
  <c r="D30" i="1"/>
  <c r="F30" i="1" s="1"/>
  <c r="D29" i="1"/>
  <c r="F29" i="1" s="1"/>
  <c r="E32" i="1"/>
  <c r="B32" i="1"/>
  <c r="C32" i="1"/>
  <c r="J26" i="1"/>
  <c r="I26" i="1"/>
  <c r="E26" i="1"/>
  <c r="K9" i="1"/>
  <c r="D23" i="1"/>
  <c r="F23" i="1" s="1"/>
  <c r="D21" i="1"/>
  <c r="F21" i="1" s="1"/>
  <c r="D20" i="1"/>
  <c r="F20" i="1" s="1"/>
  <c r="D19" i="1"/>
  <c r="F19" i="1" s="1"/>
  <c r="D17" i="1"/>
  <c r="F17" i="1" s="1"/>
  <c r="D16" i="1"/>
  <c r="F16" i="1" s="1"/>
  <c r="D15" i="1"/>
  <c r="F15" i="1" s="1"/>
  <c r="D12" i="1"/>
  <c r="F12" i="1" s="1"/>
  <c r="D9" i="1"/>
  <c r="F9" i="1" s="1"/>
  <c r="K16" i="1"/>
  <c r="K23" i="1"/>
  <c r="K24" i="1"/>
  <c r="K22" i="1"/>
  <c r="K21" i="1"/>
  <c r="K20" i="1"/>
  <c r="K19" i="1"/>
  <c r="K18" i="1"/>
  <c r="K17" i="1"/>
  <c r="K15" i="1"/>
  <c r="K14" i="1"/>
  <c r="K13" i="1"/>
  <c r="K12" i="1"/>
  <c r="D14" i="1"/>
  <c r="F14" i="1" s="1"/>
  <c r="D26" i="1" l="1"/>
  <c r="F26" i="1" s="1"/>
  <c r="K46" i="1"/>
  <c r="D32" i="1"/>
  <c r="F32" i="1" s="1"/>
  <c r="K32" i="1"/>
  <c r="K26" i="1"/>
  <c r="K58" i="1"/>
  <c r="D58" i="1"/>
  <c r="F58" i="1" s="1"/>
  <c r="D46" i="1"/>
  <c r="F46" i="1" s="1"/>
  <c r="D81" i="1"/>
</calcChain>
</file>

<file path=xl/sharedStrings.xml><?xml version="1.0" encoding="utf-8"?>
<sst xmlns="http://schemas.openxmlformats.org/spreadsheetml/2006/main" count="86" uniqueCount="77">
  <si>
    <t>AWDL</t>
  </si>
  <si>
    <t>DEPARTMENT</t>
  </si>
  <si>
    <t>% STAFF WITH NO SICK LEAVE</t>
  </si>
  <si>
    <t>GEOGRAPHIC</t>
  </si>
  <si>
    <t>London</t>
  </si>
  <si>
    <t>South East</t>
  </si>
  <si>
    <t>North East</t>
  </si>
  <si>
    <t>South West</t>
  </si>
  <si>
    <t>North West</t>
  </si>
  <si>
    <t>Northern Ireland</t>
  </si>
  <si>
    <t>Scotland</t>
  </si>
  <si>
    <t>Wales</t>
  </si>
  <si>
    <t>East Midlands</t>
  </si>
  <si>
    <t>West Midlands</t>
  </si>
  <si>
    <t>GENDER</t>
  </si>
  <si>
    <t>Male</t>
  </si>
  <si>
    <t>Female</t>
  </si>
  <si>
    <t>AGE</t>
  </si>
  <si>
    <t>AA</t>
  </si>
  <si>
    <t>GRADE (Equivalent)</t>
  </si>
  <si>
    <t>AO</t>
  </si>
  <si>
    <t>EO</t>
  </si>
  <si>
    <t>HEO</t>
  </si>
  <si>
    <t>SEO</t>
  </si>
  <si>
    <t>G7</t>
  </si>
  <si>
    <t>G6</t>
  </si>
  <si>
    <t>SCS</t>
  </si>
  <si>
    <t>ABSENCE REASON</t>
  </si>
  <si>
    <t>Circulatory System</t>
  </si>
  <si>
    <t>Genitourinary Systems</t>
  </si>
  <si>
    <t>Infections &amp; Parasites</t>
  </si>
  <si>
    <t>Congenital Anomalies</t>
  </si>
  <si>
    <t>Injury &amp; Poisoning</t>
  </si>
  <si>
    <t>PERIOD</t>
  </si>
  <si>
    <t>SUMMARY</t>
  </si>
  <si>
    <t>TOTAL</t>
  </si>
  <si>
    <t>DAYS LOST
(SHORT TERM)</t>
  </si>
  <si>
    <t>TOTAL STAFF YEARS</t>
  </si>
  <si>
    <t>DAYS LOST
(LONG TERM)</t>
  </si>
  <si>
    <t>Unknown</t>
  </si>
  <si>
    <t>Symptons ill-defined</t>
  </si>
  <si>
    <t>TOTAL DAYS LOST (12 month period)</t>
  </si>
  <si>
    <t>Blood &amp; Blood forming organs</t>
  </si>
  <si>
    <t>Neoplasms (Cancers)</t>
  </si>
  <si>
    <t>Endocrine, Nutritional &amp; Metabolic</t>
  </si>
  <si>
    <t>Skin &amp; Subcutaneous Tissues</t>
  </si>
  <si>
    <t>Pregnancy Complications</t>
  </si>
  <si>
    <t>Musculoskeletel System</t>
  </si>
  <si>
    <t>Nervous System (inc. Headaches)</t>
  </si>
  <si>
    <t>Digestive System (inc. Food Poisoning)</t>
  </si>
  <si>
    <t>Respiratory System (inc. Colds)</t>
  </si>
  <si>
    <t>Diseases of the eye and adnexa</t>
  </si>
  <si>
    <t>Diseases of the ear and mastoid process</t>
  </si>
  <si>
    <t>16-24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</si>
  <si>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</si>
  <si>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</si>
  <si>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</si>
  <si>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</si>
  <si>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</si>
  <si>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</si>
  <si>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</si>
  <si>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</si>
  <si>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</si>
  <si>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AGENCIES</t>
  </si>
  <si>
    <t>TOTAL STAFF EMPLOYED IN PERIOD (HEADCOUNT)</t>
  </si>
  <si>
    <t>TOTAL STAFF EMPLOYED IN PERIOD WITH NO ABSENCE (HEADCOUNT)</t>
  </si>
  <si>
    <t>Mental Disorders</t>
  </si>
  <si>
    <t>Overseas</t>
  </si>
  <si>
    <t>All total cells should be green indicating that they are equal to the corresponding Total entered at the top of the form.</t>
  </si>
  <si>
    <t>If the total cell displays amber this indicates that the sum total is less than the corresponding Total entered at the top of the form.</t>
  </si>
  <si>
    <t>If the total cell displays red this indicates that the sum total is more than the corresponding Total entered at the top of the form.</t>
  </si>
  <si>
    <t>Swine Flu</t>
  </si>
  <si>
    <t>East of England</t>
  </si>
  <si>
    <t>Yorkshire &amp; the Humber</t>
  </si>
  <si>
    <t>If any of the cells display red or amber then please supply your comments/reasons for the discrepancy.</t>
  </si>
  <si>
    <t>DECC</t>
  </si>
  <si>
    <t>1 September 2012 - 30 September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</si>
</sst>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Tahoma"/>
    </font>
    <font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9.5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55"/>
      </bottom>
      <diagonal/>
    </border>
    <border>
      <left style="medium">
        <color indexed="22"/>
      </left>
      <right style="medium">
        <color indexed="22"/>
      </right>
      <top style="thin">
        <color indexed="55"/>
      </top>
      <bottom style="medium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textRotation="180"/>
      <protection locked="0"/>
    </xf>
    <xf numFmtId="0" fontId="3" fillId="2" borderId="2" xfId="0" applyFont="1" applyFill="1" applyBorder="1" applyAlignment="1" applyProtection="1"/>
    <xf numFmtId="0" fontId="2" fillId="2" borderId="3" xfId="0" applyFont="1" applyFill="1" applyBorder="1" applyAlignment="1" applyProtection="1"/>
    <xf numFmtId="0" fontId="2" fillId="2" borderId="4" xfId="0" applyFont="1" applyFill="1" applyBorder="1" applyAlignment="1" applyProtection="1"/>
    <xf numFmtId="0" fontId="2" fillId="2" borderId="5" xfId="0" applyFont="1" applyFill="1" applyBorder="1" applyAlignment="1" applyProtection="1"/>
    <xf numFmtId="0" fontId="2" fillId="2" borderId="1" xfId="0" applyFont="1" applyFill="1" applyBorder="1" applyAlignment="1" applyProtection="1"/>
    <xf numFmtId="0" fontId="3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2" fillId="2" borderId="2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2" fillId="2" borderId="0" xfId="0" applyFont="1" applyFill="1" applyProtection="1"/>
    <xf numFmtId="164" fontId="5" fillId="2" borderId="2" xfId="0" applyNumberFormat="1" applyFont="1" applyFill="1" applyBorder="1" applyAlignment="1" applyProtection="1"/>
    <xf numFmtId="164" fontId="6" fillId="2" borderId="0" xfId="0" applyNumberFormat="1" applyFont="1" applyFill="1" applyBorder="1" applyAlignment="1" applyProtection="1">
      <protection locked="0"/>
    </xf>
    <xf numFmtId="164" fontId="5" fillId="2" borderId="0" xfId="0" applyNumberFormat="1" applyFont="1" applyFill="1" applyBorder="1" applyAlignment="1" applyProtection="1">
      <protection locked="0"/>
    </xf>
    <xf numFmtId="164" fontId="6" fillId="2" borderId="3" xfId="0" applyNumberFormat="1" applyFont="1" applyFill="1" applyBorder="1" applyAlignment="1" applyProtection="1"/>
    <xf numFmtId="164" fontId="6" fillId="2" borderId="4" xfId="0" applyNumberFormat="1" applyFont="1" applyFill="1" applyBorder="1" applyAlignment="1" applyProtection="1"/>
    <xf numFmtId="164" fontId="6" fillId="2" borderId="5" xfId="0" applyNumberFormat="1" applyFont="1" applyFill="1" applyBorder="1" applyAlignment="1" applyProtection="1"/>
    <xf numFmtId="164" fontId="6" fillId="3" borderId="3" xfId="0" applyNumberFormat="1" applyFont="1" applyFill="1" applyBorder="1" applyAlignment="1" applyProtection="1"/>
    <xf numFmtId="164" fontId="6" fillId="3" borderId="4" xfId="0" applyNumberFormat="1" applyFont="1" applyFill="1" applyBorder="1" applyAlignment="1" applyProtection="1"/>
    <xf numFmtId="164" fontId="5" fillId="3" borderId="2" xfId="0" applyNumberFormat="1" applyFont="1" applyFill="1" applyBorder="1" applyAlignment="1" applyProtection="1"/>
    <xf numFmtId="164" fontId="2" fillId="2" borderId="0" xfId="0" applyNumberFormat="1" applyFont="1" applyFill="1" applyBorder="1" applyAlignment="1" applyProtection="1">
      <protection locked="0"/>
    </xf>
    <xf numFmtId="164" fontId="3" fillId="2" borderId="0" xfId="0" applyNumberFormat="1" applyFont="1" applyFill="1" applyBorder="1" applyAlignment="1" applyProtection="1">
      <protection locked="0"/>
    </xf>
    <xf numFmtId="164" fontId="3" fillId="2" borderId="2" xfId="0" applyNumberFormat="1" applyFont="1" applyFill="1" applyBorder="1" applyAlignment="1" applyProtection="1"/>
    <xf numFmtId="164" fontId="2" fillId="3" borderId="3" xfId="0" applyNumberFormat="1" applyFont="1" applyFill="1" applyBorder="1" applyAlignment="1" applyProtection="1"/>
    <xf numFmtId="164" fontId="2" fillId="3" borderId="4" xfId="0" applyNumberFormat="1" applyFont="1" applyFill="1" applyBorder="1" applyAlignment="1" applyProtection="1"/>
    <xf numFmtId="164" fontId="2" fillId="3" borderId="5" xfId="0" applyNumberFormat="1" applyFont="1" applyFill="1" applyBorder="1" applyAlignment="1" applyProtection="1"/>
    <xf numFmtId="164" fontId="3" fillId="3" borderId="2" xfId="0" applyNumberFormat="1" applyFont="1" applyFill="1" applyBorder="1" applyAlignment="1" applyProtection="1"/>
    <xf numFmtId="0" fontId="2" fillId="4" borderId="0" xfId="0" applyFont="1" applyFill="1" applyBorder="1" applyAlignment="1" applyProtection="1">
      <protection locked="0"/>
    </xf>
    <xf numFmtId="0" fontId="3" fillId="4" borderId="0" xfId="0" applyFont="1" applyFill="1" applyBorder="1" applyAlignment="1" applyProtection="1">
      <protection locked="0"/>
    </xf>
    <xf numFmtId="0" fontId="2" fillId="5" borderId="0" xfId="0" applyFont="1" applyFill="1" applyBorder="1" applyAlignment="1" applyProtection="1">
      <protection locked="0"/>
    </xf>
    <xf numFmtId="0" fontId="3" fillId="5" borderId="0" xfId="0" applyFont="1" applyFill="1" applyBorder="1" applyAlignment="1" applyProtection="1">
      <protection locked="0"/>
    </xf>
    <xf numFmtId="0" fontId="3" fillId="6" borderId="0" xfId="0" applyFont="1" applyFill="1" applyBorder="1" applyAlignment="1" applyProtection="1">
      <protection locked="0"/>
    </xf>
    <xf numFmtId="0" fontId="2" fillId="6" borderId="0" xfId="0" applyFont="1" applyFill="1" applyBorder="1" applyAlignment="1" applyProtection="1">
      <protection locked="0"/>
    </xf>
    <xf numFmtId="9" fontId="5" fillId="2" borderId="2" xfId="1" applyFont="1" applyFill="1" applyBorder="1" applyAlignment="1" applyProtection="1"/>
    <xf numFmtId="9" fontId="3" fillId="2" borderId="0" xfId="1" applyFont="1" applyFill="1" applyBorder="1" applyAlignment="1" applyProtection="1"/>
    <xf numFmtId="9" fontId="2" fillId="2" borderId="0" xfId="1" applyFont="1" applyFill="1" applyBorder="1" applyAlignment="1" applyProtection="1"/>
    <xf numFmtId="9" fontId="6" fillId="2" borderId="3" xfId="1" applyFont="1" applyFill="1" applyBorder="1" applyAlignment="1" applyProtection="1"/>
    <xf numFmtId="9" fontId="6" fillId="2" borderId="4" xfId="1" applyFont="1" applyFill="1" applyBorder="1" applyAlignment="1" applyProtection="1"/>
    <xf numFmtId="9" fontId="6" fillId="2" borderId="5" xfId="1" applyFont="1" applyFill="1" applyBorder="1" applyAlignment="1" applyProtection="1"/>
    <xf numFmtId="1" fontId="2" fillId="2" borderId="0" xfId="0" applyNumberFormat="1" applyFont="1" applyFill="1" applyBorder="1" applyAlignment="1" applyProtection="1">
      <protection locked="0"/>
    </xf>
    <xf numFmtId="1" fontId="3" fillId="2" borderId="0" xfId="0" applyNumberFormat="1" applyFont="1" applyFill="1" applyBorder="1" applyAlignment="1" applyProtection="1"/>
    <xf numFmtId="1" fontId="3" fillId="2" borderId="2" xfId="0" applyNumberFormat="1" applyFont="1" applyFill="1" applyBorder="1" applyAlignment="1" applyProtection="1"/>
    <xf numFmtId="1" fontId="2" fillId="3" borderId="3" xfId="0" applyNumberFormat="1" applyFont="1" applyFill="1" applyBorder="1" applyAlignment="1" applyProtection="1"/>
    <xf numFmtId="1" fontId="2" fillId="3" borderId="4" xfId="0" applyNumberFormat="1" applyFont="1" applyFill="1" applyBorder="1" applyAlignment="1" applyProtection="1"/>
    <xf numFmtId="9" fontId="6" fillId="3" borderId="3" xfId="1" applyFont="1" applyFill="1" applyBorder="1" applyAlignment="1" applyProtection="1"/>
    <xf numFmtId="9" fontId="6" fillId="3" borderId="4" xfId="1" applyFont="1" applyFill="1" applyBorder="1" applyAlignment="1" applyProtection="1"/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2" fillId="2" borderId="7" xfId="0" applyFont="1" applyFill="1" applyBorder="1" applyAlignment="1" applyProtection="1">
      <alignment horizontal="right"/>
    </xf>
    <xf numFmtId="0" fontId="0" fillId="2" borderId="0" xfId="0" applyFill="1" applyBorder="1" applyProtection="1">
      <protection locked="0"/>
    </xf>
    <xf numFmtId="0" fontId="2" fillId="2" borderId="0" xfId="0" applyFont="1" applyFill="1" applyAlignment="1" applyProtection="1">
      <alignment horizontal="right"/>
    </xf>
    <xf numFmtId="0" fontId="2" fillId="3" borderId="2" xfId="0" applyFont="1" applyFill="1" applyBorder="1" applyAlignment="1" applyProtection="1"/>
    <xf numFmtId="0" fontId="3" fillId="2" borderId="2" xfId="0" applyFont="1" applyFill="1" applyBorder="1" applyProtection="1">
      <protection locked="0"/>
    </xf>
    <xf numFmtId="9" fontId="6" fillId="0" borderId="2" xfId="1" applyFont="1" applyFill="1" applyBorder="1" applyAlignment="1" applyProtection="1"/>
    <xf numFmtId="3" fontId="3" fillId="2" borderId="2" xfId="0" applyNumberFormat="1" applyFont="1" applyFill="1" applyBorder="1" applyAlignment="1" applyProtection="1"/>
    <xf numFmtId="3" fontId="2" fillId="2" borderId="4" xfId="0" applyNumberFormat="1" applyFont="1" applyFill="1" applyBorder="1" applyAlignment="1" applyProtection="1"/>
    <xf numFmtId="0" fontId="2" fillId="2" borderId="4" xfId="0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ercent" xfId="1" builtinId="5"/>
  </cellStyles>
  <dxfs count="7"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8"/>
      </font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89"/>
  <sheetViews>
    <sheetView tabSelected="1" topLeftCell="A17" zoomScale="70" zoomScaleNormal="100" workbookViewId="0">
      <selection activeCell="C78" sqref="C78"/>
    </sheetView>
  </sheetViews>
  <sheetFormatPr defaultRowHeight="12.75" x14ac:dyDescent="0.2"/>
  <cols>
    <col min="1" max="1" width="35.85546875" style="14" customWidth="1"/>
    <col min="2" max="3" width="14.5703125" style="2" customWidth="1"/>
    <col min="4" max="4" width="18.42578125" style="2" customWidth="1"/>
    <col min="5" max="5" width="14.42578125" style="2" customWidth="1"/>
    <col min="6" max="6" width="14.140625" style="2" customWidth="1"/>
    <col min="7" max="7" width="1.28515625" style="2" customWidth="1"/>
    <col min="8" max="8" width="5.85546875" style="2" customWidth="1"/>
    <col min="9" max="9" width="18.7109375" style="2" customWidth="1"/>
    <col min="10" max="10" width="20" style="2" customWidth="1"/>
    <col min="11" max="11" width="13" style="2" customWidth="1"/>
    <col min="12" max="16384" width="9.140625" style="2"/>
  </cols>
  <sheetData>
    <row r="1" spans="1:11" x14ac:dyDescent="0.2">
      <c r="A1" s="12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13" t="s">
        <v>1</v>
      </c>
      <c r="B2" s="77" t="s">
        <v>75</v>
      </c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">
      <c r="A3" s="13" t="s">
        <v>63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x14ac:dyDescent="0.2">
      <c r="A4" s="13" t="s">
        <v>33</v>
      </c>
      <c r="B4" s="78" t="s">
        <v>76</v>
      </c>
      <c r="C4" s="77"/>
      <c r="D4" s="77"/>
      <c r="E4" s="77"/>
      <c r="F4" s="77"/>
      <c r="G4" s="77"/>
      <c r="H4" s="77"/>
      <c r="I4" s="77"/>
      <c r="J4" s="77"/>
      <c r="K4" s="77"/>
    </row>
    <row r="5" spans="1:11" ht="26.25" customHeight="1" thickBot="1" x14ac:dyDescent="0.25"/>
    <row r="6" spans="1:11" ht="12.75" customHeight="1" x14ac:dyDescent="0.2">
      <c r="A6" s="82" t="s">
        <v>34</v>
      </c>
      <c r="B6" s="75" t="s">
        <v>36</v>
      </c>
      <c r="C6" s="75" t="s">
        <v>38</v>
      </c>
      <c r="D6" s="85" t="s">
        <v>41</v>
      </c>
      <c r="E6" s="75" t="s">
        <v>37</v>
      </c>
      <c r="F6" s="75" t="s">
        <v>0</v>
      </c>
      <c r="G6" s="4"/>
      <c r="H6" s="4"/>
      <c r="I6" s="75" t="s">
        <v>64</v>
      </c>
      <c r="J6" s="75" t="s">
        <v>65</v>
      </c>
      <c r="K6" s="79" t="s">
        <v>2</v>
      </c>
    </row>
    <row r="7" spans="1:11" ht="51.75" customHeight="1" thickBot="1" x14ac:dyDescent="0.25">
      <c r="A7" s="83"/>
      <c r="B7" s="76"/>
      <c r="C7" s="76"/>
      <c r="D7" s="86"/>
      <c r="E7" s="76"/>
      <c r="F7" s="84"/>
      <c r="G7" s="5"/>
      <c r="H7" s="5"/>
      <c r="I7" s="76"/>
      <c r="J7" s="76"/>
      <c r="K7" s="80"/>
    </row>
    <row r="8" spans="1:11" ht="15.75" customHeight="1" thickBot="1" x14ac:dyDescent="0.25">
      <c r="B8" s="6"/>
      <c r="C8" s="6"/>
      <c r="D8" s="6"/>
      <c r="E8" s="6"/>
      <c r="F8" s="7"/>
      <c r="G8" s="7"/>
      <c r="H8" s="7"/>
      <c r="I8" s="6"/>
      <c r="J8" s="6"/>
      <c r="K8" s="6"/>
    </row>
    <row r="9" spans="1:11" ht="15.75" customHeight="1" thickBot="1" x14ac:dyDescent="0.25">
      <c r="A9" s="15" t="s">
        <v>35</v>
      </c>
      <c r="B9" s="70">
        <v>1787</v>
      </c>
      <c r="C9" s="70">
        <v>2811</v>
      </c>
      <c r="D9" s="72">
        <f>B9+C9</f>
        <v>4598</v>
      </c>
      <c r="E9" s="70">
        <v>1504.6876095617513</v>
      </c>
      <c r="F9" s="23">
        <f>D9/E9</f>
        <v>3.0557837858046781</v>
      </c>
      <c r="G9" s="3"/>
      <c r="H9" s="3"/>
      <c r="I9" s="70">
        <v>1789</v>
      </c>
      <c r="J9" s="70">
        <v>1357</v>
      </c>
      <c r="K9" s="71">
        <f>J9/I9</f>
        <v>0.7585243152599217</v>
      </c>
    </row>
    <row r="10" spans="1:11" ht="5.25" hidden="1" customHeight="1" x14ac:dyDescent="0.2">
      <c r="E10" s="32"/>
      <c r="F10" s="24"/>
      <c r="I10" s="51"/>
      <c r="J10" s="51"/>
      <c r="K10" s="47"/>
    </row>
    <row r="11" spans="1:11" ht="13.5" thickBot="1" x14ac:dyDescent="0.25">
      <c r="A11" s="13" t="s">
        <v>3</v>
      </c>
      <c r="B11" s="3"/>
      <c r="C11" s="3"/>
      <c r="D11" s="3"/>
      <c r="E11" s="33"/>
      <c r="F11" s="25"/>
      <c r="G11" s="3"/>
      <c r="H11" s="3"/>
      <c r="I11" s="52"/>
      <c r="J11" s="52"/>
      <c r="K11" s="46"/>
    </row>
    <row r="12" spans="1:11" x14ac:dyDescent="0.2">
      <c r="A12" s="16" t="s">
        <v>4</v>
      </c>
      <c r="B12" s="58">
        <v>1643</v>
      </c>
      <c r="C12" s="58">
        <v>2309</v>
      </c>
      <c r="D12" s="9">
        <f t="shared" ref="D12:D26" si="0">B12+C12</f>
        <v>3952</v>
      </c>
      <c r="E12" s="60">
        <v>1406.8947808764924</v>
      </c>
      <c r="F12" s="26">
        <f t="shared" ref="F12:F26" si="1">D12/E12</f>
        <v>2.8090231435345241</v>
      </c>
      <c r="I12" s="58">
        <v>1686</v>
      </c>
      <c r="J12" s="58">
        <v>1290</v>
      </c>
      <c r="K12" s="48">
        <f t="shared" ref="K12:K26" si="2">J12/I12</f>
        <v>0.76512455516014233</v>
      </c>
    </row>
    <row r="13" spans="1:11" x14ac:dyDescent="0.2">
      <c r="A13" s="17" t="s">
        <v>5</v>
      </c>
      <c r="B13" s="59"/>
      <c r="C13" s="59"/>
      <c r="D13" s="10">
        <f t="shared" si="0"/>
        <v>0</v>
      </c>
      <c r="E13" s="61"/>
      <c r="F13" s="27" t="e">
        <f t="shared" si="1"/>
        <v>#DIV/0!</v>
      </c>
      <c r="I13" s="59"/>
      <c r="J13" s="59"/>
      <c r="K13" s="49" t="e">
        <f t="shared" si="2"/>
        <v>#DIV/0!</v>
      </c>
    </row>
    <row r="14" spans="1:11" x14ac:dyDescent="0.2">
      <c r="A14" s="17" t="s">
        <v>7</v>
      </c>
      <c r="B14" s="59"/>
      <c r="C14" s="59"/>
      <c r="D14" s="10">
        <f t="shared" si="0"/>
        <v>0</v>
      </c>
      <c r="E14" s="61"/>
      <c r="F14" s="27" t="e">
        <f t="shared" si="1"/>
        <v>#DIV/0!</v>
      </c>
      <c r="I14" s="59"/>
      <c r="J14" s="59"/>
      <c r="K14" s="49" t="e">
        <f t="shared" si="2"/>
        <v>#DIV/0!</v>
      </c>
    </row>
    <row r="15" spans="1:11" x14ac:dyDescent="0.2">
      <c r="A15" s="17" t="s">
        <v>13</v>
      </c>
      <c r="B15" s="59"/>
      <c r="C15" s="59"/>
      <c r="D15" s="73">
        <f t="shared" si="0"/>
        <v>0</v>
      </c>
      <c r="E15" s="61"/>
      <c r="F15" s="27" t="e">
        <f t="shared" si="1"/>
        <v>#DIV/0!</v>
      </c>
      <c r="I15" s="59"/>
      <c r="J15" s="59"/>
      <c r="K15" s="49" t="e">
        <f t="shared" si="2"/>
        <v>#DIV/0!</v>
      </c>
    </row>
    <row r="16" spans="1:11" x14ac:dyDescent="0.2">
      <c r="A16" s="17" t="s">
        <v>8</v>
      </c>
      <c r="B16" s="59"/>
      <c r="C16" s="59"/>
      <c r="D16" s="10">
        <f t="shared" si="0"/>
        <v>0</v>
      </c>
      <c r="E16" s="61"/>
      <c r="F16" s="27" t="e">
        <f t="shared" si="1"/>
        <v>#DIV/0!</v>
      </c>
      <c r="I16" s="59"/>
      <c r="J16" s="59"/>
      <c r="K16" s="49" t="e">
        <f t="shared" si="2"/>
        <v>#DIV/0!</v>
      </c>
    </row>
    <row r="17" spans="1:11" x14ac:dyDescent="0.2">
      <c r="A17" s="17" t="s">
        <v>6</v>
      </c>
      <c r="B17" s="59"/>
      <c r="C17" s="59"/>
      <c r="D17" s="10">
        <f t="shared" si="0"/>
        <v>0</v>
      </c>
      <c r="E17" s="61"/>
      <c r="F17" s="27" t="e">
        <f t="shared" si="1"/>
        <v>#DIV/0!</v>
      </c>
      <c r="I17" s="59"/>
      <c r="J17" s="59"/>
      <c r="K17" s="49" t="e">
        <f t="shared" si="2"/>
        <v>#DIV/0!</v>
      </c>
    </row>
    <row r="18" spans="1:11" x14ac:dyDescent="0.2">
      <c r="A18" s="17" t="s">
        <v>73</v>
      </c>
      <c r="B18" s="59"/>
      <c r="C18" s="59"/>
      <c r="D18" s="10">
        <f t="shared" si="0"/>
        <v>0</v>
      </c>
      <c r="E18" s="61"/>
      <c r="F18" s="27" t="e">
        <f t="shared" si="1"/>
        <v>#DIV/0!</v>
      </c>
      <c r="I18" s="59"/>
      <c r="J18" s="59"/>
      <c r="K18" s="49" t="e">
        <f t="shared" si="2"/>
        <v>#DIV/0!</v>
      </c>
    </row>
    <row r="19" spans="1:11" x14ac:dyDescent="0.2">
      <c r="A19" s="17" t="s">
        <v>12</v>
      </c>
      <c r="B19" s="59"/>
      <c r="C19" s="59"/>
      <c r="D19" s="10">
        <f t="shared" si="0"/>
        <v>0</v>
      </c>
      <c r="E19" s="61"/>
      <c r="F19" s="27" t="e">
        <f t="shared" si="1"/>
        <v>#DIV/0!</v>
      </c>
      <c r="I19" s="59"/>
      <c r="J19" s="59"/>
      <c r="K19" s="49" t="e">
        <f t="shared" si="2"/>
        <v>#DIV/0!</v>
      </c>
    </row>
    <row r="20" spans="1:11" x14ac:dyDescent="0.2">
      <c r="A20" s="17" t="s">
        <v>72</v>
      </c>
      <c r="B20" s="59"/>
      <c r="C20" s="59"/>
      <c r="D20" s="10">
        <f t="shared" si="0"/>
        <v>0</v>
      </c>
      <c r="E20" s="61"/>
      <c r="F20" s="27" t="e">
        <f t="shared" si="1"/>
        <v>#DIV/0!</v>
      </c>
      <c r="I20" s="59"/>
      <c r="J20" s="59"/>
      <c r="K20" s="49" t="e">
        <f t="shared" si="2"/>
        <v>#DIV/0!</v>
      </c>
    </row>
    <row r="21" spans="1:11" x14ac:dyDescent="0.2">
      <c r="A21" s="17" t="s">
        <v>11</v>
      </c>
      <c r="B21" s="59"/>
      <c r="C21" s="59"/>
      <c r="D21" s="10">
        <f t="shared" si="0"/>
        <v>0</v>
      </c>
      <c r="E21" s="61"/>
      <c r="F21" s="27" t="e">
        <f t="shared" si="1"/>
        <v>#DIV/0!</v>
      </c>
      <c r="I21" s="59"/>
      <c r="J21" s="59"/>
      <c r="K21" s="49" t="e">
        <f t="shared" si="2"/>
        <v>#DIV/0!</v>
      </c>
    </row>
    <row r="22" spans="1:11" x14ac:dyDescent="0.2">
      <c r="A22" s="17" t="s">
        <v>10</v>
      </c>
      <c r="B22" s="59">
        <v>144</v>
      </c>
      <c r="C22" s="59">
        <v>502</v>
      </c>
      <c r="D22" s="10">
        <f t="shared" si="0"/>
        <v>646</v>
      </c>
      <c r="E22" s="61">
        <v>97.8</v>
      </c>
      <c r="F22" s="27">
        <f t="shared" si="1"/>
        <v>6.6053169734151327</v>
      </c>
      <c r="I22" s="59">
        <v>103</v>
      </c>
      <c r="J22" s="59">
        <v>67</v>
      </c>
      <c r="K22" s="49">
        <f t="shared" si="2"/>
        <v>0.65048543689320393</v>
      </c>
    </row>
    <row r="23" spans="1:11" x14ac:dyDescent="0.2">
      <c r="A23" s="17" t="s">
        <v>9</v>
      </c>
      <c r="B23" s="59"/>
      <c r="C23" s="59"/>
      <c r="D23" s="10">
        <f t="shared" si="0"/>
        <v>0</v>
      </c>
      <c r="E23" s="61"/>
      <c r="F23" s="27" t="e">
        <f>D23/E23</f>
        <v>#DIV/0!</v>
      </c>
      <c r="I23" s="59"/>
      <c r="J23" s="59"/>
      <c r="K23" s="49" t="e">
        <f>J23/I23</f>
        <v>#DIV/0!</v>
      </c>
    </row>
    <row r="24" spans="1:11" x14ac:dyDescent="0.2">
      <c r="A24" s="17" t="s">
        <v>67</v>
      </c>
      <c r="B24" s="59"/>
      <c r="C24" s="59"/>
      <c r="D24" s="10">
        <f t="shared" si="0"/>
        <v>0</v>
      </c>
      <c r="E24" s="61"/>
      <c r="F24" s="27" t="e">
        <f t="shared" si="1"/>
        <v>#DIV/0!</v>
      </c>
      <c r="I24" s="59"/>
      <c r="J24" s="59"/>
      <c r="K24" s="49" t="e">
        <f t="shared" si="2"/>
        <v>#DIV/0!</v>
      </c>
    </row>
    <row r="25" spans="1:11" ht="13.5" thickBot="1" x14ac:dyDescent="0.25">
      <c r="A25" s="66" t="s">
        <v>39</v>
      </c>
      <c r="B25" s="59"/>
      <c r="C25" s="59"/>
      <c r="D25" s="11">
        <f t="shared" si="0"/>
        <v>0</v>
      </c>
      <c r="E25" s="62"/>
      <c r="F25" s="28" t="e">
        <f t="shared" si="1"/>
        <v>#DIV/0!</v>
      </c>
      <c r="I25" s="63"/>
      <c r="J25" s="63"/>
      <c r="K25" s="49"/>
    </row>
    <row r="26" spans="1:11" ht="13.5" thickBot="1" x14ac:dyDescent="0.25">
      <c r="A26" s="19" t="s">
        <v>35</v>
      </c>
      <c r="B26" s="8">
        <f>SUM(B12:B25)</f>
        <v>1787</v>
      </c>
      <c r="C26" s="8">
        <f>SUM(C12:C25)</f>
        <v>2811</v>
      </c>
      <c r="D26" s="8">
        <f t="shared" si="0"/>
        <v>4598</v>
      </c>
      <c r="E26" s="34">
        <f>SUM(E12:E25)</f>
        <v>1504.6947808764924</v>
      </c>
      <c r="F26" s="23">
        <f t="shared" si="1"/>
        <v>3.0557692220621924</v>
      </c>
      <c r="I26" s="53">
        <f>SUM(I12:I25)</f>
        <v>1789</v>
      </c>
      <c r="J26" s="53">
        <f>SUM(J12:J25)</f>
        <v>1357</v>
      </c>
      <c r="K26" s="45">
        <f t="shared" si="2"/>
        <v>0.7585243152599217</v>
      </c>
    </row>
    <row r="27" spans="1:11" ht="3.75" customHeight="1" x14ac:dyDescent="0.2">
      <c r="E27" s="32"/>
      <c r="F27" s="24"/>
      <c r="I27" s="32"/>
      <c r="J27" s="32"/>
      <c r="K27" s="47"/>
    </row>
    <row r="28" spans="1:11" ht="13.5" thickBot="1" x14ac:dyDescent="0.25">
      <c r="A28" s="15" t="s">
        <v>14</v>
      </c>
      <c r="B28" s="3"/>
      <c r="C28" s="3"/>
      <c r="D28" s="3"/>
      <c r="E28" s="33"/>
      <c r="F28" s="25"/>
      <c r="G28" s="3"/>
      <c r="H28" s="3"/>
      <c r="I28" s="33"/>
      <c r="J28" s="33"/>
      <c r="K28" s="46"/>
    </row>
    <row r="29" spans="1:11" x14ac:dyDescent="0.2">
      <c r="A29" s="16" t="s">
        <v>15</v>
      </c>
      <c r="B29" s="58">
        <v>750.5</v>
      </c>
      <c r="C29" s="58">
        <v>614</v>
      </c>
      <c r="D29" s="9">
        <f>B29+C29</f>
        <v>1364.5</v>
      </c>
      <c r="E29" s="60">
        <v>803.16749003983989</v>
      </c>
      <c r="F29" s="26">
        <f>D29/E29</f>
        <v>1.6988984451204767</v>
      </c>
      <c r="I29" s="58">
        <v>960</v>
      </c>
      <c r="J29" s="58">
        <v>764</v>
      </c>
      <c r="K29" s="48">
        <f>J29/I29</f>
        <v>0.79583333333333328</v>
      </c>
    </row>
    <row r="30" spans="1:11" x14ac:dyDescent="0.2">
      <c r="A30" s="17" t="s">
        <v>16</v>
      </c>
      <c r="B30" s="59">
        <v>1036.5</v>
      </c>
      <c r="C30" s="59">
        <v>2197</v>
      </c>
      <c r="D30" s="10">
        <f>B30+C30</f>
        <v>3233.5</v>
      </c>
      <c r="E30" s="61">
        <v>701.52011952191253</v>
      </c>
      <c r="F30" s="27">
        <f>D30/E30</f>
        <v>4.6092762132091627</v>
      </c>
      <c r="I30" s="59">
        <v>829</v>
      </c>
      <c r="J30" s="59">
        <v>593</v>
      </c>
      <c r="K30" s="49">
        <f>J30/I30</f>
        <v>0.71531966224366705</v>
      </c>
    </row>
    <row r="31" spans="1:11" ht="13.5" thickBot="1" x14ac:dyDescent="0.25">
      <c r="A31" s="18" t="s">
        <v>39</v>
      </c>
      <c r="B31" s="63"/>
      <c r="C31" s="63"/>
      <c r="D31" s="11">
        <f>B31+C31</f>
        <v>0</v>
      </c>
      <c r="E31" s="62"/>
      <c r="F31" s="28" t="e">
        <f>D31/E31</f>
        <v>#DIV/0!</v>
      </c>
      <c r="I31" s="63"/>
      <c r="J31" s="63"/>
      <c r="K31" s="50" t="e">
        <f>J31/I31</f>
        <v>#DIV/0!</v>
      </c>
    </row>
    <row r="32" spans="1:11" ht="13.5" thickBot="1" x14ac:dyDescent="0.25">
      <c r="A32" s="19" t="s">
        <v>35</v>
      </c>
      <c r="B32" s="8">
        <f>SUM(B29:B31)</f>
        <v>1787</v>
      </c>
      <c r="C32" s="8">
        <f>SUM(C29:C31)</f>
        <v>2811</v>
      </c>
      <c r="D32" s="8">
        <f>B32+C32</f>
        <v>4598</v>
      </c>
      <c r="E32" s="34">
        <f>SUM(E29:E31)</f>
        <v>1504.6876095617524</v>
      </c>
      <c r="F32" s="23">
        <f>D32/E32</f>
        <v>3.0557837858046759</v>
      </c>
      <c r="I32" s="53">
        <f>SUM(I29:I31)</f>
        <v>1789</v>
      </c>
      <c r="J32" s="53">
        <f>SUM(J29:J31)</f>
        <v>1357</v>
      </c>
      <c r="K32" s="45">
        <f>J32/I32</f>
        <v>0.7585243152599217</v>
      </c>
    </row>
    <row r="33" spans="1:11" ht="3.75" customHeight="1" x14ac:dyDescent="0.2">
      <c r="E33" s="32"/>
      <c r="F33" s="24"/>
      <c r="I33" s="32"/>
      <c r="J33" s="32"/>
      <c r="K33" s="47"/>
    </row>
    <row r="34" spans="1:11" ht="13.5" thickBot="1" x14ac:dyDescent="0.25">
      <c r="A34" s="13" t="s">
        <v>17</v>
      </c>
      <c r="B34" s="3"/>
      <c r="C34" s="3"/>
      <c r="D34" s="3"/>
      <c r="E34" s="33"/>
      <c r="F34" s="25"/>
      <c r="G34" s="3"/>
      <c r="H34" s="3"/>
      <c r="I34" s="33"/>
      <c r="J34" s="33"/>
      <c r="K34" s="46"/>
    </row>
    <row r="35" spans="1:11" x14ac:dyDescent="0.2">
      <c r="A35" s="16" t="s">
        <v>53</v>
      </c>
      <c r="B35" s="58">
        <v>38</v>
      </c>
      <c r="C35" s="58">
        <v>169</v>
      </c>
      <c r="D35" s="9">
        <f t="shared" ref="D35:D46" si="3">B35+C35</f>
        <v>207</v>
      </c>
      <c r="E35" s="60">
        <v>47.759003984063746</v>
      </c>
      <c r="F35" s="26">
        <f t="shared" ref="F35:F46" si="4">D35/E35</f>
        <v>4.3342612435776902</v>
      </c>
      <c r="I35" s="58">
        <v>91</v>
      </c>
      <c r="J35" s="58">
        <v>75</v>
      </c>
      <c r="K35" s="48">
        <f t="shared" ref="K35:K45" si="5">J35/I35</f>
        <v>0.82417582417582413</v>
      </c>
    </row>
    <row r="36" spans="1:11" x14ac:dyDescent="0.2">
      <c r="A36" s="17" t="s">
        <v>54</v>
      </c>
      <c r="B36" s="59">
        <v>126.5</v>
      </c>
      <c r="C36" s="59"/>
      <c r="D36" s="10">
        <f t="shared" si="3"/>
        <v>126.5</v>
      </c>
      <c r="E36" s="61">
        <v>184.67151394422302</v>
      </c>
      <c r="F36" s="27">
        <f t="shared" si="4"/>
        <v>0.68500007011480524</v>
      </c>
      <c r="I36" s="59">
        <v>241</v>
      </c>
      <c r="J36" s="59">
        <v>203</v>
      </c>
      <c r="K36" s="49">
        <f t="shared" si="5"/>
        <v>0.84232365145228216</v>
      </c>
    </row>
    <row r="37" spans="1:11" x14ac:dyDescent="0.2">
      <c r="A37" s="17" t="s">
        <v>55</v>
      </c>
      <c r="B37" s="59">
        <v>353.5</v>
      </c>
      <c r="C37" s="59">
        <v>315</v>
      </c>
      <c r="D37" s="10">
        <f t="shared" si="3"/>
        <v>668.5</v>
      </c>
      <c r="E37" s="61">
        <v>320.45426294820709</v>
      </c>
      <c r="F37" s="27">
        <f t="shared" si="4"/>
        <v>2.0861011298453072</v>
      </c>
      <c r="I37" s="59">
        <v>393</v>
      </c>
      <c r="J37" s="59">
        <v>303</v>
      </c>
      <c r="K37" s="49">
        <f t="shared" si="5"/>
        <v>0.77099236641221369</v>
      </c>
    </row>
    <row r="38" spans="1:11" x14ac:dyDescent="0.2">
      <c r="A38" s="17" t="s">
        <v>56</v>
      </c>
      <c r="B38" s="59">
        <v>285</v>
      </c>
      <c r="C38" s="59">
        <v>610</v>
      </c>
      <c r="D38" s="10">
        <f t="shared" si="3"/>
        <v>895</v>
      </c>
      <c r="E38" s="61">
        <v>274.05577689243012</v>
      </c>
      <c r="F38" s="27">
        <f t="shared" si="4"/>
        <v>3.2657585625399799</v>
      </c>
      <c r="I38" s="59">
        <v>312</v>
      </c>
      <c r="J38" s="59">
        <v>245</v>
      </c>
      <c r="K38" s="49">
        <f t="shared" si="5"/>
        <v>0.78525641025641024</v>
      </c>
    </row>
    <row r="39" spans="1:11" x14ac:dyDescent="0.2">
      <c r="A39" s="17" t="s">
        <v>57</v>
      </c>
      <c r="B39" s="59">
        <v>276.5</v>
      </c>
      <c r="C39" s="59">
        <v>486</v>
      </c>
      <c r="D39" s="10">
        <f t="shared" si="3"/>
        <v>762.5</v>
      </c>
      <c r="E39" s="61">
        <v>192.6454183266932</v>
      </c>
      <c r="F39" s="27">
        <f t="shared" si="4"/>
        <v>3.9580489721636272</v>
      </c>
      <c r="I39" s="59">
        <v>216</v>
      </c>
      <c r="J39" s="59">
        <v>156</v>
      </c>
      <c r="K39" s="49">
        <f t="shared" si="5"/>
        <v>0.72222222222222221</v>
      </c>
    </row>
    <row r="40" spans="1:11" x14ac:dyDescent="0.2">
      <c r="A40" s="17" t="s">
        <v>58</v>
      </c>
      <c r="B40" s="59">
        <v>242.5</v>
      </c>
      <c r="C40" s="59">
        <v>850</v>
      </c>
      <c r="D40" s="10">
        <f t="shared" si="3"/>
        <v>1092.5</v>
      </c>
      <c r="E40" s="61">
        <v>189.01796812749009</v>
      </c>
      <c r="F40" s="27">
        <f t="shared" si="4"/>
        <v>5.7798737909568647</v>
      </c>
      <c r="I40" s="59">
        <v>212</v>
      </c>
      <c r="J40" s="59">
        <v>150</v>
      </c>
      <c r="K40" s="49">
        <f t="shared" si="5"/>
        <v>0.70754716981132071</v>
      </c>
    </row>
    <row r="41" spans="1:11" x14ac:dyDescent="0.2">
      <c r="A41" s="17" t="s">
        <v>59</v>
      </c>
      <c r="B41" s="59">
        <v>201.5</v>
      </c>
      <c r="C41" s="59">
        <v>108</v>
      </c>
      <c r="D41" s="10">
        <f t="shared" si="3"/>
        <v>309.5</v>
      </c>
      <c r="E41" s="61">
        <v>144.75697211155381</v>
      </c>
      <c r="F41" s="27">
        <f t="shared" si="4"/>
        <v>2.1380662740133207</v>
      </c>
      <c r="I41" s="59">
        <v>160</v>
      </c>
      <c r="J41" s="59">
        <v>118</v>
      </c>
      <c r="K41" s="49">
        <f t="shared" si="5"/>
        <v>0.73750000000000004</v>
      </c>
    </row>
    <row r="42" spans="1:11" x14ac:dyDescent="0.2">
      <c r="A42" s="17" t="s">
        <v>60</v>
      </c>
      <c r="B42" s="59">
        <v>168</v>
      </c>
      <c r="C42" s="59">
        <v>192</v>
      </c>
      <c r="D42" s="10">
        <f t="shared" si="3"/>
        <v>360</v>
      </c>
      <c r="E42" s="61">
        <v>100.50597609561753</v>
      </c>
      <c r="F42" s="27">
        <f t="shared" si="4"/>
        <v>3.5818765608276846</v>
      </c>
      <c r="I42" s="59">
        <v>107</v>
      </c>
      <c r="J42" s="59">
        <v>73</v>
      </c>
      <c r="K42" s="49">
        <f t="shared" si="5"/>
        <v>0.68224299065420557</v>
      </c>
    </row>
    <row r="43" spans="1:11" x14ac:dyDescent="0.2">
      <c r="A43" s="17" t="s">
        <v>61</v>
      </c>
      <c r="B43" s="59">
        <v>77</v>
      </c>
      <c r="C43" s="59">
        <v>81</v>
      </c>
      <c r="D43" s="10">
        <f t="shared" si="3"/>
        <v>158</v>
      </c>
      <c r="E43" s="61">
        <v>38.04382470119522</v>
      </c>
      <c r="F43" s="27">
        <f t="shared" si="4"/>
        <v>4.153105037176668</v>
      </c>
      <c r="I43" s="59">
        <v>43</v>
      </c>
      <c r="J43" s="59">
        <v>24</v>
      </c>
      <c r="K43" s="49">
        <f t="shared" si="5"/>
        <v>0.55813953488372092</v>
      </c>
    </row>
    <row r="44" spans="1:11" x14ac:dyDescent="0.2">
      <c r="A44" s="17" t="s">
        <v>62</v>
      </c>
      <c r="B44" s="59">
        <v>18.5</v>
      </c>
      <c r="C44" s="59"/>
      <c r="D44" s="10">
        <f t="shared" si="3"/>
        <v>18.5</v>
      </c>
      <c r="E44" s="61">
        <v>12.776892430278885</v>
      </c>
      <c r="F44" s="27">
        <f t="shared" si="4"/>
        <v>1.44792641097599</v>
      </c>
      <c r="I44" s="59">
        <v>14</v>
      </c>
      <c r="J44" s="59">
        <v>10</v>
      </c>
      <c r="K44" s="49">
        <f t="shared" si="5"/>
        <v>0.7142857142857143</v>
      </c>
    </row>
    <row r="45" spans="1:11" ht="13.5" thickBot="1" x14ac:dyDescent="0.25">
      <c r="A45" s="17" t="s">
        <v>39</v>
      </c>
      <c r="B45" s="59"/>
      <c r="C45" s="59"/>
      <c r="D45" s="10">
        <f t="shared" si="3"/>
        <v>0</v>
      </c>
      <c r="E45" s="62"/>
      <c r="F45" s="27" t="e">
        <f t="shared" si="4"/>
        <v>#DIV/0!</v>
      </c>
      <c r="I45" s="63"/>
      <c r="J45" s="63"/>
      <c r="K45" s="49" t="e">
        <f t="shared" si="5"/>
        <v>#DIV/0!</v>
      </c>
    </row>
    <row r="46" spans="1:11" ht="13.5" thickBot="1" x14ac:dyDescent="0.25">
      <c r="A46" s="19" t="s">
        <v>35</v>
      </c>
      <c r="B46" s="8">
        <f>SUM(B35:B45)</f>
        <v>1787</v>
      </c>
      <c r="C46" s="8">
        <f>SUM(C35:C45)</f>
        <v>2811</v>
      </c>
      <c r="D46" s="8">
        <f t="shared" si="3"/>
        <v>4598</v>
      </c>
      <c r="E46" s="34">
        <f>SUM(E35:E45)</f>
        <v>1504.6876095617527</v>
      </c>
      <c r="F46" s="23">
        <f t="shared" si="4"/>
        <v>3.0557837858046755</v>
      </c>
      <c r="I46" s="53">
        <f>SUM(I35:I45)</f>
        <v>1789</v>
      </c>
      <c r="J46" s="53">
        <f>SUM(J35:J45)</f>
        <v>1357</v>
      </c>
      <c r="K46" s="45">
        <f>J46/I46</f>
        <v>0.7585243152599217</v>
      </c>
    </row>
    <row r="47" spans="1:11" ht="2.25" customHeight="1" x14ac:dyDescent="0.2">
      <c r="E47" s="32"/>
      <c r="F47" s="24"/>
      <c r="I47" s="32"/>
      <c r="J47" s="32"/>
      <c r="K47" s="47"/>
    </row>
    <row r="48" spans="1:11" ht="13.5" thickBot="1" x14ac:dyDescent="0.25">
      <c r="A48" s="20" t="s">
        <v>19</v>
      </c>
      <c r="B48" s="3"/>
      <c r="C48" s="3"/>
      <c r="D48" s="3"/>
      <c r="E48" s="33"/>
      <c r="F48" s="25"/>
      <c r="G48" s="3"/>
      <c r="H48" s="3"/>
      <c r="I48" s="33"/>
      <c r="J48" s="33"/>
      <c r="K48" s="46"/>
    </row>
    <row r="49" spans="1:11" x14ac:dyDescent="0.2">
      <c r="A49" s="16" t="s">
        <v>18</v>
      </c>
      <c r="B49" s="58">
        <v>2</v>
      </c>
      <c r="C49" s="58"/>
      <c r="D49" s="9">
        <f t="shared" ref="D49:D58" si="6">B49+C49</f>
        <v>2</v>
      </c>
      <c r="E49" s="60">
        <v>2.7051792828685257</v>
      </c>
      <c r="F49" s="26">
        <f t="shared" ref="F49:F58" si="7">D49/E49</f>
        <v>0.73932253313696616</v>
      </c>
      <c r="I49" s="58">
        <v>15</v>
      </c>
      <c r="J49" s="58">
        <v>14</v>
      </c>
      <c r="K49" s="48">
        <f t="shared" ref="K49:K57" si="8">J49/I49</f>
        <v>0.93333333333333335</v>
      </c>
    </row>
    <row r="50" spans="1:11" x14ac:dyDescent="0.2">
      <c r="A50" s="17" t="s">
        <v>20</v>
      </c>
      <c r="B50" s="59">
        <v>128.5</v>
      </c>
      <c r="C50" s="59">
        <v>680</v>
      </c>
      <c r="D50" s="10">
        <f t="shared" si="6"/>
        <v>808.5</v>
      </c>
      <c r="E50" s="61">
        <v>70.053824701195211</v>
      </c>
      <c r="F50" s="27">
        <f t="shared" si="7"/>
        <v>11.541125747930876</v>
      </c>
      <c r="I50" s="59">
        <v>91</v>
      </c>
      <c r="J50" s="65">
        <v>64</v>
      </c>
      <c r="K50" s="49">
        <f t="shared" si="8"/>
        <v>0.70329670329670335</v>
      </c>
    </row>
    <row r="51" spans="1:11" x14ac:dyDescent="0.2">
      <c r="A51" s="17" t="s">
        <v>21</v>
      </c>
      <c r="B51" s="59">
        <v>323.5</v>
      </c>
      <c r="C51" s="59">
        <v>497</v>
      </c>
      <c r="D51" s="10">
        <f t="shared" si="6"/>
        <v>820.5</v>
      </c>
      <c r="E51" s="64">
        <v>128.57768924302786</v>
      </c>
      <c r="F51" s="27">
        <f t="shared" si="7"/>
        <v>6.381355932203391</v>
      </c>
      <c r="I51" s="59">
        <v>144</v>
      </c>
      <c r="J51" s="65">
        <v>75</v>
      </c>
      <c r="K51" s="49">
        <f t="shared" si="8"/>
        <v>0.52083333333333337</v>
      </c>
    </row>
    <row r="52" spans="1:11" x14ac:dyDescent="0.2">
      <c r="A52" s="17" t="s">
        <v>22</v>
      </c>
      <c r="B52" s="59">
        <v>501</v>
      </c>
      <c r="C52" s="59">
        <v>449</v>
      </c>
      <c r="D52" s="10">
        <f t="shared" si="6"/>
        <v>950</v>
      </c>
      <c r="E52" s="64">
        <v>308.83884462151366</v>
      </c>
      <c r="F52" s="27">
        <f t="shared" si="7"/>
        <v>3.0760379289860325</v>
      </c>
      <c r="I52" s="59">
        <v>377</v>
      </c>
      <c r="J52" s="65">
        <v>269</v>
      </c>
      <c r="K52" s="49">
        <f t="shared" si="8"/>
        <v>0.71352785145888598</v>
      </c>
    </row>
    <row r="53" spans="1:11" x14ac:dyDescent="0.2">
      <c r="A53" s="17" t="s">
        <v>23</v>
      </c>
      <c r="B53" s="59">
        <v>236.5</v>
      </c>
      <c r="C53" s="59">
        <v>567</v>
      </c>
      <c r="D53" s="10">
        <f t="shared" si="6"/>
        <v>803.5</v>
      </c>
      <c r="E53" s="64">
        <v>211.0836653386454</v>
      </c>
      <c r="F53" s="27">
        <f t="shared" si="7"/>
        <v>3.8065475067003889</v>
      </c>
      <c r="I53" s="59">
        <v>248</v>
      </c>
      <c r="J53" s="65">
        <v>179</v>
      </c>
      <c r="K53" s="49">
        <f t="shared" si="8"/>
        <v>0.72177419354838712</v>
      </c>
    </row>
    <row r="54" spans="1:11" x14ac:dyDescent="0.2">
      <c r="A54" s="17" t="s">
        <v>24</v>
      </c>
      <c r="B54" s="59">
        <v>437.5</v>
      </c>
      <c r="C54" s="59">
        <v>290</v>
      </c>
      <c r="D54" s="10">
        <f t="shared" si="6"/>
        <v>727.5</v>
      </c>
      <c r="E54" s="64">
        <v>452.16537848605566</v>
      </c>
      <c r="F54" s="27">
        <f t="shared" si="7"/>
        <v>1.6089245984197691</v>
      </c>
      <c r="I54" s="59">
        <v>535</v>
      </c>
      <c r="J54" s="65">
        <v>434</v>
      </c>
      <c r="K54" s="49">
        <f t="shared" si="8"/>
        <v>0.81121495327102799</v>
      </c>
    </row>
    <row r="55" spans="1:11" x14ac:dyDescent="0.2">
      <c r="A55" s="17" t="s">
        <v>25</v>
      </c>
      <c r="B55" s="59">
        <v>133</v>
      </c>
      <c r="C55" s="59">
        <v>307</v>
      </c>
      <c r="D55" s="10">
        <f t="shared" si="6"/>
        <v>440</v>
      </c>
      <c r="E55" s="64">
        <v>213.75900398406378</v>
      </c>
      <c r="F55" s="27">
        <f t="shared" si="7"/>
        <v>2.0583928246260119</v>
      </c>
      <c r="I55" s="59">
        <v>240</v>
      </c>
      <c r="J55" s="65">
        <v>196</v>
      </c>
      <c r="K55" s="49">
        <f t="shared" si="8"/>
        <v>0.81666666666666665</v>
      </c>
    </row>
    <row r="56" spans="1:11" x14ac:dyDescent="0.2">
      <c r="A56" s="17" t="s">
        <v>26</v>
      </c>
      <c r="B56" s="59">
        <v>25</v>
      </c>
      <c r="C56" s="59">
        <v>21</v>
      </c>
      <c r="D56" s="10">
        <f t="shared" si="6"/>
        <v>46</v>
      </c>
      <c r="E56" s="64">
        <v>117.50402390438248</v>
      </c>
      <c r="F56" s="27">
        <f t="shared" si="7"/>
        <v>0.39147595521862266</v>
      </c>
      <c r="I56" s="59">
        <v>139</v>
      </c>
      <c r="J56" s="65">
        <v>126</v>
      </c>
      <c r="K56" s="49">
        <f t="shared" si="8"/>
        <v>0.90647482014388492</v>
      </c>
    </row>
    <row r="57" spans="1:11" ht="13.5" thickBot="1" x14ac:dyDescent="0.25">
      <c r="A57" s="18" t="s">
        <v>39</v>
      </c>
      <c r="B57" s="59"/>
      <c r="C57" s="59"/>
      <c r="D57" s="11">
        <f t="shared" si="6"/>
        <v>0</v>
      </c>
      <c r="E57" s="64"/>
      <c r="F57" s="28" t="e">
        <f t="shared" si="7"/>
        <v>#DIV/0!</v>
      </c>
      <c r="I57" s="63"/>
      <c r="J57" s="67"/>
      <c r="K57" s="50" t="e">
        <f t="shared" si="8"/>
        <v>#DIV/0!</v>
      </c>
    </row>
    <row r="58" spans="1:11" ht="13.5" thickBot="1" x14ac:dyDescent="0.25">
      <c r="A58" s="19" t="s">
        <v>35</v>
      </c>
      <c r="B58" s="8">
        <f>SUM(B49:B57)</f>
        <v>1787</v>
      </c>
      <c r="C58" s="8">
        <f>SUM(C49:C57)</f>
        <v>2811</v>
      </c>
      <c r="D58" s="8">
        <f t="shared" si="6"/>
        <v>4598</v>
      </c>
      <c r="E58" s="34">
        <f>SUM(E49:E57)</f>
        <v>1504.6876095617527</v>
      </c>
      <c r="F58" s="23">
        <f t="shared" si="7"/>
        <v>3.0557837858046755</v>
      </c>
      <c r="I58" s="53">
        <f>SUM(I49:I57)</f>
        <v>1789</v>
      </c>
      <c r="J58" s="53">
        <f>SUM(J49:J57)</f>
        <v>1357</v>
      </c>
      <c r="K58" s="45">
        <f>J58/I58</f>
        <v>0.7585243152599217</v>
      </c>
    </row>
    <row r="59" spans="1:11" ht="3.75" customHeight="1" x14ac:dyDescent="0.2">
      <c r="E59" s="32"/>
      <c r="F59" s="24"/>
      <c r="I59" s="32"/>
      <c r="J59" s="32"/>
      <c r="K59" s="47"/>
    </row>
    <row r="60" spans="1:11" ht="13.5" thickBot="1" x14ac:dyDescent="0.25">
      <c r="A60" s="15" t="s">
        <v>27</v>
      </c>
      <c r="B60" s="3"/>
      <c r="C60" s="3"/>
      <c r="D60" s="3"/>
      <c r="E60" s="33"/>
      <c r="F60" s="25"/>
      <c r="G60" s="3"/>
      <c r="H60" s="3"/>
      <c r="I60" s="33"/>
      <c r="J60" s="33"/>
      <c r="K60" s="46"/>
    </row>
    <row r="61" spans="1:11" x14ac:dyDescent="0.2">
      <c r="A61" s="16" t="s">
        <v>31</v>
      </c>
      <c r="B61" s="58"/>
      <c r="C61" s="58"/>
      <c r="D61" s="9">
        <f t="shared" ref="D61:D81" si="9">B61+C61</f>
        <v>0</v>
      </c>
      <c r="E61" s="35"/>
      <c r="F61" s="29"/>
      <c r="I61" s="54"/>
      <c r="J61" s="54"/>
      <c r="K61" s="56"/>
    </row>
    <row r="62" spans="1:11" x14ac:dyDescent="0.2">
      <c r="A62" s="17" t="s">
        <v>42</v>
      </c>
      <c r="B62" s="59">
        <v>11</v>
      </c>
      <c r="C62" s="59"/>
      <c r="D62" s="10">
        <f t="shared" si="9"/>
        <v>11</v>
      </c>
      <c r="E62" s="36"/>
      <c r="F62" s="30"/>
      <c r="I62" s="55"/>
      <c r="J62" s="55"/>
      <c r="K62" s="57"/>
    </row>
    <row r="63" spans="1:11" x14ac:dyDescent="0.2">
      <c r="A63" s="17" t="s">
        <v>43</v>
      </c>
      <c r="B63" s="59"/>
      <c r="C63" s="59"/>
      <c r="D63" s="10">
        <f t="shared" si="9"/>
        <v>0</v>
      </c>
      <c r="E63" s="36"/>
      <c r="F63" s="30"/>
      <c r="I63" s="55"/>
      <c r="J63" s="55"/>
      <c r="K63" s="57"/>
    </row>
    <row r="64" spans="1:11" x14ac:dyDescent="0.2">
      <c r="A64" s="17" t="s">
        <v>44</v>
      </c>
      <c r="B64" s="59">
        <v>16</v>
      </c>
      <c r="C64" s="59">
        <v>25</v>
      </c>
      <c r="D64" s="10">
        <f t="shared" si="9"/>
        <v>41</v>
      </c>
      <c r="E64" s="36"/>
      <c r="F64" s="30"/>
      <c r="I64" s="55"/>
      <c r="J64" s="55"/>
      <c r="K64" s="57"/>
    </row>
    <row r="65" spans="1:11" x14ac:dyDescent="0.2">
      <c r="A65" s="17" t="s">
        <v>45</v>
      </c>
      <c r="B65" s="59">
        <v>17</v>
      </c>
      <c r="C65" s="59"/>
      <c r="D65" s="10">
        <f t="shared" si="9"/>
        <v>17</v>
      </c>
      <c r="E65" s="36"/>
      <c r="F65" s="30"/>
      <c r="I65" s="55"/>
      <c r="J65" s="55"/>
      <c r="K65" s="57"/>
    </row>
    <row r="66" spans="1:11" x14ac:dyDescent="0.2">
      <c r="A66" s="17" t="s">
        <v>28</v>
      </c>
      <c r="B66" s="59">
        <v>22</v>
      </c>
      <c r="C66" s="59">
        <v>44</v>
      </c>
      <c r="D66" s="10">
        <f t="shared" si="9"/>
        <v>66</v>
      </c>
      <c r="E66" s="36"/>
      <c r="F66" s="30"/>
      <c r="I66" s="55"/>
      <c r="J66" s="55"/>
      <c r="K66" s="57"/>
    </row>
    <row r="67" spans="1:11" x14ac:dyDescent="0.2">
      <c r="A67" s="17" t="s">
        <v>46</v>
      </c>
      <c r="B67" s="59">
        <v>5</v>
      </c>
      <c r="C67" s="59">
        <v>5</v>
      </c>
      <c r="D67" s="10">
        <f t="shared" si="9"/>
        <v>10</v>
      </c>
      <c r="E67" s="36"/>
      <c r="F67" s="30"/>
      <c r="I67" s="55"/>
      <c r="J67" s="55"/>
      <c r="K67" s="57"/>
    </row>
    <row r="68" spans="1:11" x14ac:dyDescent="0.2">
      <c r="A68" s="17" t="s">
        <v>29</v>
      </c>
      <c r="B68" s="59">
        <v>31</v>
      </c>
      <c r="C68" s="59">
        <v>53</v>
      </c>
      <c r="D68" s="10">
        <f t="shared" si="9"/>
        <v>84</v>
      </c>
      <c r="E68" s="36"/>
      <c r="F68" s="30"/>
      <c r="I68" s="55"/>
      <c r="J68" s="55"/>
      <c r="K68" s="57"/>
    </row>
    <row r="69" spans="1:11" x14ac:dyDescent="0.2">
      <c r="A69" s="17" t="s">
        <v>30</v>
      </c>
      <c r="B69" s="59">
        <v>122.5</v>
      </c>
      <c r="C69" s="59"/>
      <c r="D69" s="10">
        <f t="shared" si="9"/>
        <v>122.5</v>
      </c>
      <c r="E69" s="36"/>
      <c r="F69" s="30"/>
      <c r="I69" s="55"/>
      <c r="J69" s="55"/>
      <c r="K69" s="57"/>
    </row>
    <row r="70" spans="1:11" x14ac:dyDescent="0.2">
      <c r="A70" s="17" t="s">
        <v>32</v>
      </c>
      <c r="B70" s="59">
        <v>108.5</v>
      </c>
      <c r="C70" s="59">
        <v>20</v>
      </c>
      <c r="D70" s="10">
        <f t="shared" si="9"/>
        <v>128.5</v>
      </c>
      <c r="E70" s="36"/>
      <c r="F70" s="30"/>
      <c r="I70" s="55"/>
      <c r="J70" s="55"/>
      <c r="K70" s="57"/>
    </row>
    <row r="71" spans="1:11" x14ac:dyDescent="0.2">
      <c r="A71" s="17" t="s">
        <v>66</v>
      </c>
      <c r="B71" s="59">
        <v>100</v>
      </c>
      <c r="C71" s="59">
        <v>1201</v>
      </c>
      <c r="D71" s="10">
        <f t="shared" si="9"/>
        <v>1301</v>
      </c>
      <c r="E71" s="36"/>
      <c r="F71" s="30"/>
      <c r="I71" s="55"/>
      <c r="J71" s="55"/>
      <c r="K71" s="57"/>
    </row>
    <row r="72" spans="1:11" x14ac:dyDescent="0.2">
      <c r="A72" s="17" t="s">
        <v>47</v>
      </c>
      <c r="B72" s="59">
        <v>107.5</v>
      </c>
      <c r="C72" s="59">
        <v>386</v>
      </c>
      <c r="D72" s="10">
        <f t="shared" si="9"/>
        <v>493.5</v>
      </c>
      <c r="E72" s="36"/>
      <c r="F72" s="30"/>
      <c r="I72" s="55"/>
      <c r="J72" s="55"/>
      <c r="K72" s="57"/>
    </row>
    <row r="73" spans="1:11" x14ac:dyDescent="0.2">
      <c r="A73" s="17" t="s">
        <v>48</v>
      </c>
      <c r="B73" s="59">
        <v>151</v>
      </c>
      <c r="C73" s="59">
        <v>251</v>
      </c>
      <c r="D73" s="10">
        <f t="shared" si="9"/>
        <v>402</v>
      </c>
      <c r="E73" s="36"/>
      <c r="F73" s="30"/>
      <c r="I73" s="55"/>
      <c r="J73" s="55"/>
      <c r="K73" s="57"/>
    </row>
    <row r="74" spans="1:11" x14ac:dyDescent="0.2">
      <c r="A74" s="17" t="s">
        <v>49</v>
      </c>
      <c r="B74" s="59">
        <v>284.5</v>
      </c>
      <c r="C74" s="59">
        <v>92</v>
      </c>
      <c r="D74" s="10">
        <f t="shared" si="9"/>
        <v>376.5</v>
      </c>
      <c r="E74" s="36"/>
      <c r="F74" s="30"/>
      <c r="I74" s="55"/>
      <c r="J74" s="55"/>
      <c r="K74" s="57"/>
    </row>
    <row r="75" spans="1:11" x14ac:dyDescent="0.2">
      <c r="A75" s="17" t="s">
        <v>50</v>
      </c>
      <c r="B75" s="59">
        <v>669.5</v>
      </c>
      <c r="C75" s="59">
        <v>73</v>
      </c>
      <c r="D75" s="10">
        <f t="shared" si="9"/>
        <v>742.5</v>
      </c>
      <c r="E75" s="36"/>
      <c r="F75" s="30"/>
      <c r="I75" s="55"/>
      <c r="J75" s="55"/>
      <c r="K75" s="57"/>
    </row>
    <row r="76" spans="1:11" x14ac:dyDescent="0.2">
      <c r="A76" s="21" t="s">
        <v>51</v>
      </c>
      <c r="B76" s="59">
        <v>7</v>
      </c>
      <c r="C76" s="59"/>
      <c r="D76" s="10">
        <f t="shared" si="9"/>
        <v>7</v>
      </c>
      <c r="E76" s="36"/>
      <c r="F76" s="30"/>
      <c r="I76" s="55"/>
      <c r="J76" s="55"/>
      <c r="K76" s="57"/>
    </row>
    <row r="77" spans="1:11" x14ac:dyDescent="0.2">
      <c r="A77" s="22" t="s">
        <v>52</v>
      </c>
      <c r="B77" s="59">
        <v>3</v>
      </c>
      <c r="C77" s="59"/>
      <c r="D77" s="10">
        <f t="shared" si="9"/>
        <v>3</v>
      </c>
      <c r="E77" s="36"/>
      <c r="F77" s="30"/>
      <c r="I77" s="55"/>
      <c r="J77" s="55"/>
      <c r="K77" s="57"/>
    </row>
    <row r="78" spans="1:11" x14ac:dyDescent="0.2">
      <c r="A78" s="68" t="s">
        <v>71</v>
      </c>
      <c r="B78" s="59"/>
      <c r="C78" s="59"/>
      <c r="D78" s="10">
        <f t="shared" si="9"/>
        <v>0</v>
      </c>
      <c r="E78" s="36"/>
      <c r="F78" s="30"/>
      <c r="I78" s="55"/>
      <c r="J78" s="55"/>
      <c r="K78" s="57"/>
    </row>
    <row r="79" spans="1:11" x14ac:dyDescent="0.2">
      <c r="A79" s="17" t="s">
        <v>40</v>
      </c>
      <c r="B79" s="74">
        <v>85.5</v>
      </c>
      <c r="C79" s="59">
        <v>661</v>
      </c>
      <c r="D79" s="10">
        <f t="shared" si="9"/>
        <v>746.5</v>
      </c>
      <c r="E79" s="36"/>
      <c r="F79" s="30"/>
      <c r="I79" s="55"/>
      <c r="J79" s="55"/>
      <c r="K79" s="57"/>
    </row>
    <row r="80" spans="1:11" ht="13.5" thickBot="1" x14ac:dyDescent="0.25">
      <c r="A80" s="18" t="s">
        <v>39</v>
      </c>
      <c r="B80" s="63">
        <v>46</v>
      </c>
      <c r="C80" s="63"/>
      <c r="D80" s="10">
        <f t="shared" si="9"/>
        <v>46</v>
      </c>
      <c r="E80" s="37"/>
      <c r="F80" s="30"/>
      <c r="I80" s="55"/>
      <c r="J80" s="55"/>
      <c r="K80" s="57"/>
    </row>
    <row r="81" spans="1:13" ht="13.5" thickBot="1" x14ac:dyDescent="0.25">
      <c r="A81" s="19" t="s">
        <v>35</v>
      </c>
      <c r="B81" s="8">
        <f>SUM(B61:B80)</f>
        <v>1787</v>
      </c>
      <c r="C81" s="8">
        <f>SUM(C61:C80)</f>
        <v>2811</v>
      </c>
      <c r="D81" s="8">
        <f t="shared" si="9"/>
        <v>4598</v>
      </c>
      <c r="E81" s="38"/>
      <c r="F81" s="31"/>
      <c r="I81" s="69"/>
      <c r="J81" s="69"/>
      <c r="K81" s="69"/>
    </row>
    <row r="82" spans="1:13" ht="3" customHeight="1" x14ac:dyDescent="0.2"/>
    <row r="83" spans="1:13" ht="8.25" customHeight="1" x14ac:dyDescent="0.2"/>
    <row r="84" spans="1:13" hidden="1" x14ac:dyDescent="0.2"/>
    <row r="85" spans="1:13" x14ac:dyDescent="0.2">
      <c r="A85" s="40" t="s">
        <v>68</v>
      </c>
      <c r="B85" s="39"/>
      <c r="C85" s="40"/>
      <c r="D85" s="40"/>
      <c r="E85" s="40"/>
      <c r="F85" s="40"/>
      <c r="G85" s="40"/>
      <c r="H85" s="40"/>
      <c r="I85" s="40"/>
      <c r="J85" s="40"/>
      <c r="K85" s="40"/>
    </row>
    <row r="86" spans="1:13" x14ac:dyDescent="0.2">
      <c r="A86" s="42" t="s">
        <v>69</v>
      </c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3"/>
      <c r="M86" s="3"/>
    </row>
    <row r="87" spans="1:13" x14ac:dyDescent="0.2">
      <c r="A87" s="43" t="s">
        <v>70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9" spans="1:13" x14ac:dyDescent="0.2">
      <c r="A89" s="13" t="s">
        <v>74</v>
      </c>
    </row>
  </sheetData>
  <sheetProtection sheet="1" objects="1" scenarios="1" selectLockedCells="1"/>
  <mergeCells count="12">
    <mergeCell ref="A6:A7"/>
    <mergeCell ref="B6:B7"/>
    <mergeCell ref="E6:E7"/>
    <mergeCell ref="F6:F7"/>
    <mergeCell ref="C6:C7"/>
    <mergeCell ref="D6:D7"/>
    <mergeCell ref="J6:J7"/>
    <mergeCell ref="I6:I7"/>
    <mergeCell ref="B2:K2"/>
    <mergeCell ref="B4:K4"/>
    <mergeCell ref="K6:K7"/>
    <mergeCell ref="B3:K3"/>
  </mergeCells>
  <phoneticPr fontId="4" type="noConversion"/>
  <conditionalFormatting sqref="B32:E32 B46:E46 B58:E58 B81:D81 B26:E26 I26:J26 I46:J46 I58:J58 I32:J32">
    <cfRule type="cellIs" dxfId="6" priority="1" stopIfTrue="1" operator="greaterThan">
      <formula>B$9+0.5</formula>
    </cfRule>
    <cfRule type="cellIs" dxfId="5" priority="2" stopIfTrue="1" operator="lessThan">
      <formula>B$9-0.5</formula>
    </cfRule>
    <cfRule type="cellIs" dxfId="4" priority="3" stopIfTrue="1" operator="between">
      <formula>B$9-0.5</formula>
      <formula>B$9+0.5</formula>
    </cfRule>
  </conditionalFormatting>
  <conditionalFormatting sqref="K9 F9:F81 K12:K26">
    <cfRule type="cellIs" dxfId="3" priority="4" stopIfTrue="1" operator="greaterThan">
      <formula>0</formula>
    </cfRule>
  </conditionalFormatting>
  <conditionalFormatting sqref="D12:D25">
    <cfRule type="expression" dxfId="2" priority="5" stopIfTrue="1">
      <formula>D12=P</formula>
    </cfRule>
  </conditionalFormatting>
  <conditionalFormatting sqref="D9">
    <cfRule type="expression" dxfId="1" priority="6" stopIfTrue="1">
      <formula>$D$9=P</formula>
    </cfRule>
  </conditionalFormatting>
  <conditionalFormatting sqref="K29:K32 K35:K46 K49:K58 K61:K80">
    <cfRule type="cellIs" dxfId="0" priority="7" stopIfTrue="1" operator="greaterThan">
      <formula>0</formula>
    </cfRule>
  </conditionalFormatting>
  <pageMargins left="0.39370078740157483" right="0.39370078740157483" top="1.1811023622047245" bottom="0.98425196850393704" header="0.51181102362204722" footer="0.51181102362204722"/>
  <pageSetup paperSize="8" scale="76" orientation="portrait" r:id="rId1"/>
  <headerFooter alignWithMargins="0">
    <oddHeader>&amp;L&amp;"Tahoma,Bold"&amp;14Cabinet&amp;"Tahoma,Regular"Office&amp;"Tahoma,Bold"&amp;10
PSMG Absence Reporting Proforma&amp;R&amp;G</oddHeader>
    <oddFooter>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Sickness Absence Template</vt:lpstr>
    </vt:vector>
  </TitlesOfParts>
  <Company>Cabinet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Bell</dc:creator>
  <cp:lastModifiedBy>Ambrose Garry (HR)</cp:lastModifiedBy>
  <cp:lastPrinted>2012-10-03T14:30:16Z</cp:lastPrinted>
  <dcterms:created xsi:type="dcterms:W3CDTF">2007-10-03T08:10:56Z</dcterms:created>
  <dcterms:modified xsi:type="dcterms:W3CDTF">2013-10-15T14:02:28Z</dcterms:modified>
</cp:coreProperties>
</file>