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visions to IVAs in E&amp;W" sheetId="1" r:id="rId1"/>
  </sheets>
  <calcPr calcId="145621"/>
</workbook>
</file>

<file path=xl/calcChain.xml><?xml version="1.0" encoding="utf-8"?>
<calcChain xmlns="http://schemas.openxmlformats.org/spreadsheetml/2006/main">
  <c r="G12" i="1" l="1"/>
  <c r="G13" i="1"/>
  <c r="G18" i="1"/>
  <c r="G19" i="1"/>
  <c r="G21" i="1"/>
  <c r="G22" i="1"/>
  <c r="G23" i="1"/>
  <c r="G24" i="1"/>
  <c r="G26" i="1"/>
  <c r="G27" i="1"/>
  <c r="K12" i="1" l="1"/>
  <c r="K13" i="1"/>
  <c r="K18" i="1"/>
  <c r="K19" i="1"/>
  <c r="K22" i="1"/>
  <c r="K23" i="1"/>
  <c r="K24" i="1"/>
  <c r="K27" i="1"/>
  <c r="K26" i="1"/>
  <c r="K21" i="1"/>
  <c r="K8" i="1"/>
  <c r="K9" i="1"/>
  <c r="K7" i="1"/>
  <c r="G8" i="1"/>
  <c r="G9" i="1"/>
  <c r="G7" i="1"/>
  <c r="J27" i="1"/>
  <c r="J26" i="1"/>
  <c r="J24" i="1"/>
  <c r="J23" i="1"/>
  <c r="J22" i="1"/>
  <c r="J21" i="1"/>
  <c r="J19" i="1"/>
  <c r="J18" i="1"/>
  <c r="J17" i="1"/>
  <c r="J16" i="1"/>
  <c r="J12" i="1"/>
  <c r="J13" i="1"/>
  <c r="J14" i="1"/>
  <c r="J11" i="1"/>
  <c r="J8" i="1"/>
  <c r="J9" i="1"/>
  <c r="J7" i="1"/>
  <c r="F27" i="1"/>
  <c r="F22" i="1"/>
  <c r="F23" i="1"/>
  <c r="F24" i="1"/>
  <c r="F17" i="1"/>
  <c r="F18" i="1"/>
  <c r="F19" i="1"/>
  <c r="F12" i="1"/>
  <c r="F13" i="1"/>
  <c r="F14" i="1"/>
  <c r="F26" i="1"/>
  <c r="F21" i="1"/>
  <c r="F16" i="1"/>
  <c r="F11" i="1"/>
  <c r="F8" i="1"/>
  <c r="F9" i="1"/>
  <c r="F7" i="1"/>
</calcChain>
</file>

<file path=xl/sharedStrings.xml><?xml version="1.0" encoding="utf-8"?>
<sst xmlns="http://schemas.openxmlformats.org/spreadsheetml/2006/main" count="26" uniqueCount="12">
  <si>
    <t>Q1</t>
  </si>
  <si>
    <t>Q2</t>
  </si>
  <si>
    <t>Q3</t>
  </si>
  <si>
    <t>Q4</t>
  </si>
  <si>
    <t>Difference (value)</t>
  </si>
  <si>
    <t>Difference (%)</t>
  </si>
  <si>
    <t>Original</t>
  </si>
  <si>
    <t>Revised</t>
  </si>
  <si>
    <t>Total Individual Insolvencies</t>
  </si>
  <si>
    <t>Individual Voluntary Arrangements</t>
  </si>
  <si>
    <t>Revisions to statistics on Individual Voluntary Arrangements in England and Wales</t>
  </si>
  <si>
    <t>See note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</si>
</sst>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General_)"/>
    <numFmt numFmtId="166" formatCode="0.000%"/>
  </numFmts>
  <fonts count="8" x14ac:knownFonts="1">
    <font>
      <sz val="11"/>
      <color theme="1"/>
      <name val="Calibri"/>
      <family val="2"/>
      <scheme val="minor"/>
    </font>
    <font>
      <sz val="10"/>
      <name val="Arial"/>
      <family val="2"/>
    </font>
    <font>
      <sz val="10"/>
      <name val="Courier"/>
      <family val="3"/>
    </font>
    <font>
      <sz val="10"/>
      <name val="Arial Unicode MS"/>
      <family val="2"/>
    </font>
    <font>
      <sz val="11"/>
      <name val="Arial Unicode MS"/>
      <family val="2"/>
    </font>
    <font>
      <sz val="10"/>
      <color theme="5" tint="-0.249977111117893"/>
      <name val="Arial Unicode MS"/>
      <family val="2"/>
    </font>
    <font>
      <sz val="10"/>
      <color rgb="FF0070C0"/>
      <name val="Arial Unicode MS"/>
      <family val="2"/>
    </font>
    <font>
      <b/>
      <sz val="12"/>
      <name val="Arial Unicode MS"/>
      <family val="2"/>
    </font>
  </fonts>
  <fills count="2">
    <fill>
      <patternFill patternType="none"/>
    </fill>
    <fill>
      <patternFill patternType="gray125"/>
    </fill>
  </fills>
  <borders count="12">
    <border>
      <left/>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theme="0" tint="-0.14996795556505021"/>
      </left>
      <right style="thin">
        <color auto="1"/>
      </right>
      <top/>
      <bottom style="thin">
        <color auto="1"/>
      </bottom>
      <diagonal/>
    </border>
    <border>
      <left style="thin">
        <color auto="1"/>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top/>
      <bottom style="thin">
        <color auto="1"/>
      </bottom>
      <diagonal/>
    </border>
    <border>
      <left style="thin">
        <color theme="0" tint="-0.14996795556505021"/>
      </left>
      <right/>
      <top/>
      <bottom/>
      <diagonal/>
    </border>
  </borders>
  <cellStyleXfs count="7">
    <xf numFmtId="0" fontId="0" fillId="0" borderId="0"/>
    <xf numFmtId="0" fontId="1" fillId="0" borderId="0"/>
    <xf numFmtId="164" fontId="1" fillId="0" borderId="0" applyFont="0" applyFill="0" applyBorder="0" applyAlignment="0" applyProtection="0"/>
    <xf numFmtId="165" fontId="2"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9">
    <xf numFmtId="0" fontId="0" fillId="0" borderId="0" xfId="0"/>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vertical="center"/>
    </xf>
    <xf numFmtId="0" fontId="3" fillId="0" borderId="4" xfId="0" applyFont="1" applyBorder="1" applyAlignment="1">
      <alignment horizontal="center" vertical="center"/>
    </xf>
    <xf numFmtId="0" fontId="3" fillId="0" borderId="3" xfId="0" applyFont="1" applyBorder="1" applyAlignment="1">
      <alignment vertical="center"/>
    </xf>
    <xf numFmtId="3" fontId="3" fillId="0" borderId="0" xfId="0" applyNumberFormat="1" applyFont="1" applyBorder="1" applyAlignment="1">
      <alignment vertical="center"/>
    </xf>
    <xf numFmtId="166" fontId="3" fillId="0" borderId="9" xfId="0" applyNumberFormat="1" applyFont="1" applyBorder="1" applyAlignment="1">
      <alignment horizontal="center" vertical="center"/>
    </xf>
    <xf numFmtId="166" fontId="3" fillId="0" borderId="11"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 fontId="5" fillId="0" borderId="7" xfId="3" applyNumberFormat="1" applyFont="1" applyBorder="1" applyAlignment="1" applyProtection="1">
      <alignment horizontal="center" vertical="center"/>
      <protection locked="0"/>
    </xf>
    <xf numFmtId="3" fontId="5" fillId="0" borderId="8" xfId="3" applyNumberFormat="1" applyFont="1" applyBorder="1" applyAlignment="1" applyProtection="1">
      <alignment horizontal="center" vertical="center"/>
      <protection locked="0"/>
    </xf>
    <xf numFmtId="3" fontId="5" fillId="0" borderId="8" xfId="0" applyNumberFormat="1" applyFont="1" applyBorder="1" applyAlignment="1">
      <alignment horizontal="center" vertical="center"/>
    </xf>
    <xf numFmtId="166" fontId="5" fillId="0" borderId="9" xfId="0" applyNumberFormat="1" applyFont="1" applyBorder="1" applyAlignment="1">
      <alignment horizontal="center" vertical="center"/>
    </xf>
    <xf numFmtId="166" fontId="5" fillId="0" borderId="11" xfId="0" applyNumberFormat="1" applyFont="1" applyBorder="1" applyAlignment="1">
      <alignment horizontal="center" vertical="center"/>
    </xf>
    <xf numFmtId="3" fontId="6" fillId="0" borderId="7" xfId="3" applyNumberFormat="1" applyFont="1" applyBorder="1" applyAlignment="1" applyProtection="1">
      <alignment horizontal="center" vertical="center"/>
      <protection locked="0"/>
    </xf>
    <xf numFmtId="3" fontId="6" fillId="0" borderId="8" xfId="3" applyNumberFormat="1" applyFont="1" applyBorder="1" applyAlignment="1" applyProtection="1">
      <alignment horizontal="center" vertical="center"/>
      <protection locked="0"/>
    </xf>
    <xf numFmtId="3" fontId="6" fillId="0" borderId="8" xfId="0" applyNumberFormat="1" applyFont="1" applyBorder="1" applyAlignment="1">
      <alignment horizontal="center" vertical="center"/>
    </xf>
    <xf numFmtId="166" fontId="6" fillId="0" borderId="9" xfId="0" applyNumberFormat="1" applyFont="1" applyBorder="1" applyAlignment="1">
      <alignment horizontal="center" vertical="center"/>
    </xf>
    <xf numFmtId="166" fontId="6" fillId="0" borderId="11" xfId="0" applyNumberFormat="1" applyFont="1" applyBorder="1" applyAlignment="1">
      <alignment horizontal="center" vertical="center"/>
    </xf>
    <xf numFmtId="0" fontId="6" fillId="0" borderId="8" xfId="0" applyFont="1" applyBorder="1" applyAlignment="1">
      <alignment horizontal="center" vertical="center"/>
    </xf>
    <xf numFmtId="0" fontId="7"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cellXfs>
  <cellStyles count="7">
    <cellStyle name="Comma 2" xfId="2"/>
    <cellStyle name="Comma 3" xfId="6"/>
    <cellStyle name="Normal" xfId="0" builtinId="0"/>
    <cellStyle name="Normal 2" xfId="5"/>
    <cellStyle name="Normal 3" xfId="1"/>
    <cellStyle name="Normal_TABLE1"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29</xdr:row>
      <xdr:rowOff>76200</xdr:rowOff>
    </xdr:from>
    <xdr:to>
      <xdr:col>11</xdr:col>
      <xdr:colOff>152400</xdr:colOff>
      <xdr:row>40</xdr:row>
      <xdr:rowOff>47625</xdr:rowOff>
    </xdr:to>
    <xdr:sp macro="" textlink="">
      <xdr:nvSpPr>
        <xdr:cNvPr id="2" name="TextBox 1"/>
        <xdr:cNvSpPr txBox="1"/>
      </xdr:nvSpPr>
      <xdr:spPr>
        <a:xfrm>
          <a:off x="1257300" y="6000750"/>
          <a:ext cx="6115050"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Statistics on individual voluntary arrangements (IVAs) and total individual insolvencies have been revised back to Q2 2011, following a data cleansing exercise undertaken by the Insolvency Service. This has, in the main, consisted of removing duplicate records from the IVA data. This table shows the scale of revisions . The largest change in</a:t>
          </a:r>
          <a:r>
            <a:rPr lang="en-GB" sz="1100" baseline="0">
              <a:solidFill>
                <a:schemeClr val="dk1"/>
              </a:solidFill>
              <a:effectLst/>
              <a:latin typeface="+mn-lt"/>
              <a:ea typeface="+mn-ea"/>
              <a:cs typeface="+mn-cs"/>
            </a:rPr>
            <a:t> percentage terms was a downward revision of 0.6%.</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IVA statistics will be revised in future publications, in accordance with the Insolvency Service’s revision policy (see https://www.gov.uk/government/collections/insolvency-service-official-statistics#policy-and-procedures).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Note: the</a:t>
          </a:r>
          <a:r>
            <a:rPr lang="en-GB" sz="1100" baseline="0">
              <a:solidFill>
                <a:schemeClr val="dk1"/>
              </a:solidFill>
              <a:effectLst/>
              <a:latin typeface="+mn-lt"/>
              <a:ea typeface="+mn-ea"/>
              <a:cs typeface="+mn-cs"/>
            </a:rPr>
            <a:t> revision to total individual insolvencies in Q2 2014 is different to that for IVAs. This is because of concurrent, scheduled, revisions to the number of bankruptcies (revised upwards for Q2 2014).</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GridLines="0" tabSelected="1" zoomScaleNormal="100" workbookViewId="0"/>
  </sheetViews>
  <sheetFormatPr defaultRowHeight="15" x14ac:dyDescent="0.25"/>
  <cols>
    <col min="1" max="1" width="9.140625" style="5"/>
    <col min="2" max="2" width="5.5703125" style="5" bestFit="1" customWidth="1"/>
    <col min="3" max="3" width="3.85546875" style="5" bestFit="1" customWidth="1"/>
    <col min="4" max="4" width="8.140625" style="5" bestFit="1" customWidth="1"/>
    <col min="5" max="5" width="8.7109375" style="5" bestFit="1" customWidth="1"/>
    <col min="6" max="7" width="11.7109375" style="5" customWidth="1"/>
    <col min="8" max="8" width="8.140625" style="5" bestFit="1" customWidth="1"/>
    <col min="9" max="9" width="8.7109375" style="5" bestFit="1" customWidth="1"/>
    <col min="10" max="11" width="11.7109375" style="5" customWidth="1"/>
    <col min="12" max="16384" width="9.140625" style="5"/>
  </cols>
  <sheetData>
    <row r="2" spans="1:11" ht="17.25" x14ac:dyDescent="0.25">
      <c r="A2" s="24" t="s">
        <v>10</v>
      </c>
    </row>
    <row r="5" spans="1:11" ht="16.5" x14ac:dyDescent="0.25">
      <c r="D5" s="26" t="s">
        <v>9</v>
      </c>
      <c r="E5" s="27"/>
      <c r="F5" s="27"/>
      <c r="G5" s="28"/>
      <c r="H5" s="25" t="s">
        <v>8</v>
      </c>
      <c r="I5" s="25"/>
      <c r="J5" s="25"/>
      <c r="K5" s="25"/>
    </row>
    <row r="6" spans="1:11" ht="30" customHeight="1" x14ac:dyDescent="0.25">
      <c r="B6" s="7"/>
      <c r="C6" s="7"/>
      <c r="D6" s="6" t="s">
        <v>6</v>
      </c>
      <c r="E6" s="3" t="s">
        <v>7</v>
      </c>
      <c r="F6" s="4" t="s">
        <v>4</v>
      </c>
      <c r="G6" s="1" t="s">
        <v>5</v>
      </c>
      <c r="H6" s="6" t="s">
        <v>6</v>
      </c>
      <c r="I6" s="3" t="s">
        <v>7</v>
      </c>
      <c r="J6" s="4" t="s">
        <v>4</v>
      </c>
      <c r="K6" s="2" t="s">
        <v>5</v>
      </c>
    </row>
    <row r="7" spans="1:11" x14ac:dyDescent="0.25">
      <c r="B7" s="5">
        <v>2011</v>
      </c>
      <c r="D7" s="13">
        <v>49056</v>
      </c>
      <c r="E7" s="14">
        <v>49058</v>
      </c>
      <c r="F7" s="15">
        <f>E7-D7</f>
        <v>2</v>
      </c>
      <c r="G7" s="16">
        <f>((E7-D7)/D7)</f>
        <v>4.0769732550554466E-5</v>
      </c>
      <c r="H7" s="13">
        <v>119941</v>
      </c>
      <c r="I7" s="14">
        <v>119943</v>
      </c>
      <c r="J7" s="15">
        <f>I7-H7</f>
        <v>2</v>
      </c>
      <c r="K7" s="17">
        <f>(I7-H7)/H7</f>
        <v>1.6674865142028163E-5</v>
      </c>
    </row>
    <row r="8" spans="1:11" x14ac:dyDescent="0.25">
      <c r="B8" s="5">
        <v>2012</v>
      </c>
      <c r="D8" s="13">
        <v>46694</v>
      </c>
      <c r="E8" s="14">
        <v>46674</v>
      </c>
      <c r="F8" s="15">
        <f t="shared" ref="F8:F14" si="0">E8-D8</f>
        <v>-20</v>
      </c>
      <c r="G8" s="16">
        <f t="shared" ref="G8:G9" si="1">((E8-D8)/D8)</f>
        <v>-4.2832055510343939E-4</v>
      </c>
      <c r="H8" s="13">
        <v>109660</v>
      </c>
      <c r="I8" s="14">
        <v>109640</v>
      </c>
      <c r="J8" s="15">
        <f t="shared" ref="J8:J9" si="2">I8-H8</f>
        <v>-20</v>
      </c>
      <c r="K8" s="17">
        <f t="shared" ref="K8:K13" si="3">(I8-H8)/H8</f>
        <v>-1.8238190771475469E-4</v>
      </c>
    </row>
    <row r="9" spans="1:11" x14ac:dyDescent="0.25">
      <c r="B9" s="5">
        <v>2013</v>
      </c>
      <c r="D9" s="13">
        <v>48967</v>
      </c>
      <c r="E9" s="14">
        <v>48881</v>
      </c>
      <c r="F9" s="15">
        <f t="shared" si="0"/>
        <v>-86</v>
      </c>
      <c r="G9" s="16">
        <f t="shared" si="1"/>
        <v>-1.7562848448955419E-3</v>
      </c>
      <c r="H9" s="13">
        <v>101084</v>
      </c>
      <c r="I9" s="14">
        <v>100998</v>
      </c>
      <c r="J9" s="15">
        <f t="shared" si="2"/>
        <v>-86</v>
      </c>
      <c r="K9" s="17">
        <f t="shared" si="3"/>
        <v>-8.5077757112896209E-4</v>
      </c>
    </row>
    <row r="10" spans="1:11" x14ac:dyDescent="0.25">
      <c r="D10" s="11"/>
      <c r="E10" s="12"/>
      <c r="F10" s="12"/>
      <c r="G10" s="9"/>
      <c r="H10" s="11"/>
      <c r="I10" s="12"/>
      <c r="J10" s="12"/>
      <c r="K10" s="10"/>
    </row>
    <row r="11" spans="1:11" x14ac:dyDescent="0.25">
      <c r="B11" s="5">
        <v>2011</v>
      </c>
      <c r="C11" s="5" t="s">
        <v>0</v>
      </c>
      <c r="D11" s="18">
        <v>10818</v>
      </c>
      <c r="E11" s="19">
        <v>10818</v>
      </c>
      <c r="F11" s="20">
        <f t="shared" si="0"/>
        <v>0</v>
      </c>
      <c r="G11" s="21"/>
      <c r="H11" s="18">
        <v>30145</v>
      </c>
      <c r="I11" s="19">
        <v>30145</v>
      </c>
      <c r="J11" s="20">
        <f>I11-H11</f>
        <v>0</v>
      </c>
      <c r="K11" s="22"/>
    </row>
    <row r="12" spans="1:11" x14ac:dyDescent="0.25">
      <c r="C12" s="5" t="s">
        <v>1</v>
      </c>
      <c r="D12" s="18">
        <v>12143</v>
      </c>
      <c r="E12" s="19">
        <v>12142</v>
      </c>
      <c r="F12" s="20">
        <f t="shared" si="0"/>
        <v>-1</v>
      </c>
      <c r="G12" s="21">
        <f t="shared" ref="G12:G13" si="4">((E12-D12)/D12)</f>
        <v>-8.2351972329737299E-5</v>
      </c>
      <c r="H12" s="18">
        <v>30502</v>
      </c>
      <c r="I12" s="19">
        <v>30501</v>
      </c>
      <c r="J12" s="20">
        <f t="shared" ref="J12:J14" si="5">I12-H12</f>
        <v>-1</v>
      </c>
      <c r="K12" s="22">
        <f t="shared" si="3"/>
        <v>-3.2784735427185103E-5</v>
      </c>
    </row>
    <row r="13" spans="1:11" x14ac:dyDescent="0.25">
      <c r="C13" s="5" t="s">
        <v>2</v>
      </c>
      <c r="D13" s="18">
        <v>13048</v>
      </c>
      <c r="E13" s="19">
        <v>13051</v>
      </c>
      <c r="F13" s="20">
        <f t="shared" si="0"/>
        <v>3</v>
      </c>
      <c r="G13" s="21">
        <f t="shared" si="4"/>
        <v>2.2992029429797669E-4</v>
      </c>
      <c r="H13" s="18">
        <v>30230</v>
      </c>
      <c r="I13" s="19">
        <v>30233</v>
      </c>
      <c r="J13" s="20">
        <f t="shared" si="5"/>
        <v>3</v>
      </c>
      <c r="K13" s="22">
        <f t="shared" si="3"/>
        <v>9.9239166391002311E-5</v>
      </c>
    </row>
    <row r="14" spans="1:11" x14ac:dyDescent="0.25">
      <c r="C14" s="5" t="s">
        <v>3</v>
      </c>
      <c r="D14" s="18">
        <v>13047</v>
      </c>
      <c r="E14" s="19">
        <v>13047</v>
      </c>
      <c r="F14" s="20">
        <f t="shared" si="0"/>
        <v>0</v>
      </c>
      <c r="G14" s="21"/>
      <c r="H14" s="18">
        <v>29064</v>
      </c>
      <c r="I14" s="19">
        <v>29064</v>
      </c>
      <c r="J14" s="20">
        <f t="shared" si="5"/>
        <v>0</v>
      </c>
      <c r="K14" s="22"/>
    </row>
    <row r="15" spans="1:11" x14ac:dyDescent="0.25">
      <c r="D15" s="18"/>
      <c r="E15" s="19"/>
      <c r="F15" s="23"/>
      <c r="G15" s="21"/>
      <c r="H15" s="18"/>
      <c r="I15" s="19"/>
      <c r="J15" s="23"/>
      <c r="K15" s="22"/>
    </row>
    <row r="16" spans="1:11" x14ac:dyDescent="0.25">
      <c r="B16" s="5">
        <v>2012</v>
      </c>
      <c r="C16" s="5" t="s">
        <v>0</v>
      </c>
      <c r="D16" s="18">
        <v>11694</v>
      </c>
      <c r="E16" s="19">
        <v>11694</v>
      </c>
      <c r="F16" s="20">
        <f t="shared" ref="F16:F19" si="6">E16-D16</f>
        <v>0</v>
      </c>
      <c r="G16" s="21"/>
      <c r="H16" s="18">
        <v>28723</v>
      </c>
      <c r="I16" s="19">
        <v>28723</v>
      </c>
      <c r="J16" s="20">
        <f>I16-H16</f>
        <v>0</v>
      </c>
      <c r="K16" s="22"/>
    </row>
    <row r="17" spans="2:12" x14ac:dyDescent="0.25">
      <c r="C17" s="5" t="s">
        <v>1</v>
      </c>
      <c r="D17" s="18">
        <v>11346</v>
      </c>
      <c r="E17" s="19">
        <v>11346</v>
      </c>
      <c r="F17" s="20">
        <f t="shared" si="6"/>
        <v>0</v>
      </c>
      <c r="G17" s="21"/>
      <c r="H17" s="18">
        <v>27394</v>
      </c>
      <c r="I17" s="19">
        <v>27394</v>
      </c>
      <c r="J17" s="20">
        <f t="shared" ref="J17:J19" si="7">I17-H17</f>
        <v>0</v>
      </c>
      <c r="K17" s="22"/>
    </row>
    <row r="18" spans="2:12" x14ac:dyDescent="0.25">
      <c r="C18" s="5" t="s">
        <v>2</v>
      </c>
      <c r="D18" s="18">
        <v>12668</v>
      </c>
      <c r="E18" s="19">
        <v>12653</v>
      </c>
      <c r="F18" s="20">
        <f t="shared" si="6"/>
        <v>-15</v>
      </c>
      <c r="G18" s="21">
        <f t="shared" ref="G18:G19" si="8">((E18-D18)/D18)</f>
        <v>-1.1840858856962426E-3</v>
      </c>
      <c r="H18" s="18">
        <v>28087</v>
      </c>
      <c r="I18" s="19">
        <v>28072</v>
      </c>
      <c r="J18" s="20">
        <f t="shared" si="7"/>
        <v>-15</v>
      </c>
      <c r="K18" s="22">
        <f t="shared" ref="K18:K19" si="9">(I18-H18)/H18</f>
        <v>-5.3405490084380673E-4</v>
      </c>
    </row>
    <row r="19" spans="2:12" x14ac:dyDescent="0.25">
      <c r="C19" s="5" t="s">
        <v>3</v>
      </c>
      <c r="D19" s="18">
        <v>10986</v>
      </c>
      <c r="E19" s="19">
        <v>10981</v>
      </c>
      <c r="F19" s="20">
        <f t="shared" si="6"/>
        <v>-5</v>
      </c>
      <c r="G19" s="21">
        <f t="shared" si="8"/>
        <v>-4.5512470416894229E-4</v>
      </c>
      <c r="H19" s="18">
        <v>25456</v>
      </c>
      <c r="I19" s="19">
        <v>25451</v>
      </c>
      <c r="J19" s="20">
        <f t="shared" si="7"/>
        <v>-5</v>
      </c>
      <c r="K19" s="22">
        <f t="shared" si="9"/>
        <v>-1.9641734758013828E-4</v>
      </c>
    </row>
    <row r="20" spans="2:12" x14ac:dyDescent="0.25">
      <c r="D20" s="18"/>
      <c r="E20" s="19"/>
      <c r="F20" s="23"/>
      <c r="G20" s="21"/>
      <c r="H20" s="18"/>
      <c r="I20" s="19"/>
      <c r="J20" s="23"/>
      <c r="K20" s="22"/>
    </row>
    <row r="21" spans="2:12" x14ac:dyDescent="0.25">
      <c r="B21" s="5">
        <v>2013</v>
      </c>
      <c r="C21" s="5" t="s">
        <v>0</v>
      </c>
      <c r="D21" s="18">
        <v>11124</v>
      </c>
      <c r="E21" s="19">
        <v>11126</v>
      </c>
      <c r="F21" s="20">
        <f t="shared" ref="F21:F24" si="10">E21-D21</f>
        <v>2</v>
      </c>
      <c r="G21" s="21">
        <f>((E21-D21)/D21)</f>
        <v>1.7979144192736425E-4</v>
      </c>
      <c r="H21" s="18">
        <v>25016</v>
      </c>
      <c r="I21" s="19">
        <v>25018</v>
      </c>
      <c r="J21" s="20">
        <f>I21-H21</f>
        <v>2</v>
      </c>
      <c r="K21" s="22">
        <f t="shared" ref="K21:K24" si="11">(I21-H21)/H21</f>
        <v>7.9948832747041897E-5</v>
      </c>
    </row>
    <row r="22" spans="2:12" x14ac:dyDescent="0.25">
      <c r="C22" s="5" t="s">
        <v>1</v>
      </c>
      <c r="D22" s="18">
        <v>12116</v>
      </c>
      <c r="E22" s="19">
        <v>12108</v>
      </c>
      <c r="F22" s="20">
        <f t="shared" si="10"/>
        <v>-8</v>
      </c>
      <c r="G22" s="21">
        <f t="shared" ref="G22:G24" si="12">((E22-D22)/D22)</f>
        <v>-6.6028392208649722E-4</v>
      </c>
      <c r="H22" s="18">
        <v>25728</v>
      </c>
      <c r="I22" s="19">
        <v>25720</v>
      </c>
      <c r="J22" s="20">
        <f t="shared" ref="J22:J24" si="13">I22-H22</f>
        <v>-8</v>
      </c>
      <c r="K22" s="22">
        <f t="shared" si="11"/>
        <v>-3.1094527363184079E-4</v>
      </c>
    </row>
    <row r="23" spans="2:12" x14ac:dyDescent="0.25">
      <c r="C23" s="5" t="s">
        <v>2</v>
      </c>
      <c r="D23" s="18">
        <v>13394</v>
      </c>
      <c r="E23" s="19">
        <v>13391</v>
      </c>
      <c r="F23" s="20">
        <f t="shared" si="10"/>
        <v>-3</v>
      </c>
      <c r="G23" s="21">
        <f t="shared" si="12"/>
        <v>-2.2398088696431239E-4</v>
      </c>
      <c r="H23" s="18">
        <v>26035</v>
      </c>
      <c r="I23" s="19">
        <v>26032</v>
      </c>
      <c r="J23" s="20">
        <f t="shared" si="13"/>
        <v>-3</v>
      </c>
      <c r="K23" s="22">
        <f t="shared" si="11"/>
        <v>-1.1522949875168044E-4</v>
      </c>
    </row>
    <row r="24" spans="2:12" x14ac:dyDescent="0.25">
      <c r="C24" s="5" t="s">
        <v>3</v>
      </c>
      <c r="D24" s="18">
        <v>12333</v>
      </c>
      <c r="E24" s="19">
        <v>12256</v>
      </c>
      <c r="F24" s="20">
        <f t="shared" si="10"/>
        <v>-77</v>
      </c>
      <c r="G24" s="21">
        <f t="shared" si="12"/>
        <v>-6.243411984107679E-3</v>
      </c>
      <c r="H24" s="18">
        <v>24305</v>
      </c>
      <c r="I24" s="19">
        <v>24228</v>
      </c>
      <c r="J24" s="20">
        <f t="shared" si="13"/>
        <v>-77</v>
      </c>
      <c r="K24" s="22">
        <f t="shared" si="11"/>
        <v>-3.1680724130837275E-3</v>
      </c>
    </row>
    <row r="25" spans="2:12" x14ac:dyDescent="0.25">
      <c r="D25" s="18"/>
      <c r="E25" s="19"/>
      <c r="F25" s="23"/>
      <c r="G25" s="21"/>
      <c r="H25" s="18"/>
      <c r="I25" s="19"/>
      <c r="J25" s="23"/>
      <c r="K25" s="22"/>
    </row>
    <row r="26" spans="2:12" x14ac:dyDescent="0.25">
      <c r="B26" s="5">
        <v>2014</v>
      </c>
      <c r="C26" s="5" t="s">
        <v>0</v>
      </c>
      <c r="D26" s="18">
        <v>12711</v>
      </c>
      <c r="E26" s="19">
        <v>12714</v>
      </c>
      <c r="F26" s="20">
        <f t="shared" ref="F26:F27" si="14">E26-D26</f>
        <v>3</v>
      </c>
      <c r="G26" s="21">
        <f>((E26-D26)/D26)</f>
        <v>2.360160490913382E-4</v>
      </c>
      <c r="H26" s="18">
        <v>24941</v>
      </c>
      <c r="I26" s="19">
        <v>24944</v>
      </c>
      <c r="J26" s="20">
        <f>I26-H26</f>
        <v>3</v>
      </c>
      <c r="K26" s="22">
        <f t="shared" ref="K26:K27" si="15">(I26-H26)/H26</f>
        <v>1.2028386993304198E-4</v>
      </c>
    </row>
    <row r="27" spans="2:12" x14ac:dyDescent="0.25">
      <c r="C27" s="5" t="s">
        <v>1</v>
      </c>
      <c r="D27" s="18">
        <v>14571</v>
      </c>
      <c r="E27" s="19">
        <v>14492</v>
      </c>
      <c r="F27" s="20">
        <f t="shared" si="14"/>
        <v>-79</v>
      </c>
      <c r="G27" s="21">
        <f>((E27-D27)/D27)</f>
        <v>-5.4217280900418644E-3</v>
      </c>
      <c r="H27" s="18">
        <v>27029</v>
      </c>
      <c r="I27" s="19">
        <v>26968</v>
      </c>
      <c r="J27" s="20">
        <f t="shared" ref="J27" si="16">I27-H27</f>
        <v>-61</v>
      </c>
      <c r="K27" s="22">
        <f t="shared" si="15"/>
        <v>-2.2568352510266751E-3</v>
      </c>
      <c r="L27" s="5" t="s">
        <v>11</v>
      </c>
    </row>
    <row r="28" spans="2:12" x14ac:dyDescent="0.25">
      <c r="J28" s="8"/>
    </row>
    <row r="29" spans="2:12" x14ac:dyDescent="0.25">
      <c r="J29" s="8"/>
    </row>
  </sheetData>
  <mergeCells count="2">
    <mergeCell ref="H5:K5"/>
    <mergeCell ref="D5:G5"/>
  </mergeCells>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Revisions to IVAs in E&amp;W</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Rebekah.Paul1</cp:lastModifiedBy>
  <dcterms:created xsi:type="dcterms:W3CDTF">2014-10-27T08:16:31Z</dcterms:created>
  <dcterms:modified xsi:type="dcterms:W3CDTF">2014-10-27T10:22:33Z</dcterms:modified>
</cp:coreProperties>
</file>