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FD5" lockStructure="1"/>
  <bookViews>
    <workbookView xWindow="240" yWindow="180" windowWidth="21075" windowHeight="9210"/>
  </bookViews>
  <sheets>
    <sheet name="Audit Results" sheetId="2" r:id="rId1"/>
    <sheet name="Data" sheetId="1" state="hidden" r:id="rId2"/>
  </sheets>
  <definedNames>
    <definedName name="_xlnm.Print_Area" localSheetId="0">'Audit Results'!$B$4:$AP$18</definedName>
    <definedName name="results">Data!$A:$I</definedName>
  </definedNames>
  <calcPr calcId="145621"/>
</workbook>
</file>

<file path=xl/calcChain.xml><?xml version="1.0" encoding="utf-8"?>
<calcChain xmlns="http://schemas.openxmlformats.org/spreadsheetml/2006/main">
  <c r="B11" i="2" l="1"/>
  <c r="AG14" i="2" l="1"/>
  <c r="W14" i="2"/>
  <c r="N14" i="2"/>
  <c r="B14" i="2"/>
</calcChain>
</file>

<file path=xl/sharedStrings.xml><?xml version="1.0" encoding="utf-8"?>
<sst xmlns="http://schemas.openxmlformats.org/spreadsheetml/2006/main" count="419" uniqueCount="126">
  <si>
    <t>Trust name</t>
  </si>
  <si>
    <t>Trust code</t>
  </si>
  <si>
    <t>FT status</t>
  </si>
  <si>
    <t>Finalised</t>
  </si>
  <si>
    <t>Overall judgment on 2012/13 reference costs submission</t>
  </si>
  <si>
    <t>Admitted patient care (APC)</t>
  </si>
  <si>
    <t>Non-APC with tariff</t>
  </si>
  <si>
    <t>Non-APC without tariff</t>
  </si>
  <si>
    <t>Barts Health NHS Trust</t>
  </si>
  <si>
    <t>R1H</t>
  </si>
  <si>
    <t>Non-FT</t>
  </si>
  <si>
    <t>No</t>
  </si>
  <si>
    <t>Not accurate</t>
  </si>
  <si>
    <t>Poor</t>
  </si>
  <si>
    <t>Bedford Hospital NHS Trust</t>
  </si>
  <si>
    <t>RC1</t>
  </si>
  <si>
    <t>Adequate</t>
  </si>
  <si>
    <t>Birmingham Women's NHS Foundation Trust</t>
  </si>
  <si>
    <t>RLU</t>
  </si>
  <si>
    <t xml:space="preserve">FT </t>
  </si>
  <si>
    <t>Yes</t>
  </si>
  <si>
    <t>Not Accurate</t>
  </si>
  <si>
    <t>Blackpool Teaching Hospitals NHS Foundation Trust</t>
  </si>
  <si>
    <t>RXL</t>
  </si>
  <si>
    <t>Cambridge University Hospitals NHS Foundation Trust</t>
  </si>
  <si>
    <t>RGT</t>
  </si>
  <si>
    <t>Central Manchester University Hospitals NHS Foundation Trust</t>
  </si>
  <si>
    <t>RW3</t>
  </si>
  <si>
    <t>Accurate</t>
  </si>
  <si>
    <t>Good</t>
  </si>
  <si>
    <t>Chesterfield Royal Hospital NHS Foundation Trust</t>
  </si>
  <si>
    <t>RFS</t>
  </si>
  <si>
    <t>Colchester Hospital University NHS Foundation Trust</t>
  </si>
  <si>
    <t>RDE</t>
  </si>
  <si>
    <t>Countess of Chester Hospital NHS Foundation Trust</t>
  </si>
  <si>
    <t>RJR</t>
  </si>
  <si>
    <t>Croydon Health Services NHS Trust</t>
  </si>
  <si>
    <t>RJ6</t>
  </si>
  <si>
    <t>Doncaster and Bassetlaw Hospitals NHS Foundation Trust</t>
  </si>
  <si>
    <t>RP5</t>
  </si>
  <si>
    <t>Dorset County Hospital NHS Foundation Trust</t>
  </si>
  <si>
    <t>RBD</t>
  </si>
  <si>
    <t>East Cheshire NHS Trust</t>
  </si>
  <si>
    <t>RJN</t>
  </si>
  <si>
    <t>Epsom and St Helier University Hospitals NHS Trust</t>
  </si>
  <si>
    <t>RVR</t>
  </si>
  <si>
    <t>N/A</t>
  </si>
  <si>
    <t>George Eliot Hospital NHS Trust</t>
  </si>
  <si>
    <t>RLT</t>
  </si>
  <si>
    <t>Guy's and St Thomas' NHS Foundation Trust</t>
  </si>
  <si>
    <t>RJ1</t>
  </si>
  <si>
    <t>Heatherwood and Wexham Park Hospitals NHS Foundation Trust</t>
  </si>
  <si>
    <t>RD7</t>
  </si>
  <si>
    <t>Homerton University Hospital NHS Foundation Trust</t>
  </si>
  <si>
    <t>RQX</t>
  </si>
  <si>
    <t>Hull and East Yorkshire Hospitals NHS Trust</t>
  </si>
  <si>
    <t>RWA</t>
  </si>
  <si>
    <t>King's College Hospital NHS Foundation Trust</t>
  </si>
  <si>
    <t>RJZ</t>
  </si>
  <si>
    <t>Leeds Teaching Hospitals NHS Trust</t>
  </si>
  <si>
    <t>RR8</t>
  </si>
  <si>
    <t>Medway NHS Foundation Trust</t>
  </si>
  <si>
    <t>RPA</t>
  </si>
  <si>
    <t>Mid Staffordshire NHS Foundation Trust</t>
  </si>
  <si>
    <t>RJD</t>
  </si>
  <si>
    <t>North Middlesex University Hospital NHS Trust</t>
  </si>
  <si>
    <t>RAP</t>
  </si>
  <si>
    <t>North Tees and Hartlepool NHS Foundation Trust</t>
  </si>
  <si>
    <t>RVW</t>
  </si>
  <si>
    <t>Papworth Hospital NHS Foundation Trust</t>
  </si>
  <si>
    <t>RGM</t>
  </si>
  <si>
    <t>Pennine Acute Hospitals NHS Trust</t>
  </si>
  <si>
    <t>RW6</t>
  </si>
  <si>
    <t>Peterborough and Stamford Hospitals NHS Foundation Trust</t>
  </si>
  <si>
    <t>RGN</t>
  </si>
  <si>
    <t>Queen Victoria Hospital NHS Foundation Trust</t>
  </si>
  <si>
    <t>RPC</t>
  </si>
  <si>
    <t>Royal Berkshire NHS Foundation Trust</t>
  </si>
  <si>
    <t>RHW</t>
  </si>
  <si>
    <t>Royal Cornwall Hospitals NHS Trust</t>
  </si>
  <si>
    <t>REF</t>
  </si>
  <si>
    <t>Royal Free London NHS Foundation Trust</t>
  </si>
  <si>
    <t>RAL</t>
  </si>
  <si>
    <t>Royal Liverpool and Broadgreen University Hospitals NHS Trust</t>
  </si>
  <si>
    <t>RQ6</t>
  </si>
  <si>
    <t>Shrewsbury and Telford Hospital NHS Trust</t>
  </si>
  <si>
    <t>RXW</t>
  </si>
  <si>
    <t>South Tyneside NHS Foundation Trust</t>
  </si>
  <si>
    <t>RE9</t>
  </si>
  <si>
    <t>Southport and Ormskirk Hospital NHS Trust</t>
  </si>
  <si>
    <t>RVY</t>
  </si>
  <si>
    <t>St George's Healthcare NHS Trust</t>
  </si>
  <si>
    <t>RJ7</t>
  </si>
  <si>
    <t>Stockport NHS Foundation Trust</t>
  </si>
  <si>
    <t>RWJ</t>
  </si>
  <si>
    <t>Tameside Hospital NHS Foundation Trust</t>
  </si>
  <si>
    <t>RMP</t>
  </si>
  <si>
    <t>Taunton and Somerset NHS Foundation Trust</t>
  </si>
  <si>
    <t>RBA</t>
  </si>
  <si>
    <t>The Princess Alexandra Hospital NHS Trust</t>
  </si>
  <si>
    <t>RQW</t>
  </si>
  <si>
    <t>The Robert Jones and Agnes Hunt Orthopaedic Hospital NHS Foundation Trust</t>
  </si>
  <si>
    <t>RL1</t>
  </si>
  <si>
    <t>The Rotherham NHS Foundation Trust</t>
  </si>
  <si>
    <t>RFR</t>
  </si>
  <si>
    <t>The Royal Marsden NHS Foundation Trust</t>
  </si>
  <si>
    <t>RPY</t>
  </si>
  <si>
    <t>University Hospital of South Manchester NHS Foundation Trust</t>
  </si>
  <si>
    <t>RM2</t>
  </si>
  <si>
    <t>University Hospital Southampton NHS Foundation Trust</t>
  </si>
  <si>
    <t>RHM</t>
  </si>
  <si>
    <t>University Hospitals Coventry and Warwickshire NHS Trust</t>
  </si>
  <si>
    <t>RKB</t>
  </si>
  <si>
    <t>Walsall Healthcare NHS Trust</t>
  </si>
  <si>
    <t>RBK</t>
  </si>
  <si>
    <t>Worcestershire Acute Hospitals NHS Trust</t>
  </si>
  <si>
    <t>RWP</t>
  </si>
  <si>
    <t>Wrightington, Wigan and Leigh NHS Foundation Trust</t>
  </si>
  <si>
    <t>RRF</t>
  </si>
  <si>
    <t>Trust</t>
  </si>
  <si>
    <t>Select trust &gt;&gt;&gt;</t>
  </si>
  <si>
    <t>Select Trust:</t>
  </si>
  <si>
    <t>The 2013/14 data assurance framework included a programme of audits of the costing arrangements and the 2012/13 reference costs submissions of 50 acute trusts.
These trusts consisted of:
• 30 trusts deemed ‘at-risk’ of poor data quality to support local improvement;
• 10 trusts deemed ‘low risk’ to ensure we capture best practice; and
• 10 trusts selected at random.
We used a risk assessment to identify the 30 ‘at-risk’ and 10 ‘low risk’ trusts. This assessment covered:
• previous costing audit results;
• other data quality audit results from the assurance framework; and
• benchmarking of reference costs, based on the analysis available in the National Benchmarker.
Our audit methodology covered the processes at an organisation to support accurate costing, from board level down to the individual cost allocations used to determine each unit cost. We looked at the:
• production of costing information;
• checks and known issues;
• clinical engagement;
• board review and submission sign-off;
• data quality; and
• approach to costing.</t>
  </si>
  <si>
    <t xml:space="preserve"> PbR DAF 2013/14 – costing audit results</t>
  </si>
  <si>
    <t xml:space="preserve">Each audit resulted in the following judgements:
• the overall reference costs submission is accurate or is not accurate; and
• the quality of costing is good, adequate or poor in:
- admitted patient care;
- non-admitted patient care (non-admitted services with a national payment tariff: outpatients, A&amp;E and diagnostic imaging); and
- other (all services delivered by the trust that do not have a national payment tariff, from critical care to community therapies, and everything in between).
We undertook all audits in conjunction with costing experts from the NHS. Using NHS practitioners enabled us to: 
• provide expert input into the audit, ensuring the quality of the review;
• offer opportunity for development and learning for the practitioners, improving the quality of future cost submissions; and
• encourage the sharing of best practice and learning between costing staff within the NHS.
The national benchmarker is freely available to the NHS at www.nationalbenchmarker.co.uk.
</t>
  </si>
  <si>
    <t>Date: 05/06/2014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</si>
</sst>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20"/>
      <color theme="0"/>
      <name val="Arial"/>
      <family val="2"/>
    </font>
    <font>
      <b/>
      <sz val="12"/>
      <color theme="0"/>
      <name val="Arial"/>
      <family val="2"/>
    </font>
    <font>
      <sz val="10"/>
      <color theme="0"/>
      <name val="Arial"/>
      <family val="2"/>
    </font>
    <font>
      <sz val="10"/>
      <color theme="3"/>
      <name val="Arial"/>
      <family val="2"/>
    </font>
    <font>
      <sz val="11"/>
      <color theme="0"/>
      <name val="Arial"/>
      <family val="2"/>
    </font>
    <font>
      <sz val="12"/>
      <color theme="1"/>
      <name val="Arial"/>
      <family val="2"/>
    </font>
    <font>
      <sz val="11"/>
      <color theme="1"/>
      <name val="Arial"/>
      <family val="2"/>
    </font>
    <font>
      <b/>
      <sz val="12"/>
      <color theme="3"/>
      <name val="Arial"/>
      <family val="2"/>
    </font>
    <font>
      <b/>
      <sz val="14"/>
      <color theme="3"/>
      <name val="Arial"/>
      <family val="2"/>
    </font>
    <font>
      <sz val="11"/>
      <name val="Arial"/>
      <family val="2"/>
    </font>
  </fonts>
  <fills count="4">
    <fill>
      <patternFill patternType="none"/>
    </fill>
    <fill>
      <patternFill patternType="gray125"/>
    </fill>
    <fill>
      <patternFill patternType="solid">
        <fgColor theme="3"/>
        <bgColor indexed="64"/>
      </patternFill>
    </fill>
    <fill>
      <patternFill patternType="solid">
        <fgColor theme="3" tint="0.79998168889431442"/>
        <bgColor indexed="64"/>
      </patternFill>
    </fill>
  </fills>
  <borders count="10">
    <border>
      <left/>
      <right/>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s>
  <cellStyleXfs count="1">
    <xf numFmtId="0" fontId="0" fillId="0" borderId="0"/>
  </cellStyleXfs>
  <cellXfs count="25">
    <xf numFmtId="0" fontId="0" fillId="0" borderId="0" xfId="0"/>
    <xf numFmtId="0" fontId="0" fillId="0" borderId="0" xfId="0" applyAlignment="1">
      <alignment wrapText="1"/>
    </xf>
    <xf numFmtId="0" fontId="0" fillId="2" borderId="0" xfId="0" applyFill="1"/>
    <xf numFmtId="0" fontId="2" fillId="2" borderId="0" xfId="0" applyFont="1" applyFill="1"/>
    <xf numFmtId="0" fontId="3" fillId="2" borderId="0" xfId="0" applyFont="1" applyFill="1"/>
    <xf numFmtId="0" fontId="4" fillId="2" borderId="0" xfId="0" applyFont="1" applyFill="1"/>
    <xf numFmtId="0" fontId="4" fillId="2" borderId="0" xfId="0" applyFont="1" applyFill="1" applyAlignment="1">
      <alignment horizontal="left"/>
    </xf>
    <xf numFmtId="0" fontId="0" fillId="0" borderId="0" xfId="0" applyBorder="1"/>
    <xf numFmtId="0" fontId="8" fillId="0" borderId="0" xfId="0" applyFont="1"/>
    <xf numFmtId="0" fontId="9" fillId="0" borderId="0" xfId="0" applyFont="1"/>
    <xf numFmtId="0" fontId="10" fillId="0" borderId="0" xfId="0" applyFont="1" applyAlignment="1">
      <alignment horizontal="right"/>
    </xf>
    <xf numFmtId="0" fontId="6" fillId="0" borderId="0" xfId="0" applyFont="1" applyAlignment="1">
      <alignment horizontal="left" vertical="top" wrapText="1"/>
    </xf>
    <xf numFmtId="0" fontId="1" fillId="2" borderId="0" xfId="0" applyFont="1" applyFill="1" applyAlignment="1"/>
    <xf numFmtId="0" fontId="0" fillId="2" borderId="0" xfId="0" applyFill="1" applyAlignme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2" fontId="7" fillId="3" borderId="4"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0" fontId="7" fillId="3" borderId="5" xfId="0" applyFont="1" applyFill="1" applyBorder="1" applyAlignment="1">
      <alignment horizontal="center" vertical="center"/>
    </xf>
    <xf numFmtId="2" fontId="7" fillId="3" borderId="7" xfId="0" applyNumberFormat="1" applyFont="1" applyFill="1" applyBorder="1" applyAlignment="1">
      <alignment horizontal="center" vertical="center"/>
    </xf>
    <xf numFmtId="2" fontId="7" fillId="3" borderId="8"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cellXfs>
  <cellStyles count="1">
    <cellStyle name="Normal" xfId="0" builtinId="0"/>
  </cellStyles>
  <dxfs count="3">
    <dxf>
      <font>
        <color theme="0"/>
      </font>
      <fill>
        <patternFill>
          <bgColor rgb="FFFF0000"/>
        </patternFill>
      </fill>
    </dxf>
    <dxf>
      <fill>
        <patternFill>
          <bgColor rgb="FFFF9900"/>
        </patternFill>
      </fill>
    </dxf>
    <dxf>
      <fill>
        <patternFill>
          <bgColor rgb="FFCC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0" dropStyle="combo" dx="16" fmlaLink="$A$2" fmlaRange="Data!$B$2:$B$52" noThreeD="1"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57150</xdr:colOff>
      <xdr:row>3</xdr:row>
      <xdr:rowOff>9525</xdr:rowOff>
    </xdr:from>
    <xdr:to>
      <xdr:col>38</xdr:col>
      <xdr:colOff>449580</xdr:colOff>
      <xdr:row>5</xdr:row>
      <xdr:rowOff>144062</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00750" y="603885"/>
          <a:ext cx="1306830" cy="500297"/>
        </a:xfrm>
        <a:prstGeom prst="rect">
          <a:avLst/>
        </a:prstGeom>
        <a:noFill/>
        <a:ln w="1">
          <a:noFill/>
          <a:miter lim="800000"/>
          <a:headEnd/>
          <a:tailEnd type="none" w="med" len="med"/>
        </a:ln>
        <a:effectLst/>
      </xdr:spPr>
    </xdr:pic>
    <xdr:clientData/>
  </xdr:twoCellAnchor>
  <xdr:twoCellAnchor editAs="oneCell">
    <xdr:from>
      <xdr:col>33</xdr:col>
      <xdr:colOff>106243</xdr:colOff>
      <xdr:row>6</xdr:row>
      <xdr:rowOff>5437</xdr:rowOff>
    </xdr:from>
    <xdr:to>
      <xdr:col>38</xdr:col>
      <xdr:colOff>454712</xdr:colOff>
      <xdr:row>7</xdr:row>
      <xdr:rowOff>147751</xdr:rowOff>
    </xdr:to>
    <xdr:pic>
      <xdr:nvPicPr>
        <xdr:cNvPr id="5" name="il_fi" descr="799px-Capita_Logo"/>
        <xdr:cNvPicPr>
          <a:picLocks noChangeAspect="1" noChangeArrowheads="1"/>
        </xdr:cNvPicPr>
      </xdr:nvPicPr>
      <xdr:blipFill>
        <a:blip xmlns:r="http://schemas.openxmlformats.org/officeDocument/2006/relationships" r:embed="rId2" cstate="print"/>
        <a:srcRect/>
        <a:stretch>
          <a:fillRect/>
        </a:stretch>
      </xdr:blipFill>
      <xdr:spPr bwMode="auto">
        <a:xfrm>
          <a:off x="6049843" y="1148437"/>
          <a:ext cx="1262869" cy="325194"/>
        </a:xfrm>
        <a:prstGeom prst="rect">
          <a:avLst/>
        </a:prstGeom>
        <a:noFill/>
        <a:ln w="9525">
          <a:noFill/>
          <a:miter lim="800000"/>
          <a:headEnd/>
          <a:tailEnd/>
        </a:ln>
      </xdr:spPr>
    </xdr:pic>
    <xdr:clientData/>
  </xdr:twoCellAnchor>
  <xdr:twoCellAnchor editAs="oneCell">
    <xdr:from>
      <xdr:col>1</xdr:col>
      <xdr:colOff>0</xdr:colOff>
      <xdr:row>3</xdr:row>
      <xdr:rowOff>3810</xdr:rowOff>
    </xdr:from>
    <xdr:to>
      <xdr:col>7</xdr:col>
      <xdr:colOff>297180</xdr:colOff>
      <xdr:row>7</xdr:row>
      <xdr:rowOff>140970</xdr:rowOff>
    </xdr:to>
    <xdr:pic>
      <xdr:nvPicPr>
        <xdr:cNvPr id="2" name="Picture 1"/>
        <xdr:cNvPicPr>
          <a:picLocks noChangeAspect="1"/>
        </xdr:cNvPicPr>
      </xdr:nvPicPr>
      <xdr:blipFill>
        <a:blip xmlns:r="http://schemas.openxmlformats.org/officeDocument/2006/relationships" r:embed="rId3" cstate="print"/>
        <a:stretch>
          <a:fillRect/>
        </a:stretch>
      </xdr:blipFill>
      <xdr:spPr>
        <a:xfrm>
          <a:off x="0" y="598170"/>
          <a:ext cx="1211580" cy="8686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123825</xdr:colOff>
          <xdr:row>0</xdr:row>
          <xdr:rowOff>238125</xdr:rowOff>
        </xdr:from>
        <xdr:to>
          <xdr:col>32</xdr:col>
          <xdr:colOff>276225</xdr:colOff>
          <xdr:row>2</xdr:row>
          <xdr:rowOff>0</xdr:rowOff>
        </xdr:to>
        <xdr:sp macro="" textlink="">
          <xdr:nvSpPr>
            <xdr:cNvPr id="2051" name="Drop Dow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8"/>
  <sheetViews>
    <sheetView showGridLines="0" tabSelected="1" topLeftCell="B1" zoomScaleNormal="100" workbookViewId="0">
      <selection activeCell="C56" sqref="C56"/>
    </sheetView>
  </sheetViews>
  <sheetFormatPr defaultRowHeight="15" x14ac:dyDescent="0.25"/>
  <cols>
    <col min="1" max="1" width="8.85546875" hidden="1" customWidth="1"/>
    <col min="2" max="3" width="6.7109375" customWidth="1"/>
    <col min="4" max="7" width="9.140625" hidden="1" customWidth="1"/>
    <col min="8" max="9" width="6.7109375" customWidth="1"/>
    <col min="10" max="10" width="9.140625" hidden="1" customWidth="1"/>
    <col min="11" max="11" width="14.140625" hidden="1" customWidth="1"/>
    <col min="12" max="13" width="9.140625" hidden="1" customWidth="1"/>
    <col min="14" max="15" width="6.7109375" customWidth="1"/>
    <col min="16" max="17" width="9.140625" hidden="1" customWidth="1"/>
    <col min="18" max="19" width="6.7109375" customWidth="1"/>
    <col min="20" max="22" width="9.140625" hidden="1" customWidth="1"/>
    <col min="23" max="24" width="6.7109375" customWidth="1"/>
    <col min="25" max="27" width="9.140625" hidden="1" customWidth="1"/>
    <col min="28" max="29" width="6.7109375" customWidth="1"/>
    <col min="30" max="32" width="9.140625" hidden="1" customWidth="1"/>
    <col min="33" max="34" width="6.7109375" customWidth="1"/>
    <col min="35" max="37" width="9.140625" hidden="1" customWidth="1"/>
    <col min="38" max="39" width="6.7109375" customWidth="1"/>
    <col min="40" max="42" width="9.140625" hidden="1" customWidth="1"/>
  </cols>
  <sheetData>
    <row r="1" spans="1:43" s="2" customFormat="1" ht="15.6" customHeight="1" x14ac:dyDescent="0.25"/>
    <row r="2" spans="1:43" s="2" customFormat="1" ht="15.6" customHeight="1" x14ac:dyDescent="0.25">
      <c r="A2" s="2">
        <v>1</v>
      </c>
      <c r="B2" s="3" t="s">
        <v>121</v>
      </c>
      <c r="D2" s="4"/>
      <c r="M2" s="5"/>
      <c r="N2" s="6"/>
      <c r="O2" s="5"/>
      <c r="P2" s="5"/>
    </row>
    <row r="3" spans="1:43" s="2" customFormat="1" ht="15.6" customHeight="1" x14ac:dyDescent="0.25"/>
    <row r="9" spans="1:43" ht="26.25" x14ac:dyDescent="0.4">
      <c r="B9" s="12" t="s">
        <v>123</v>
      </c>
      <c r="C9" s="12"/>
      <c r="D9" s="12"/>
      <c r="E9" s="12"/>
      <c r="F9" s="12"/>
      <c r="G9" s="12"/>
      <c r="H9" s="12"/>
      <c r="I9" s="12"/>
      <c r="J9" s="12"/>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row>
    <row r="10" spans="1:43" ht="6" customHeight="1" x14ac:dyDescent="0.25"/>
    <row r="11" spans="1:43" ht="15.75" x14ac:dyDescent="0.25">
      <c r="B11" s="8" t="str">
        <f>IF(A2=1,"",VLOOKUP(A2,Data!A:B,2,FALSE))</f>
        <v/>
      </c>
    </row>
    <row r="12" spans="1:43" ht="6" customHeight="1" thickBot="1" x14ac:dyDescent="0.3">
      <c r="C12" s="9"/>
      <c r="N12" s="10"/>
    </row>
    <row r="13" spans="1:43" ht="54.75" customHeight="1" x14ac:dyDescent="0.25">
      <c r="B13" s="22" t="s">
        <v>4</v>
      </c>
      <c r="C13" s="14"/>
      <c r="D13" s="14"/>
      <c r="E13" s="14"/>
      <c r="F13" s="14"/>
      <c r="G13" s="14"/>
      <c r="H13" s="14"/>
      <c r="I13" s="14"/>
      <c r="J13" s="14"/>
      <c r="K13" s="14"/>
      <c r="L13" s="14"/>
      <c r="M13" s="14"/>
      <c r="N13" s="14" t="s">
        <v>5</v>
      </c>
      <c r="O13" s="14"/>
      <c r="P13" s="14"/>
      <c r="Q13" s="14"/>
      <c r="R13" s="14"/>
      <c r="S13" s="14"/>
      <c r="T13" s="14"/>
      <c r="U13" s="14"/>
      <c r="V13" s="14"/>
      <c r="W13" s="14" t="s">
        <v>6</v>
      </c>
      <c r="X13" s="14"/>
      <c r="Y13" s="14"/>
      <c r="Z13" s="14"/>
      <c r="AA13" s="14"/>
      <c r="AB13" s="14"/>
      <c r="AC13" s="14"/>
      <c r="AD13" s="14"/>
      <c r="AE13" s="14"/>
      <c r="AF13" s="14"/>
      <c r="AG13" s="14" t="s">
        <v>7</v>
      </c>
      <c r="AH13" s="14"/>
      <c r="AI13" s="14"/>
      <c r="AJ13" s="14"/>
      <c r="AK13" s="14"/>
      <c r="AL13" s="14"/>
      <c r="AM13" s="14"/>
      <c r="AN13" s="14"/>
      <c r="AO13" s="14"/>
      <c r="AP13" s="15"/>
      <c r="AQ13" s="7"/>
    </row>
    <row r="14" spans="1:43" ht="22.9" customHeight="1" x14ac:dyDescent="0.25">
      <c r="B14" s="16" t="str">
        <f>IF($A$2=1,"-",VLOOKUP($A$2,results,6,FALSE))</f>
        <v>-</v>
      </c>
      <c r="C14" s="17"/>
      <c r="D14" s="17"/>
      <c r="E14" s="17"/>
      <c r="F14" s="17"/>
      <c r="G14" s="17"/>
      <c r="H14" s="18"/>
      <c r="I14" s="18"/>
      <c r="J14" s="18"/>
      <c r="K14" s="18"/>
      <c r="L14" s="18"/>
      <c r="M14" s="18"/>
      <c r="N14" s="17" t="str">
        <f>IF($A$2=1,"-",VLOOKUP($A$2,results,7,FALSE))</f>
        <v>-</v>
      </c>
      <c r="O14" s="17"/>
      <c r="P14" s="17"/>
      <c r="Q14" s="17"/>
      <c r="R14" s="18"/>
      <c r="S14" s="18"/>
      <c r="T14" s="18"/>
      <c r="U14" s="18"/>
      <c r="V14" s="18"/>
      <c r="W14" s="17" t="str">
        <f>IF($A$2=1,"-",VLOOKUP($A$2,results,8,FALSE))</f>
        <v>-</v>
      </c>
      <c r="X14" s="17"/>
      <c r="Y14" s="17"/>
      <c r="Z14" s="17"/>
      <c r="AA14" s="17"/>
      <c r="AB14" s="18"/>
      <c r="AC14" s="18"/>
      <c r="AD14" s="18"/>
      <c r="AE14" s="18"/>
      <c r="AF14" s="18"/>
      <c r="AG14" s="17" t="str">
        <f>IF($A$2=1,"-",VLOOKUP($A$2,results,9,FALSE))</f>
        <v>-</v>
      </c>
      <c r="AH14" s="17"/>
      <c r="AI14" s="17"/>
      <c r="AJ14" s="17"/>
      <c r="AK14" s="17"/>
      <c r="AL14" s="18"/>
      <c r="AM14" s="18"/>
      <c r="AN14" s="18"/>
      <c r="AO14" s="18"/>
      <c r="AP14" s="23"/>
      <c r="AQ14" s="7"/>
    </row>
    <row r="15" spans="1:43" ht="22.9" customHeight="1" thickBot="1" x14ac:dyDescent="0.3">
      <c r="B15" s="19"/>
      <c r="C15" s="20"/>
      <c r="D15" s="20"/>
      <c r="E15" s="20"/>
      <c r="F15" s="20"/>
      <c r="G15" s="20"/>
      <c r="H15" s="21"/>
      <c r="I15" s="21"/>
      <c r="J15" s="21"/>
      <c r="K15" s="21"/>
      <c r="L15" s="21"/>
      <c r="M15" s="21"/>
      <c r="N15" s="20"/>
      <c r="O15" s="20"/>
      <c r="P15" s="20"/>
      <c r="Q15" s="20"/>
      <c r="R15" s="21"/>
      <c r="S15" s="21"/>
      <c r="T15" s="21"/>
      <c r="U15" s="21"/>
      <c r="V15" s="21"/>
      <c r="W15" s="20"/>
      <c r="X15" s="20"/>
      <c r="Y15" s="20"/>
      <c r="Z15" s="20"/>
      <c r="AA15" s="20"/>
      <c r="AB15" s="21"/>
      <c r="AC15" s="21"/>
      <c r="AD15" s="21"/>
      <c r="AE15" s="21"/>
      <c r="AF15" s="21"/>
      <c r="AG15" s="20"/>
      <c r="AH15" s="20"/>
      <c r="AI15" s="20"/>
      <c r="AJ15" s="20"/>
      <c r="AK15" s="20"/>
      <c r="AL15" s="21"/>
      <c r="AM15" s="21"/>
      <c r="AN15" s="21"/>
      <c r="AO15" s="21"/>
      <c r="AP15" s="24"/>
      <c r="AQ15" s="7"/>
    </row>
    <row r="16" spans="1:43" ht="13.15" customHeight="1" x14ac:dyDescent="0.25"/>
    <row r="17" spans="2:39" ht="317.45" customHeight="1" x14ac:dyDescent="0.25">
      <c r="B17" s="11" t="s">
        <v>122</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2:39" ht="305.45" customHeight="1" x14ac:dyDescent="0.25">
      <c r="B18" s="11" t="s">
        <v>124</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row>
  </sheetData>
  <mergeCells count="11">
    <mergeCell ref="B17:AM17"/>
    <mergeCell ref="B18:AM18"/>
    <mergeCell ref="B9:AM9"/>
    <mergeCell ref="AG13:AP13"/>
    <mergeCell ref="B14:M15"/>
    <mergeCell ref="B13:M13"/>
    <mergeCell ref="N13:V13"/>
    <mergeCell ref="W13:AF13"/>
    <mergeCell ref="N14:V15"/>
    <mergeCell ref="W14:AF15"/>
    <mergeCell ref="AG14:AP15"/>
  </mergeCells>
  <conditionalFormatting sqref="B14:G15 W14:AA15 AG14:AK15 B13:AP13 N14:Q15">
    <cfRule type="expression" dxfId="2" priority="1">
      <formula>B13="GREEN"</formula>
    </cfRule>
    <cfRule type="expression" dxfId="1" priority="2">
      <formula>B13="AMBER"</formula>
    </cfRule>
    <cfRule type="expression" dxfId="0" priority="3">
      <formula>B13="RED"</formula>
    </cfRule>
  </conditionalFormatting>
  <printOptions horizontalCentered="1"/>
  <pageMargins left="0.39370078740157483" right="0.39370078740157483" top="0.74803149606299213" bottom="0.74803149606299213" header="0.35433070866141736" footer="0.35433070866141736"/>
  <pageSetup paperSize="9" scale="84" orientation="portrait" r:id="rId1"/>
  <headerFooter>
    <oddFooter>&amp;CPbR DAF 2013/14 costing audit results v1.0 (05/06/2014)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autoLine="0" autoPict="0">
                <anchor moveWithCells="1">
                  <from>
                    <xdr:col>7</xdr:col>
                    <xdr:colOff>123825</xdr:colOff>
                    <xdr:row>0</xdr:row>
                    <xdr:rowOff>238125</xdr:rowOff>
                  </from>
                  <to>
                    <xdr:col>32</xdr:col>
                    <xdr:colOff>276225</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40" workbookViewId="0"/>
  </sheetViews>
  <sheetFormatPr defaultRowHeight="15" x14ac:dyDescent="0.25"/>
  <cols>
    <col min="1" max="1" width="5.140625" bestFit="1" customWidth="1"/>
    <col min="2" max="2" width="65.28515625" bestFit="1" customWidth="1"/>
    <col min="3" max="3" width="9.5703125" bestFit="1" customWidth="1"/>
    <col min="4" max="4" width="8.28515625" bestFit="1" customWidth="1"/>
    <col min="5" max="5" width="8" bestFit="1" customWidth="1"/>
    <col min="6" max="6" width="47.85546875" bestFit="1" customWidth="1"/>
    <col min="7" max="7" width="23.7109375" bestFit="1" customWidth="1"/>
    <col min="8" max="8" width="17" bestFit="1" customWidth="1"/>
    <col min="9" max="9" width="19.85546875" bestFit="1" customWidth="1"/>
  </cols>
  <sheetData>
    <row r="1" spans="1:11" s="1" customFormat="1" ht="45" customHeight="1" x14ac:dyDescent="0.25">
      <c r="A1" t="s">
        <v>119</v>
      </c>
      <c r="B1" t="s">
        <v>0</v>
      </c>
      <c r="C1" t="s">
        <v>1</v>
      </c>
      <c r="D1" t="s">
        <v>2</v>
      </c>
      <c r="E1" t="s">
        <v>3</v>
      </c>
      <c r="F1" t="s">
        <v>4</v>
      </c>
      <c r="G1" t="s">
        <v>5</v>
      </c>
      <c r="H1" t="s">
        <v>6</v>
      </c>
      <c r="I1" t="s">
        <v>7</v>
      </c>
      <c r="K1" t="s">
        <v>125</v>
      </c>
    </row>
    <row r="2" spans="1:11" s="1" customFormat="1" x14ac:dyDescent="0.25">
      <c r="A2">
        <v>1</v>
      </c>
      <c r="B2" t="s">
        <v>120</v>
      </c>
      <c r="C2"/>
      <c r="D2"/>
      <c r="E2"/>
      <c r="F2"/>
      <c r="G2"/>
      <c r="H2"/>
      <c r="I2"/>
    </row>
    <row r="3" spans="1:11" x14ac:dyDescent="0.25">
      <c r="A3">
        <v>2</v>
      </c>
      <c r="B3" t="s">
        <v>8</v>
      </c>
      <c r="C3" t="s">
        <v>9</v>
      </c>
      <c r="D3" t="s">
        <v>10</v>
      </c>
      <c r="E3" t="s">
        <v>11</v>
      </c>
      <c r="F3" t="s">
        <v>12</v>
      </c>
      <c r="G3" t="s">
        <v>13</v>
      </c>
      <c r="H3" t="s">
        <v>13</v>
      </c>
      <c r="I3" t="s">
        <v>13</v>
      </c>
    </row>
    <row r="4" spans="1:11" x14ac:dyDescent="0.25">
      <c r="A4">
        <v>3</v>
      </c>
      <c r="B4" t="s">
        <v>14</v>
      </c>
      <c r="C4" t="s">
        <v>15</v>
      </c>
      <c r="D4" t="s">
        <v>10</v>
      </c>
      <c r="E4" t="s">
        <v>11</v>
      </c>
      <c r="F4" t="s">
        <v>12</v>
      </c>
      <c r="G4" t="s">
        <v>13</v>
      </c>
      <c r="H4" t="s">
        <v>13</v>
      </c>
      <c r="I4" t="s">
        <v>13</v>
      </c>
    </row>
    <row r="5" spans="1:11" x14ac:dyDescent="0.25">
      <c r="A5">
        <v>4</v>
      </c>
      <c r="B5" t="s">
        <v>17</v>
      </c>
      <c r="C5" t="s">
        <v>18</v>
      </c>
      <c r="D5" t="s">
        <v>19</v>
      </c>
      <c r="E5" t="s">
        <v>20</v>
      </c>
      <c r="F5" t="s">
        <v>21</v>
      </c>
      <c r="G5" t="s">
        <v>13</v>
      </c>
      <c r="H5" t="s">
        <v>13</v>
      </c>
      <c r="I5" t="s">
        <v>13</v>
      </c>
    </row>
    <row r="6" spans="1:11" x14ac:dyDescent="0.25">
      <c r="A6">
        <v>5</v>
      </c>
      <c r="B6" t="s">
        <v>22</v>
      </c>
      <c r="C6" t="s">
        <v>23</v>
      </c>
      <c r="D6" t="s">
        <v>19</v>
      </c>
      <c r="E6" t="s">
        <v>20</v>
      </c>
      <c r="F6" t="s">
        <v>21</v>
      </c>
      <c r="G6" t="s">
        <v>13</v>
      </c>
      <c r="H6" t="s">
        <v>13</v>
      </c>
      <c r="I6" t="s">
        <v>13</v>
      </c>
    </row>
    <row r="7" spans="1:11" x14ac:dyDescent="0.25">
      <c r="A7">
        <v>6</v>
      </c>
      <c r="B7" t="s">
        <v>24</v>
      </c>
      <c r="C7" t="s">
        <v>25</v>
      </c>
      <c r="D7" t="s">
        <v>19</v>
      </c>
      <c r="E7" t="s">
        <v>11</v>
      </c>
      <c r="F7" t="s">
        <v>21</v>
      </c>
      <c r="G7" t="s">
        <v>13</v>
      </c>
      <c r="H7" t="s">
        <v>13</v>
      </c>
      <c r="I7" t="s">
        <v>13</v>
      </c>
    </row>
    <row r="8" spans="1:11" x14ac:dyDescent="0.25">
      <c r="A8">
        <v>7</v>
      </c>
      <c r="B8" t="s">
        <v>26</v>
      </c>
      <c r="C8" t="s">
        <v>27</v>
      </c>
      <c r="D8" t="s">
        <v>19</v>
      </c>
      <c r="E8" t="s">
        <v>20</v>
      </c>
      <c r="F8" t="s">
        <v>28</v>
      </c>
      <c r="G8" t="s">
        <v>13</v>
      </c>
      <c r="H8" t="s">
        <v>29</v>
      </c>
      <c r="I8" t="s">
        <v>29</v>
      </c>
    </row>
    <row r="9" spans="1:11" x14ac:dyDescent="0.25">
      <c r="A9">
        <v>8</v>
      </c>
      <c r="B9" t="s">
        <v>30</v>
      </c>
      <c r="C9" t="s">
        <v>31</v>
      </c>
      <c r="D9" t="s">
        <v>19</v>
      </c>
      <c r="E9" t="s">
        <v>20</v>
      </c>
      <c r="F9" t="s">
        <v>28</v>
      </c>
      <c r="G9" t="s">
        <v>29</v>
      </c>
      <c r="H9" t="s">
        <v>29</v>
      </c>
      <c r="I9" t="s">
        <v>29</v>
      </c>
    </row>
    <row r="10" spans="1:11" x14ac:dyDescent="0.25">
      <c r="A10">
        <v>9</v>
      </c>
      <c r="B10" t="s">
        <v>32</v>
      </c>
      <c r="C10" t="s">
        <v>33</v>
      </c>
      <c r="D10" t="s">
        <v>19</v>
      </c>
      <c r="E10" t="s">
        <v>20</v>
      </c>
      <c r="F10" t="s">
        <v>28</v>
      </c>
      <c r="G10" t="s">
        <v>29</v>
      </c>
      <c r="H10" t="s">
        <v>29</v>
      </c>
      <c r="I10" t="s">
        <v>16</v>
      </c>
    </row>
    <row r="11" spans="1:11" x14ac:dyDescent="0.25">
      <c r="A11">
        <v>10</v>
      </c>
      <c r="B11" t="s">
        <v>34</v>
      </c>
      <c r="C11" t="s">
        <v>35</v>
      </c>
      <c r="D11" t="s">
        <v>19</v>
      </c>
      <c r="E11" t="s">
        <v>20</v>
      </c>
      <c r="F11" t="s">
        <v>28</v>
      </c>
      <c r="G11" t="s">
        <v>29</v>
      </c>
      <c r="H11" t="s">
        <v>29</v>
      </c>
      <c r="I11" t="s">
        <v>13</v>
      </c>
    </row>
    <row r="12" spans="1:11" x14ac:dyDescent="0.25">
      <c r="A12">
        <v>11</v>
      </c>
      <c r="B12" t="s">
        <v>36</v>
      </c>
      <c r="C12" t="s">
        <v>37</v>
      </c>
      <c r="D12" t="s">
        <v>10</v>
      </c>
      <c r="E12" t="s">
        <v>20</v>
      </c>
      <c r="F12" t="s">
        <v>28</v>
      </c>
      <c r="G12" t="s">
        <v>16</v>
      </c>
      <c r="H12" t="s">
        <v>16</v>
      </c>
      <c r="I12" t="s">
        <v>16</v>
      </c>
    </row>
    <row r="13" spans="1:11" x14ac:dyDescent="0.25">
      <c r="A13">
        <v>12</v>
      </c>
      <c r="B13" t="s">
        <v>38</v>
      </c>
      <c r="C13" t="s">
        <v>39</v>
      </c>
      <c r="D13" t="s">
        <v>19</v>
      </c>
      <c r="E13" t="s">
        <v>20</v>
      </c>
      <c r="F13" t="s">
        <v>28</v>
      </c>
      <c r="G13" t="s">
        <v>29</v>
      </c>
      <c r="H13" t="s">
        <v>16</v>
      </c>
      <c r="I13" t="s">
        <v>29</v>
      </c>
    </row>
    <row r="14" spans="1:11" x14ac:dyDescent="0.25">
      <c r="A14">
        <v>13</v>
      </c>
      <c r="B14" t="s">
        <v>40</v>
      </c>
      <c r="C14" t="s">
        <v>41</v>
      </c>
      <c r="D14" t="s">
        <v>19</v>
      </c>
      <c r="E14" t="s">
        <v>20</v>
      </c>
      <c r="F14" t="s">
        <v>28</v>
      </c>
      <c r="G14" t="s">
        <v>29</v>
      </c>
      <c r="H14" t="s">
        <v>29</v>
      </c>
      <c r="I14" t="s">
        <v>29</v>
      </c>
    </row>
    <row r="15" spans="1:11" x14ac:dyDescent="0.25">
      <c r="A15">
        <v>14</v>
      </c>
      <c r="B15" t="s">
        <v>42</v>
      </c>
      <c r="C15" t="s">
        <v>43</v>
      </c>
      <c r="D15" t="s">
        <v>10</v>
      </c>
      <c r="E15" t="s">
        <v>11</v>
      </c>
      <c r="F15" t="s">
        <v>28</v>
      </c>
      <c r="G15" t="s">
        <v>29</v>
      </c>
      <c r="H15" t="s">
        <v>29</v>
      </c>
      <c r="I15" t="s">
        <v>16</v>
      </c>
    </row>
    <row r="16" spans="1:11" x14ac:dyDescent="0.25">
      <c r="A16">
        <v>15</v>
      </c>
      <c r="B16" t="s">
        <v>44</v>
      </c>
      <c r="C16" t="s">
        <v>45</v>
      </c>
      <c r="D16" t="s">
        <v>10</v>
      </c>
      <c r="E16" t="s">
        <v>20</v>
      </c>
      <c r="F16" t="s">
        <v>12</v>
      </c>
      <c r="G16" t="s">
        <v>13</v>
      </c>
      <c r="H16" t="s">
        <v>13</v>
      </c>
      <c r="I16" t="s">
        <v>46</v>
      </c>
    </row>
    <row r="17" spans="1:9" x14ac:dyDescent="0.25">
      <c r="A17">
        <v>16</v>
      </c>
      <c r="B17" t="s">
        <v>47</v>
      </c>
      <c r="C17" t="s">
        <v>48</v>
      </c>
      <c r="D17" t="s">
        <v>10</v>
      </c>
      <c r="E17" t="s">
        <v>20</v>
      </c>
      <c r="F17" t="s">
        <v>12</v>
      </c>
      <c r="G17" t="s">
        <v>13</v>
      </c>
      <c r="H17" t="s">
        <v>13</v>
      </c>
      <c r="I17" t="s">
        <v>13</v>
      </c>
    </row>
    <row r="18" spans="1:9" x14ac:dyDescent="0.25">
      <c r="A18">
        <v>17</v>
      </c>
      <c r="B18" t="s">
        <v>49</v>
      </c>
      <c r="C18" t="s">
        <v>50</v>
      </c>
      <c r="D18" t="s">
        <v>19</v>
      </c>
      <c r="E18" t="s">
        <v>11</v>
      </c>
      <c r="F18" t="s">
        <v>28</v>
      </c>
      <c r="G18" t="s">
        <v>29</v>
      </c>
      <c r="H18" t="s">
        <v>29</v>
      </c>
      <c r="I18" t="s">
        <v>13</v>
      </c>
    </row>
    <row r="19" spans="1:9" x14ac:dyDescent="0.25">
      <c r="A19">
        <v>18</v>
      </c>
      <c r="B19" t="s">
        <v>51</v>
      </c>
      <c r="C19" t="s">
        <v>52</v>
      </c>
      <c r="D19" t="s">
        <v>19</v>
      </c>
      <c r="E19" t="s">
        <v>11</v>
      </c>
      <c r="F19" t="s">
        <v>28</v>
      </c>
      <c r="G19" t="s">
        <v>29</v>
      </c>
      <c r="H19" t="s">
        <v>16</v>
      </c>
      <c r="I19" t="s">
        <v>16</v>
      </c>
    </row>
    <row r="20" spans="1:9" x14ac:dyDescent="0.25">
      <c r="A20">
        <v>19</v>
      </c>
      <c r="B20" t="s">
        <v>53</v>
      </c>
      <c r="C20" t="s">
        <v>54</v>
      </c>
      <c r="D20" t="s">
        <v>19</v>
      </c>
      <c r="E20" t="s">
        <v>20</v>
      </c>
      <c r="F20" t="s">
        <v>21</v>
      </c>
      <c r="G20" t="s">
        <v>13</v>
      </c>
      <c r="H20" t="s">
        <v>13</v>
      </c>
      <c r="I20" t="s">
        <v>13</v>
      </c>
    </row>
    <row r="21" spans="1:9" x14ac:dyDescent="0.25">
      <c r="A21">
        <v>20</v>
      </c>
      <c r="B21" t="s">
        <v>55</v>
      </c>
      <c r="C21" t="s">
        <v>56</v>
      </c>
      <c r="D21" t="s">
        <v>10</v>
      </c>
      <c r="E21" t="s">
        <v>20</v>
      </c>
      <c r="F21" t="s">
        <v>28</v>
      </c>
      <c r="G21" t="s">
        <v>29</v>
      </c>
      <c r="H21" t="s">
        <v>16</v>
      </c>
      <c r="I21" t="s">
        <v>16</v>
      </c>
    </row>
    <row r="22" spans="1:9" x14ac:dyDescent="0.25">
      <c r="A22">
        <v>21</v>
      </c>
      <c r="B22" t="s">
        <v>57</v>
      </c>
      <c r="C22" t="s">
        <v>58</v>
      </c>
      <c r="D22" t="s">
        <v>19</v>
      </c>
      <c r="E22" t="s">
        <v>20</v>
      </c>
      <c r="F22" t="s">
        <v>21</v>
      </c>
      <c r="G22" t="s">
        <v>16</v>
      </c>
      <c r="H22" t="s">
        <v>16</v>
      </c>
      <c r="I22" t="s">
        <v>16</v>
      </c>
    </row>
    <row r="23" spans="1:9" x14ac:dyDescent="0.25">
      <c r="A23">
        <v>22</v>
      </c>
      <c r="B23" t="s">
        <v>59</v>
      </c>
      <c r="C23" t="s">
        <v>60</v>
      </c>
      <c r="D23" t="s">
        <v>10</v>
      </c>
      <c r="E23" t="s">
        <v>11</v>
      </c>
      <c r="F23" t="s">
        <v>21</v>
      </c>
      <c r="G23" t="s">
        <v>13</v>
      </c>
      <c r="H23" t="s">
        <v>13</v>
      </c>
      <c r="I23" t="s">
        <v>13</v>
      </c>
    </row>
    <row r="24" spans="1:9" x14ac:dyDescent="0.25">
      <c r="A24">
        <v>23</v>
      </c>
      <c r="B24" t="s">
        <v>61</v>
      </c>
      <c r="C24" t="s">
        <v>62</v>
      </c>
      <c r="D24" t="s">
        <v>19</v>
      </c>
      <c r="E24" t="s">
        <v>11</v>
      </c>
      <c r="F24" t="s">
        <v>21</v>
      </c>
      <c r="G24" t="s">
        <v>13</v>
      </c>
      <c r="H24" t="s">
        <v>13</v>
      </c>
      <c r="I24" t="s">
        <v>13</v>
      </c>
    </row>
    <row r="25" spans="1:9" x14ac:dyDescent="0.25">
      <c r="A25">
        <v>24</v>
      </c>
      <c r="B25" t="s">
        <v>63</v>
      </c>
      <c r="C25" t="s">
        <v>64</v>
      </c>
      <c r="D25" t="s">
        <v>19</v>
      </c>
      <c r="E25" t="s">
        <v>11</v>
      </c>
      <c r="F25" t="s">
        <v>12</v>
      </c>
      <c r="G25" t="s">
        <v>13</v>
      </c>
      <c r="H25" t="s">
        <v>13</v>
      </c>
      <c r="I25" t="s">
        <v>13</v>
      </c>
    </row>
    <row r="26" spans="1:9" x14ac:dyDescent="0.25">
      <c r="A26">
        <v>25</v>
      </c>
      <c r="B26" t="s">
        <v>65</v>
      </c>
      <c r="C26" t="s">
        <v>66</v>
      </c>
      <c r="D26" t="s">
        <v>10</v>
      </c>
      <c r="E26" t="s">
        <v>20</v>
      </c>
      <c r="F26" t="s">
        <v>28</v>
      </c>
      <c r="G26" t="s">
        <v>29</v>
      </c>
      <c r="H26" t="s">
        <v>29</v>
      </c>
      <c r="I26" t="s">
        <v>29</v>
      </c>
    </row>
    <row r="27" spans="1:9" x14ac:dyDescent="0.25">
      <c r="A27">
        <v>26</v>
      </c>
      <c r="B27" t="s">
        <v>67</v>
      </c>
      <c r="C27" t="s">
        <v>68</v>
      </c>
      <c r="D27" t="s">
        <v>19</v>
      </c>
      <c r="E27" t="s">
        <v>20</v>
      </c>
      <c r="F27" t="s">
        <v>28</v>
      </c>
      <c r="G27" t="s">
        <v>29</v>
      </c>
      <c r="H27" t="s">
        <v>16</v>
      </c>
      <c r="I27" t="s">
        <v>29</v>
      </c>
    </row>
    <row r="28" spans="1:9" x14ac:dyDescent="0.25">
      <c r="A28">
        <v>27</v>
      </c>
      <c r="B28" t="s">
        <v>69</v>
      </c>
      <c r="C28" t="s">
        <v>70</v>
      </c>
      <c r="D28" t="s">
        <v>19</v>
      </c>
      <c r="E28" t="s">
        <v>20</v>
      </c>
      <c r="F28" t="s">
        <v>28</v>
      </c>
      <c r="G28" t="s">
        <v>16</v>
      </c>
      <c r="H28" t="s">
        <v>16</v>
      </c>
      <c r="I28" t="s">
        <v>16</v>
      </c>
    </row>
    <row r="29" spans="1:9" x14ac:dyDescent="0.25">
      <c r="A29">
        <v>28</v>
      </c>
      <c r="B29" t="s">
        <v>71</v>
      </c>
      <c r="C29" t="s">
        <v>72</v>
      </c>
      <c r="D29" t="s">
        <v>10</v>
      </c>
      <c r="E29" t="s">
        <v>20</v>
      </c>
      <c r="F29" t="s">
        <v>28</v>
      </c>
      <c r="G29" t="s">
        <v>29</v>
      </c>
      <c r="H29" t="s">
        <v>29</v>
      </c>
      <c r="I29" t="s">
        <v>29</v>
      </c>
    </row>
    <row r="30" spans="1:9" x14ac:dyDescent="0.25">
      <c r="A30">
        <v>29</v>
      </c>
      <c r="B30" t="s">
        <v>73</v>
      </c>
      <c r="C30" t="s">
        <v>74</v>
      </c>
      <c r="D30" t="s">
        <v>19</v>
      </c>
      <c r="E30" t="s">
        <v>20</v>
      </c>
      <c r="F30" t="s">
        <v>28</v>
      </c>
      <c r="G30" t="s">
        <v>16</v>
      </c>
      <c r="H30" t="s">
        <v>16</v>
      </c>
      <c r="I30" t="s">
        <v>16</v>
      </c>
    </row>
    <row r="31" spans="1:9" x14ac:dyDescent="0.25">
      <c r="A31">
        <v>30</v>
      </c>
      <c r="B31" t="s">
        <v>75</v>
      </c>
      <c r="C31" t="s">
        <v>76</v>
      </c>
      <c r="D31" t="s">
        <v>19</v>
      </c>
      <c r="E31" t="s">
        <v>11</v>
      </c>
      <c r="F31" t="s">
        <v>12</v>
      </c>
      <c r="G31" t="s">
        <v>13</v>
      </c>
      <c r="H31" t="s">
        <v>13</v>
      </c>
      <c r="I31" t="s">
        <v>13</v>
      </c>
    </row>
    <row r="32" spans="1:9" x14ac:dyDescent="0.25">
      <c r="A32">
        <v>31</v>
      </c>
      <c r="B32" t="s">
        <v>77</v>
      </c>
      <c r="C32" t="s">
        <v>78</v>
      </c>
      <c r="D32" t="s">
        <v>19</v>
      </c>
      <c r="E32" t="s">
        <v>20</v>
      </c>
      <c r="F32" t="s">
        <v>12</v>
      </c>
      <c r="G32" t="s">
        <v>13</v>
      </c>
      <c r="H32" t="s">
        <v>13</v>
      </c>
      <c r="I32" t="s">
        <v>13</v>
      </c>
    </row>
    <row r="33" spans="1:9" x14ac:dyDescent="0.25">
      <c r="A33">
        <v>32</v>
      </c>
      <c r="B33" t="s">
        <v>79</v>
      </c>
      <c r="C33" t="s">
        <v>80</v>
      </c>
      <c r="D33" t="s">
        <v>10</v>
      </c>
      <c r="E33" t="s">
        <v>20</v>
      </c>
      <c r="F33" t="s">
        <v>28</v>
      </c>
      <c r="G33" t="s">
        <v>16</v>
      </c>
      <c r="H33" t="s">
        <v>29</v>
      </c>
      <c r="I33" t="s">
        <v>29</v>
      </c>
    </row>
    <row r="34" spans="1:9" x14ac:dyDescent="0.25">
      <c r="A34">
        <v>33</v>
      </c>
      <c r="B34" t="s">
        <v>81</v>
      </c>
      <c r="C34" t="s">
        <v>82</v>
      </c>
      <c r="D34" t="s">
        <v>19</v>
      </c>
      <c r="E34" t="s">
        <v>11</v>
      </c>
      <c r="F34" t="s">
        <v>28</v>
      </c>
      <c r="G34" t="s">
        <v>16</v>
      </c>
      <c r="H34" t="s">
        <v>13</v>
      </c>
      <c r="I34" t="s">
        <v>16</v>
      </c>
    </row>
    <row r="35" spans="1:9" x14ac:dyDescent="0.25">
      <c r="A35">
        <v>34</v>
      </c>
      <c r="B35" t="s">
        <v>83</v>
      </c>
      <c r="C35" t="s">
        <v>84</v>
      </c>
      <c r="D35" t="s">
        <v>10</v>
      </c>
      <c r="E35" t="s">
        <v>20</v>
      </c>
      <c r="F35" t="s">
        <v>28</v>
      </c>
      <c r="G35" t="s">
        <v>16</v>
      </c>
      <c r="H35" t="s">
        <v>13</v>
      </c>
      <c r="I35" t="s">
        <v>16</v>
      </c>
    </row>
    <row r="36" spans="1:9" x14ac:dyDescent="0.25">
      <c r="A36">
        <v>35</v>
      </c>
      <c r="B36" t="s">
        <v>85</v>
      </c>
      <c r="C36" t="s">
        <v>86</v>
      </c>
      <c r="D36" t="s">
        <v>10</v>
      </c>
      <c r="E36" t="s">
        <v>11</v>
      </c>
      <c r="F36" t="s">
        <v>21</v>
      </c>
      <c r="G36" t="s">
        <v>13</v>
      </c>
      <c r="H36" t="s">
        <v>13</v>
      </c>
      <c r="I36" t="s">
        <v>16</v>
      </c>
    </row>
    <row r="37" spans="1:9" x14ac:dyDescent="0.25">
      <c r="A37">
        <v>36</v>
      </c>
      <c r="B37" t="s">
        <v>87</v>
      </c>
      <c r="C37" t="s">
        <v>88</v>
      </c>
      <c r="D37" t="s">
        <v>19</v>
      </c>
      <c r="E37" t="s">
        <v>20</v>
      </c>
      <c r="F37" t="s">
        <v>28</v>
      </c>
      <c r="G37" t="s">
        <v>29</v>
      </c>
      <c r="H37" t="s">
        <v>16</v>
      </c>
      <c r="I37" t="s">
        <v>16</v>
      </c>
    </row>
    <row r="38" spans="1:9" x14ac:dyDescent="0.25">
      <c r="A38">
        <v>37</v>
      </c>
      <c r="B38" t="s">
        <v>89</v>
      </c>
      <c r="C38" t="s">
        <v>90</v>
      </c>
      <c r="D38" t="s">
        <v>10</v>
      </c>
      <c r="E38" t="s">
        <v>20</v>
      </c>
      <c r="F38" t="s">
        <v>28</v>
      </c>
      <c r="G38" t="s">
        <v>16</v>
      </c>
      <c r="H38" t="s">
        <v>16</v>
      </c>
      <c r="I38" t="s">
        <v>29</v>
      </c>
    </row>
    <row r="39" spans="1:9" x14ac:dyDescent="0.25">
      <c r="A39">
        <v>38</v>
      </c>
      <c r="B39" t="s">
        <v>91</v>
      </c>
      <c r="C39" t="s">
        <v>92</v>
      </c>
      <c r="D39" t="s">
        <v>10</v>
      </c>
      <c r="E39" t="s">
        <v>20</v>
      </c>
      <c r="F39" t="s">
        <v>28</v>
      </c>
      <c r="G39" t="s">
        <v>29</v>
      </c>
      <c r="H39" t="s">
        <v>29</v>
      </c>
      <c r="I39" t="s">
        <v>29</v>
      </c>
    </row>
    <row r="40" spans="1:9" x14ac:dyDescent="0.25">
      <c r="A40">
        <v>39</v>
      </c>
      <c r="B40" t="s">
        <v>93</v>
      </c>
      <c r="C40" t="s">
        <v>94</v>
      </c>
      <c r="D40" t="s">
        <v>19</v>
      </c>
      <c r="E40" t="s">
        <v>20</v>
      </c>
      <c r="F40" t="s">
        <v>28</v>
      </c>
      <c r="G40" t="s">
        <v>29</v>
      </c>
      <c r="H40" t="s">
        <v>16</v>
      </c>
      <c r="I40" t="s">
        <v>13</v>
      </c>
    </row>
    <row r="41" spans="1:9" x14ac:dyDescent="0.25">
      <c r="A41">
        <v>40</v>
      </c>
      <c r="B41" t="s">
        <v>95</v>
      </c>
      <c r="C41" t="s">
        <v>96</v>
      </c>
      <c r="D41" t="s">
        <v>19</v>
      </c>
      <c r="E41" t="s">
        <v>20</v>
      </c>
      <c r="F41" t="s">
        <v>28</v>
      </c>
      <c r="G41" t="s">
        <v>16</v>
      </c>
      <c r="H41" t="s">
        <v>16</v>
      </c>
      <c r="I41" t="s">
        <v>16</v>
      </c>
    </row>
    <row r="42" spans="1:9" x14ac:dyDescent="0.25">
      <c r="A42">
        <v>41</v>
      </c>
      <c r="B42" t="s">
        <v>97</v>
      </c>
      <c r="C42" t="s">
        <v>98</v>
      </c>
      <c r="D42" t="s">
        <v>19</v>
      </c>
      <c r="E42" t="s">
        <v>20</v>
      </c>
      <c r="F42" t="s">
        <v>28</v>
      </c>
      <c r="G42" t="s">
        <v>16</v>
      </c>
      <c r="H42" t="s">
        <v>16</v>
      </c>
      <c r="I42" t="s">
        <v>29</v>
      </c>
    </row>
    <row r="43" spans="1:9" x14ac:dyDescent="0.25">
      <c r="A43">
        <v>42</v>
      </c>
      <c r="B43" t="s">
        <v>99</v>
      </c>
      <c r="C43" t="s">
        <v>100</v>
      </c>
      <c r="D43" t="s">
        <v>10</v>
      </c>
      <c r="E43" t="s">
        <v>20</v>
      </c>
      <c r="F43" t="s">
        <v>12</v>
      </c>
      <c r="G43" t="s">
        <v>13</v>
      </c>
      <c r="H43" t="s">
        <v>13</v>
      </c>
      <c r="I43" t="s">
        <v>13</v>
      </c>
    </row>
    <row r="44" spans="1:9" x14ac:dyDescent="0.25">
      <c r="A44">
        <v>43</v>
      </c>
      <c r="B44" t="s">
        <v>101</v>
      </c>
      <c r="C44" t="s">
        <v>102</v>
      </c>
      <c r="D44" t="s">
        <v>19</v>
      </c>
      <c r="E44" t="s">
        <v>20</v>
      </c>
      <c r="F44" t="s">
        <v>28</v>
      </c>
      <c r="G44" t="s">
        <v>29</v>
      </c>
      <c r="H44" t="s">
        <v>29</v>
      </c>
      <c r="I44" t="s">
        <v>29</v>
      </c>
    </row>
    <row r="45" spans="1:9" x14ac:dyDescent="0.25">
      <c r="A45">
        <v>44</v>
      </c>
      <c r="B45" t="s">
        <v>103</v>
      </c>
      <c r="C45" t="s">
        <v>104</v>
      </c>
      <c r="D45" t="s">
        <v>19</v>
      </c>
      <c r="E45" t="s">
        <v>11</v>
      </c>
      <c r="F45" t="s">
        <v>12</v>
      </c>
      <c r="G45" t="s">
        <v>13</v>
      </c>
      <c r="H45" t="s">
        <v>13</v>
      </c>
      <c r="I45" t="s">
        <v>16</v>
      </c>
    </row>
    <row r="46" spans="1:9" x14ac:dyDescent="0.25">
      <c r="A46">
        <v>45</v>
      </c>
      <c r="B46" t="s">
        <v>105</v>
      </c>
      <c r="C46" t="s">
        <v>106</v>
      </c>
      <c r="D46" t="s">
        <v>19</v>
      </c>
      <c r="E46" t="s">
        <v>20</v>
      </c>
      <c r="F46" t="s">
        <v>28</v>
      </c>
      <c r="G46" t="s">
        <v>29</v>
      </c>
      <c r="H46" t="s">
        <v>29</v>
      </c>
      <c r="I46" t="s">
        <v>29</v>
      </c>
    </row>
    <row r="47" spans="1:9" x14ac:dyDescent="0.25">
      <c r="A47">
        <v>46</v>
      </c>
      <c r="B47" t="s">
        <v>107</v>
      </c>
      <c r="C47" t="s">
        <v>108</v>
      </c>
      <c r="D47" t="s">
        <v>19</v>
      </c>
      <c r="E47" t="s">
        <v>20</v>
      </c>
      <c r="F47" t="s">
        <v>28</v>
      </c>
      <c r="G47" t="s">
        <v>13</v>
      </c>
      <c r="H47" t="s">
        <v>13</v>
      </c>
      <c r="I47" t="s">
        <v>16</v>
      </c>
    </row>
    <row r="48" spans="1:9" x14ac:dyDescent="0.25">
      <c r="A48">
        <v>47</v>
      </c>
      <c r="B48" t="s">
        <v>109</v>
      </c>
      <c r="C48" t="s">
        <v>110</v>
      </c>
      <c r="D48" t="s">
        <v>19</v>
      </c>
      <c r="E48" t="s">
        <v>20</v>
      </c>
      <c r="F48" t="s">
        <v>28</v>
      </c>
      <c r="G48" t="s">
        <v>16</v>
      </c>
      <c r="H48" t="s">
        <v>16</v>
      </c>
      <c r="I48" t="s">
        <v>16</v>
      </c>
    </row>
    <row r="49" spans="1:9" x14ac:dyDescent="0.25">
      <c r="A49">
        <v>48</v>
      </c>
      <c r="B49" t="s">
        <v>111</v>
      </c>
      <c r="C49" t="s">
        <v>112</v>
      </c>
      <c r="D49" t="s">
        <v>10</v>
      </c>
      <c r="E49" t="s">
        <v>20</v>
      </c>
      <c r="F49" t="s">
        <v>28</v>
      </c>
      <c r="G49" t="s">
        <v>16</v>
      </c>
      <c r="H49" t="s">
        <v>13</v>
      </c>
      <c r="I49" t="s">
        <v>13</v>
      </c>
    </row>
    <row r="50" spans="1:9" x14ac:dyDescent="0.25">
      <c r="A50">
        <v>49</v>
      </c>
      <c r="B50" t="s">
        <v>113</v>
      </c>
      <c r="C50" t="s">
        <v>114</v>
      </c>
      <c r="D50" t="s">
        <v>10</v>
      </c>
      <c r="E50" t="s">
        <v>11</v>
      </c>
      <c r="F50" t="s">
        <v>28</v>
      </c>
      <c r="G50" t="s">
        <v>29</v>
      </c>
      <c r="H50" t="s">
        <v>16</v>
      </c>
      <c r="I50" t="s">
        <v>13</v>
      </c>
    </row>
    <row r="51" spans="1:9" x14ac:dyDescent="0.25">
      <c r="A51">
        <v>50</v>
      </c>
      <c r="B51" t="s">
        <v>115</v>
      </c>
      <c r="C51" t="s">
        <v>116</v>
      </c>
      <c r="D51" t="s">
        <v>10</v>
      </c>
      <c r="E51" t="s">
        <v>20</v>
      </c>
      <c r="F51" t="s">
        <v>28</v>
      </c>
      <c r="G51" t="s">
        <v>29</v>
      </c>
      <c r="H51" t="s">
        <v>16</v>
      </c>
      <c r="I51" t="s">
        <v>16</v>
      </c>
    </row>
    <row r="52" spans="1:9" x14ac:dyDescent="0.25">
      <c r="A52">
        <v>51</v>
      </c>
      <c r="B52" t="s">
        <v>117</v>
      </c>
      <c r="C52" t="s">
        <v>118</v>
      </c>
      <c r="D52" t="s">
        <v>19</v>
      </c>
      <c r="E52" t="s">
        <v>20</v>
      </c>
      <c r="F52" t="s">
        <v>28</v>
      </c>
      <c r="G52" t="s">
        <v>29</v>
      </c>
      <c r="H52" t="s">
        <v>16</v>
      </c>
      <c r="I52" t="s">
        <v>29</v>
      </c>
    </row>
  </sheetData>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Audit Results</vt:lpstr>
      <vt:lpstr>Data</vt:lpstr>
      <vt:lpstr>'Audit Results'!Print_Area</vt:lpstr>
      <vt:lpstr>results</vt:lpstr>
    </vt:vector>
  </TitlesOfParts>
  <Company>Capita IT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Swettenham, Sharon (Capita Health)</dc:creator>
  <cp:lastModifiedBy>Podschies, Charles</cp:lastModifiedBy>
  <cp:lastPrinted>2014-06-06T09:49:02Z</cp:lastPrinted>
  <dcterms:created xsi:type="dcterms:W3CDTF">2014-05-27T10:33:11Z</dcterms:created>
  <dcterms:modified xsi:type="dcterms:W3CDTF">2014-10-16T14:34:45Z</dcterms:modified>
</cp:coreProperties>
</file>