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<sst xmlns="http://schemas.openxmlformats.org/spreadsheetml/2006/main" count="157" uniqueCount="47">
  <si>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</si>
  <si>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</si>
  <si>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</si>
  <si>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</si>
  <si>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</si>
  <si>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</si>
  <si>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</si>
  <si>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</si>
  <si>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</si>
  <si>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</si>
  <si>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</si>
  <si>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</si>
  <si>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</si>
  <si>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</si>
  <si>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</si>
  <si>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</si>
  <si>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</si>
  <si>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</si>
  <si>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</si>
  <si>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</si>
  <si>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</si>
  <si>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</si>
  <si>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</si>
  <si>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</si>
  <si>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</si>
  <si>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</si>
  <si>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</si>
  <si>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</si>
  <si>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</si>
  <si>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</si>
  <si>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</si>
  <si>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</si>
  <si>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</si>
  <si>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</si>
  <si>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</si>
  <si>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</si>
  <si>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</si>
  <si>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</si>
  <si>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</si>
  <si>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</si>
  <si>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</si>
  <si>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</si>
  <si>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</si>
  <si>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</si>
  <si>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</si>
  <si>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</si>
  <si>
    <t>The reduction in FTE's and salary costs reflects ONR (Office for Nuclear Regulation) becoming a statutory corporation from 1st April 2014.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</si>
</sst>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165" fontId="6" fillId="21" borderId="0" applyNumberFormat="0">
      <alignment/>
      <protection locked="0"/>
    </xf>
    <xf numFmtId="0" fontId="14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5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9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center" wrapText="1"/>
      <protection/>
    </xf>
    <xf numFmtId="0" fontId="9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 wrapText="1"/>
      <protection/>
    </xf>
    <xf numFmtId="0" fontId="9" fillId="0" borderId="15" xfId="0" applyFont="1" applyFill="1" applyBorder="1" applyAlignment="1" applyProtection="1">
      <alignment horizontal="center" wrapText="1"/>
      <protection/>
    </xf>
    <xf numFmtId="0" fontId="9" fillId="0" borderId="12" xfId="0" applyFont="1" applyFill="1" applyBorder="1" applyAlignment="1" applyProtection="1">
      <alignment horizontal="center" wrapText="1"/>
      <protection/>
    </xf>
    <xf numFmtId="0" fontId="9" fillId="0" borderId="13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 wrapText="1"/>
      <protection/>
    </xf>
    <xf numFmtId="0" fontId="9" fillId="0" borderId="20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wrapText="1"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9" fillId="0" borderId="14" xfId="0" applyFont="1" applyFill="1" applyBorder="1" applyAlignment="1" applyProtection="1">
      <alignment horizontal="center" wrapText="1"/>
      <protection/>
    </xf>
    <xf numFmtId="0" fontId="9" fillId="0" borderId="2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AK10" sqref="AK10:AL10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36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37"/>
      <c r="R1" s="34" t="s">
        <v>15</v>
      </c>
      <c r="S1" s="50"/>
      <c r="T1" s="50"/>
      <c r="U1" s="50"/>
      <c r="V1" s="50"/>
      <c r="W1" s="50"/>
      <c r="X1" s="50"/>
      <c r="Y1" s="50"/>
      <c r="Z1" s="50"/>
      <c r="AA1" s="35"/>
      <c r="AB1" s="46" t="s">
        <v>25</v>
      </c>
      <c r="AC1" s="47"/>
      <c r="AD1" s="41" t="s">
        <v>11</v>
      </c>
      <c r="AE1" s="42"/>
      <c r="AF1" s="42"/>
      <c r="AG1" s="42"/>
      <c r="AH1" s="42"/>
      <c r="AI1" s="42"/>
      <c r="AJ1" s="43"/>
      <c r="AK1" s="56" t="s">
        <v>32</v>
      </c>
      <c r="AL1" s="56"/>
      <c r="AM1" s="56"/>
      <c r="AN1" s="55" t="s">
        <v>24</v>
      </c>
      <c r="AO1" s="38" t="s">
        <v>33</v>
      </c>
    </row>
    <row r="2" spans="1:41" s="1" customFormat="1" ht="53.25" customHeight="1">
      <c r="A2" s="39"/>
      <c r="B2" s="39"/>
      <c r="C2" s="39"/>
      <c r="D2" s="44" t="s">
        <v>28</v>
      </c>
      <c r="E2" s="45"/>
      <c r="F2" s="44" t="s">
        <v>29</v>
      </c>
      <c r="G2" s="45"/>
      <c r="H2" s="44" t="s">
        <v>30</v>
      </c>
      <c r="I2" s="45"/>
      <c r="J2" s="44" t="s">
        <v>6</v>
      </c>
      <c r="K2" s="45"/>
      <c r="L2" s="44" t="s">
        <v>31</v>
      </c>
      <c r="M2" s="45"/>
      <c r="N2" s="44" t="s">
        <v>5</v>
      </c>
      <c r="O2" s="45"/>
      <c r="P2" s="36" t="s">
        <v>9</v>
      </c>
      <c r="Q2" s="37"/>
      <c r="R2" s="36" t="s">
        <v>13</v>
      </c>
      <c r="S2" s="35"/>
      <c r="T2" s="34" t="s">
        <v>3</v>
      </c>
      <c r="U2" s="35"/>
      <c r="V2" s="34" t="s">
        <v>4</v>
      </c>
      <c r="W2" s="35"/>
      <c r="X2" s="34" t="s">
        <v>14</v>
      </c>
      <c r="Y2" s="35"/>
      <c r="Z2" s="36" t="s">
        <v>10</v>
      </c>
      <c r="AA2" s="37"/>
      <c r="AB2" s="48"/>
      <c r="AC2" s="49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51" t="s">
        <v>23</v>
      </c>
      <c r="AK2" s="38" t="s">
        <v>26</v>
      </c>
      <c r="AL2" s="38" t="s">
        <v>27</v>
      </c>
      <c r="AM2" s="38" t="s">
        <v>22</v>
      </c>
      <c r="AN2" s="32"/>
      <c r="AO2" s="52"/>
    </row>
    <row r="3" spans="1:41" ht="57.75" customHeight="1">
      <c r="A3" s="40"/>
      <c r="B3" s="40"/>
      <c r="C3" s="40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53"/>
      <c r="AE3" s="53"/>
      <c r="AF3" s="53"/>
      <c r="AG3" s="53"/>
      <c r="AH3" s="53"/>
      <c r="AI3" s="53"/>
      <c r="AJ3" s="51"/>
      <c r="AK3" s="53"/>
      <c r="AL3" s="53"/>
      <c r="AM3" s="53"/>
      <c r="AN3" s="33"/>
      <c r="AO3" s="53"/>
    </row>
    <row r="4" spans="1:41" ht="15" customHeight="1">
      <c r="A4" s="3" t="s">
        <v>42</v>
      </c>
      <c r="B4" s="3" t="s">
        <v>34</v>
      </c>
      <c r="C4" s="3" t="s">
        <v>42</v>
      </c>
      <c r="D4" s="27">
        <v>45350</v>
      </c>
      <c r="E4" s="27">
        <v>38498</v>
      </c>
      <c r="F4" s="27">
        <v>38575</v>
      </c>
      <c r="G4" s="27">
        <v>34005</v>
      </c>
      <c r="H4" s="27">
        <v>9143</v>
      </c>
      <c r="I4" s="27">
        <v>8703</v>
      </c>
      <c r="J4" s="27">
        <v>1951</v>
      </c>
      <c r="K4" s="27">
        <v>1895</v>
      </c>
      <c r="L4" s="27">
        <v>202</v>
      </c>
      <c r="M4" s="27">
        <v>198</v>
      </c>
      <c r="N4" s="27">
        <v>5</v>
      </c>
      <c r="O4" s="27">
        <v>5</v>
      </c>
      <c r="P4" s="13">
        <f aca="true" t="shared" si="0" ref="P4:P10">SUM(N4,L4,J4,H4,F4,D4)</f>
        <v>95226</v>
      </c>
      <c r="Q4" s="13">
        <f>SUM(O4,M4,K4,I4,G4,E4)</f>
        <v>83304</v>
      </c>
      <c r="R4" s="26" t="s">
        <v>45</v>
      </c>
      <c r="S4" s="26" t="s">
        <v>45</v>
      </c>
      <c r="T4" s="26" t="s">
        <v>45</v>
      </c>
      <c r="U4" s="26" t="s">
        <v>45</v>
      </c>
      <c r="V4" s="27">
        <v>108</v>
      </c>
      <c r="W4" s="27">
        <v>108</v>
      </c>
      <c r="X4" s="26" t="s">
        <v>45</v>
      </c>
      <c r="Y4" s="26" t="s">
        <v>45</v>
      </c>
      <c r="Z4" s="28">
        <f aca="true" t="shared" si="1" ref="Z4:AA10">SUM(X4,V4,,T4,R4)</f>
        <v>108</v>
      </c>
      <c r="AA4" s="28">
        <f t="shared" si="1"/>
        <v>108</v>
      </c>
      <c r="AB4" s="4">
        <f>Z4+P4</f>
        <v>95334</v>
      </c>
      <c r="AC4" s="4">
        <f>AA4+Q4</f>
        <v>83412</v>
      </c>
      <c r="AD4" s="21">
        <v>163525275</v>
      </c>
      <c r="AE4" s="22">
        <v>1777507</v>
      </c>
      <c r="AF4" s="22">
        <v>150583</v>
      </c>
      <c r="AG4" s="22">
        <v>635553</v>
      </c>
      <c r="AH4" s="22">
        <v>29072823</v>
      </c>
      <c r="AI4" s="22">
        <v>10094856</v>
      </c>
      <c r="AJ4" s="23">
        <f>SUM(AD4:AI4)</f>
        <v>205256597</v>
      </c>
      <c r="AK4" s="21">
        <v>667355</v>
      </c>
      <c r="AL4" s="21">
        <v>3282336</v>
      </c>
      <c r="AM4" s="24">
        <f>SUM(AK4:AL4)</f>
        <v>3949691</v>
      </c>
      <c r="AN4" s="24">
        <f>AM4+AJ4</f>
        <v>209206288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420</v>
      </c>
      <c r="E5" s="27">
        <v>370</v>
      </c>
      <c r="F5" s="27">
        <v>435</v>
      </c>
      <c r="G5" s="27">
        <v>403</v>
      </c>
      <c r="H5" s="27">
        <v>1438</v>
      </c>
      <c r="I5" s="27">
        <v>1351</v>
      </c>
      <c r="J5" s="27">
        <v>480</v>
      </c>
      <c r="K5" s="27">
        <v>452</v>
      </c>
      <c r="L5" s="27">
        <v>30</v>
      </c>
      <c r="M5" s="27">
        <v>30</v>
      </c>
      <c r="N5" s="26" t="s">
        <v>45</v>
      </c>
      <c r="O5" s="26" t="s">
        <v>45</v>
      </c>
      <c r="P5" s="13">
        <f t="shared" si="0"/>
        <v>2803</v>
      </c>
      <c r="Q5" s="13">
        <f aca="true" t="shared" si="2" ref="Q5:Q10">SUM(O5,M5,K5,I5,G5,E5)</f>
        <v>2606</v>
      </c>
      <c r="R5" s="26" t="s">
        <v>45</v>
      </c>
      <c r="S5" s="26" t="s">
        <v>45</v>
      </c>
      <c r="T5" s="26" t="s">
        <v>45</v>
      </c>
      <c r="U5" s="26" t="s">
        <v>45</v>
      </c>
      <c r="V5" s="27" t="s">
        <v>45</v>
      </c>
      <c r="W5" s="30" t="s">
        <v>45</v>
      </c>
      <c r="X5" s="26" t="s">
        <v>45</v>
      </c>
      <c r="Y5" s="26" t="s">
        <v>45</v>
      </c>
      <c r="Z5" s="28">
        <f t="shared" si="1"/>
        <v>0</v>
      </c>
      <c r="AA5" s="29">
        <f>SUM(Y5,W5,U5,S5)</f>
        <v>0</v>
      </c>
      <c r="AB5" s="4">
        <f aca="true" t="shared" si="3" ref="AB5:AB10">Z5+P5</f>
        <v>2803</v>
      </c>
      <c r="AC5" s="4">
        <f aca="true" t="shared" si="4" ref="AC5:AC10">AA5+Q5</f>
        <v>2606</v>
      </c>
      <c r="AD5" s="22">
        <v>8427477</v>
      </c>
      <c r="AE5" s="22">
        <v>132290</v>
      </c>
      <c r="AF5" s="22">
        <v>0</v>
      </c>
      <c r="AG5" s="22">
        <v>32974</v>
      </c>
      <c r="AH5" s="22">
        <v>1757141</v>
      </c>
      <c r="AI5" s="22">
        <v>871586</v>
      </c>
      <c r="AJ5" s="23">
        <f aca="true" t="shared" si="5" ref="AJ5:AJ10">SUM(AD5:AI5)</f>
        <v>11221468</v>
      </c>
      <c r="AK5" s="21">
        <v>0</v>
      </c>
      <c r="AL5" s="22">
        <v>0</v>
      </c>
      <c r="AM5" s="24">
        <f aca="true" t="shared" si="6" ref="AM5:AM10">SUM(AK5:AL5)</f>
        <v>0</v>
      </c>
      <c r="AN5" s="24">
        <f aca="true" t="shared" si="7" ref="AN5:AN10">AM5+AJ5</f>
        <v>11221468</v>
      </c>
      <c r="AO5" s="18" t="s">
        <v>46</v>
      </c>
    </row>
    <row r="6" spans="1:41" ht="15" customHeight="1">
      <c r="A6" s="3" t="s">
        <v>36</v>
      </c>
      <c r="B6" s="3" t="s">
        <v>37</v>
      </c>
      <c r="C6" s="3" t="s">
        <v>42</v>
      </c>
      <c r="D6" s="27">
        <v>76</v>
      </c>
      <c r="E6" s="27">
        <v>65</v>
      </c>
      <c r="F6" s="27">
        <v>28</v>
      </c>
      <c r="G6" s="27">
        <v>25</v>
      </c>
      <c r="H6" s="27">
        <v>13</v>
      </c>
      <c r="I6" s="27">
        <v>12</v>
      </c>
      <c r="J6" s="27">
        <v>5</v>
      </c>
      <c r="K6" s="27">
        <v>5</v>
      </c>
      <c r="L6" s="27">
        <v>2</v>
      </c>
      <c r="M6" s="27">
        <v>2</v>
      </c>
      <c r="N6" s="26" t="s">
        <v>45</v>
      </c>
      <c r="O6" s="26" t="s">
        <v>45</v>
      </c>
      <c r="P6" s="13">
        <f t="shared" si="0"/>
        <v>124</v>
      </c>
      <c r="Q6" s="13">
        <f t="shared" si="2"/>
        <v>109</v>
      </c>
      <c r="R6" s="26">
        <v>1</v>
      </c>
      <c r="S6" s="31">
        <v>1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f t="shared" si="1"/>
        <v>1</v>
      </c>
      <c r="AA6" s="29">
        <f t="shared" si="1"/>
        <v>1</v>
      </c>
      <c r="AB6" s="4">
        <f t="shared" si="3"/>
        <v>125</v>
      </c>
      <c r="AC6" s="4">
        <f t="shared" si="4"/>
        <v>110</v>
      </c>
      <c r="AD6" s="22">
        <v>225291</v>
      </c>
      <c r="AE6" s="22">
        <v>4216</v>
      </c>
      <c r="AF6" s="22">
        <v>0</v>
      </c>
      <c r="AG6" s="22">
        <v>3690</v>
      </c>
      <c r="AH6" s="22">
        <v>40606</v>
      </c>
      <c r="AI6" s="22">
        <v>17321</v>
      </c>
      <c r="AJ6" s="23">
        <f t="shared" si="5"/>
        <v>291124</v>
      </c>
      <c r="AK6" s="22">
        <v>2176</v>
      </c>
      <c r="AL6" s="22">
        <v>0</v>
      </c>
      <c r="AM6" s="24">
        <f t="shared" si="6"/>
        <v>2176</v>
      </c>
      <c r="AN6" s="24">
        <f t="shared" si="7"/>
        <v>293300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254</v>
      </c>
      <c r="O7" s="26">
        <v>249</v>
      </c>
      <c r="P7" s="13">
        <f t="shared" si="0"/>
        <v>254</v>
      </c>
      <c r="Q7" s="13">
        <f t="shared" si="2"/>
        <v>249</v>
      </c>
      <c r="R7" s="26" t="s">
        <v>45</v>
      </c>
      <c r="S7" s="26" t="s">
        <v>45</v>
      </c>
      <c r="T7" s="26">
        <v>25</v>
      </c>
      <c r="U7" s="26">
        <v>20</v>
      </c>
      <c r="V7" s="26" t="s">
        <v>45</v>
      </c>
      <c r="W7" s="26" t="s">
        <v>45</v>
      </c>
      <c r="X7" s="26">
        <v>2</v>
      </c>
      <c r="Y7" s="26">
        <v>2</v>
      </c>
      <c r="Z7" s="28">
        <f t="shared" si="1"/>
        <v>27</v>
      </c>
      <c r="AA7" s="28">
        <f t="shared" si="1"/>
        <v>22</v>
      </c>
      <c r="AB7" s="4">
        <f t="shared" si="3"/>
        <v>281</v>
      </c>
      <c r="AC7" s="4">
        <f t="shared" si="4"/>
        <v>271</v>
      </c>
      <c r="AD7" s="22">
        <v>1274371</v>
      </c>
      <c r="AE7" s="22">
        <v>3535</v>
      </c>
      <c r="AF7" s="22">
        <v>3223</v>
      </c>
      <c r="AG7" s="22">
        <v>3697</v>
      </c>
      <c r="AH7" s="22">
        <v>155780</v>
      </c>
      <c r="AI7" s="22">
        <v>95718</v>
      </c>
      <c r="AJ7" s="23">
        <f t="shared" si="5"/>
        <v>1536324</v>
      </c>
      <c r="AK7" s="22">
        <v>212453</v>
      </c>
      <c r="AL7" s="22">
        <v>26260</v>
      </c>
      <c r="AM7" s="24">
        <f t="shared" si="6"/>
        <v>238713</v>
      </c>
      <c r="AN7" s="24">
        <f t="shared" si="7"/>
        <v>1775037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1064</v>
      </c>
      <c r="O8" s="27">
        <v>995</v>
      </c>
      <c r="P8" s="13">
        <f t="shared" si="0"/>
        <v>1064</v>
      </c>
      <c r="Q8" s="13">
        <f t="shared" si="2"/>
        <v>995</v>
      </c>
      <c r="R8" s="26">
        <v>11</v>
      </c>
      <c r="S8" s="26">
        <v>10</v>
      </c>
      <c r="T8" s="26">
        <v>10</v>
      </c>
      <c r="U8" s="26">
        <v>9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f t="shared" si="1"/>
        <v>21</v>
      </c>
      <c r="AA8" s="28">
        <f t="shared" si="1"/>
        <v>19</v>
      </c>
      <c r="AB8" s="4">
        <f t="shared" si="3"/>
        <v>1085</v>
      </c>
      <c r="AC8" s="4">
        <f t="shared" si="4"/>
        <v>1014</v>
      </c>
      <c r="AD8" s="22">
        <v>1989459</v>
      </c>
      <c r="AE8" s="22">
        <v>0</v>
      </c>
      <c r="AF8" s="22">
        <v>1718</v>
      </c>
      <c r="AG8" s="22">
        <v>4901</v>
      </c>
      <c r="AH8" s="22">
        <v>157057</v>
      </c>
      <c r="AI8" s="22">
        <v>224205</v>
      </c>
      <c r="AJ8" s="23">
        <f t="shared" si="5"/>
        <v>2377340</v>
      </c>
      <c r="AK8" s="22">
        <v>97380</v>
      </c>
      <c r="AL8" s="22">
        <v>0</v>
      </c>
      <c r="AM8" s="24">
        <f t="shared" si="6"/>
        <v>97380</v>
      </c>
      <c r="AN8" s="24">
        <f t="shared" si="7"/>
        <v>2474720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39</v>
      </c>
      <c r="O9" s="26">
        <v>37</v>
      </c>
      <c r="P9" s="13">
        <f t="shared" si="0"/>
        <v>39</v>
      </c>
      <c r="Q9" s="13">
        <f t="shared" si="2"/>
        <v>37</v>
      </c>
      <c r="R9" s="26">
        <v>3</v>
      </c>
      <c r="S9" s="31">
        <v>1.4</v>
      </c>
      <c r="T9" s="26">
        <v>1</v>
      </c>
      <c r="U9" s="31">
        <v>1</v>
      </c>
      <c r="V9" s="26" t="s">
        <v>45</v>
      </c>
      <c r="W9" s="26" t="s">
        <v>45</v>
      </c>
      <c r="X9" s="26">
        <v>1</v>
      </c>
      <c r="Y9" s="31">
        <v>0.4</v>
      </c>
      <c r="Z9" s="28">
        <f t="shared" si="1"/>
        <v>5</v>
      </c>
      <c r="AA9" s="29">
        <f t="shared" si="1"/>
        <v>2.8</v>
      </c>
      <c r="AB9" s="4">
        <f t="shared" si="3"/>
        <v>44</v>
      </c>
      <c r="AC9" s="4">
        <f t="shared" si="4"/>
        <v>39.8</v>
      </c>
      <c r="AD9" s="22">
        <v>132217</v>
      </c>
      <c r="AE9" s="22">
        <v>0</v>
      </c>
      <c r="AF9" s="22">
        <v>0</v>
      </c>
      <c r="AG9" s="22">
        <v>0</v>
      </c>
      <c r="AH9" s="22">
        <v>25650</v>
      </c>
      <c r="AI9" s="22">
        <v>11597</v>
      </c>
      <c r="AJ9" s="23">
        <f t="shared" si="5"/>
        <v>169464</v>
      </c>
      <c r="AK9" s="22">
        <v>25759</v>
      </c>
      <c r="AL9" s="22">
        <v>8100</v>
      </c>
      <c r="AM9" s="24">
        <f t="shared" si="6"/>
        <v>33859</v>
      </c>
      <c r="AN9" s="24">
        <f t="shared" si="7"/>
        <v>203323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468</v>
      </c>
      <c r="O10" s="27">
        <v>454</v>
      </c>
      <c r="P10" s="13">
        <f t="shared" si="0"/>
        <v>468</v>
      </c>
      <c r="Q10" s="13">
        <f t="shared" si="2"/>
        <v>454</v>
      </c>
      <c r="R10" s="26">
        <v>13</v>
      </c>
      <c r="S10" s="26">
        <v>13</v>
      </c>
      <c r="T10" s="26" t="s">
        <v>45</v>
      </c>
      <c r="U10" s="26" t="s">
        <v>45</v>
      </c>
      <c r="V10" s="26">
        <v>8</v>
      </c>
      <c r="W10" s="26">
        <v>8</v>
      </c>
      <c r="X10" s="26">
        <v>1</v>
      </c>
      <c r="Y10" s="26">
        <v>1</v>
      </c>
      <c r="Z10" s="28">
        <f t="shared" si="1"/>
        <v>22</v>
      </c>
      <c r="AA10" s="28">
        <f t="shared" si="1"/>
        <v>22</v>
      </c>
      <c r="AB10" s="4">
        <f t="shared" si="3"/>
        <v>490</v>
      </c>
      <c r="AC10" s="4">
        <f t="shared" si="4"/>
        <v>476</v>
      </c>
      <c r="AD10" s="22">
        <v>1738728</v>
      </c>
      <c r="AE10" s="22">
        <v>1713</v>
      </c>
      <c r="AF10" s="22">
        <v>67265</v>
      </c>
      <c r="AG10" s="22">
        <v>1233</v>
      </c>
      <c r="AH10" s="22">
        <v>377547</v>
      </c>
      <c r="AI10" s="22">
        <v>176118</v>
      </c>
      <c r="AJ10" s="23">
        <f t="shared" si="5"/>
        <v>2362604</v>
      </c>
      <c r="AK10" s="22">
        <v>160933</v>
      </c>
      <c r="AL10" s="22">
        <v>0</v>
      </c>
      <c r="AM10" s="24">
        <f t="shared" si="6"/>
        <v>160933</v>
      </c>
      <c r="AN10" s="24">
        <f t="shared" si="7"/>
        <v>2523537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E2:AE3"/>
    <mergeCell ref="AF2:AF3"/>
    <mergeCell ref="AN1:AN3"/>
    <mergeCell ref="AK1:AM1"/>
    <mergeCell ref="AK2:AK3"/>
    <mergeCell ref="AL2:AL3"/>
    <mergeCell ref="AM2:AM3"/>
    <mergeCell ref="AO1:AO3"/>
    <mergeCell ref="D1:Q1"/>
    <mergeCell ref="L2:M2"/>
    <mergeCell ref="J2:K2"/>
    <mergeCell ref="H2:I2"/>
    <mergeCell ref="F2:G2"/>
    <mergeCell ref="N2:O2"/>
    <mergeCell ref="AG2:AG3"/>
    <mergeCell ref="AH2:AH3"/>
    <mergeCell ref="R2:S2"/>
    <mergeCell ref="AD1:AJ1"/>
    <mergeCell ref="D2:E2"/>
    <mergeCell ref="X2:Y2"/>
    <mergeCell ref="Z2:AA2"/>
    <mergeCell ref="AB1:AC2"/>
    <mergeCell ref="R1:AA1"/>
    <mergeCell ref="AJ2:AJ3"/>
    <mergeCell ref="V2:W2"/>
    <mergeCell ref="AI2:AI3"/>
    <mergeCell ref="AD2:AD3"/>
    <mergeCell ref="T2:U2"/>
    <mergeCell ref="P2:Q2"/>
    <mergeCell ref="A1:A3"/>
    <mergeCell ref="B1:B3"/>
    <mergeCell ref="C1:C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DWP staff numbers and associated costs: Apr 2014 to Mar 2015</dc:title>
  <dc:subject/>
  <dc:creator>DWP</dc:creator>
  <cp:keywords/>
  <dc:description/>
  <cp:lastModifiedBy>80708011</cp:lastModifiedBy>
  <cp:lastPrinted>2011-05-16T09:46:00Z</cp:lastPrinted>
  <dcterms:created xsi:type="dcterms:W3CDTF">2011-03-30T15:28:39Z</dcterms:created>
  <dcterms:modified xsi:type="dcterms:W3CDTF">2014-06-20T11:49:39Z</dcterms:modified>
  <cp:category/>
  <cp:version/>
  <cp:contentType/>
  <cp:contentStatus/>
</cp:coreProperties>
</file>